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L:\ADMIN\ENROLLMENT NUMBERS\DAILY ENROLLMENT RPT SU 25\"/>
    </mc:Choice>
  </mc:AlternateContent>
  <xr:revisionPtr revIDLastSave="0" documentId="13_ncr:1_{A2973C04-7458-4E58-B22C-466AEDF19121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J5" i="1"/>
  <c r="J6" i="1"/>
  <c r="J7" i="1"/>
  <c r="J8" i="1"/>
  <c r="J9" i="1"/>
  <c r="J10" i="1"/>
  <c r="J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O4" i="1"/>
  <c r="N4" i="1"/>
  <c r="L4" i="1"/>
  <c r="M4" i="1" s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J26" i="1" l="1"/>
  <c r="J27" i="1"/>
  <c r="J22" i="1"/>
  <c r="L22" i="1"/>
  <c r="M22" i="1" s="1"/>
  <c r="J23" i="1"/>
  <c r="L23" i="1"/>
  <c r="M23" i="1" s="1"/>
  <c r="J24" i="1"/>
  <c r="L24" i="1"/>
  <c r="M24" i="1" s="1"/>
  <c r="J25" i="1"/>
  <c r="L25" i="1"/>
  <c r="M25" i="1" s="1"/>
  <c r="L26" i="1"/>
  <c r="M26" i="1" s="1"/>
  <c r="J21" i="1" l="1"/>
  <c r="J20" i="1"/>
  <c r="J19" i="1"/>
  <c r="J18" i="1"/>
  <c r="J17" i="1"/>
  <c r="J16" i="1"/>
  <c r="J15" i="1" l="1"/>
  <c r="J14" i="1"/>
  <c r="J13" i="1"/>
  <c r="J12" i="1"/>
  <c r="J11" i="1"/>
  <c r="L14" i="1" l="1"/>
  <c r="M14" i="1" s="1"/>
  <c r="L15" i="1"/>
  <c r="M15" i="1" s="1"/>
  <c r="L27" i="1" l="1"/>
  <c r="M27" i="1" s="1"/>
  <c r="L21" i="1" l="1"/>
  <c r="M21" i="1" s="1"/>
  <c r="L20" i="1"/>
  <c r="M20" i="1" s="1"/>
  <c r="L19" i="1"/>
  <c r="M19" i="1" s="1"/>
  <c r="L18" i="1"/>
  <c r="M18" i="1" s="1"/>
  <c r="L17" i="1"/>
  <c r="M17" i="1" s="1"/>
  <c r="L16" i="1"/>
  <c r="M16" i="1" s="1"/>
</calcChain>
</file>

<file path=xl/sharedStrings.xml><?xml version="1.0" encoding="utf-8"?>
<sst xmlns="http://schemas.openxmlformats.org/spreadsheetml/2006/main" count="19" uniqueCount="14">
  <si>
    <r>
      <t xml:space="preserve">Date  </t>
    </r>
    <r>
      <rPr>
        <b/>
        <sz val="12"/>
        <color indexed="10"/>
        <rFont val="Calibri"/>
        <family val="2"/>
      </rPr>
      <t>*</t>
    </r>
  </si>
  <si>
    <t>% FTES Difference</t>
  </si>
  <si>
    <t>Total Enrolled</t>
  </si>
  <si>
    <t>Total Units</t>
  </si>
  <si>
    <t>Average Units</t>
  </si>
  <si>
    <t>Resident FTES</t>
  </si>
  <si>
    <t>Days from start of the term</t>
  </si>
  <si>
    <r>
      <t>Short of Goal or</t>
    </r>
    <r>
      <rPr>
        <b/>
        <sz val="9"/>
        <rFont val="Calibri"/>
        <family val="2"/>
      </rPr>
      <t xml:space="preserve"> over </t>
    </r>
    <r>
      <rPr>
        <b/>
        <sz val="9"/>
        <color rgb="FFFF0000"/>
        <rFont val="Calibri"/>
        <family val="2"/>
      </rPr>
      <t>by X number of FTES</t>
    </r>
  </si>
  <si>
    <t>Summer 24-1st Day of Classes 06/03/24</t>
  </si>
  <si>
    <t>1st day of Registration 04/15/24</t>
  </si>
  <si>
    <t>1st day of Registration 04/14/25</t>
  </si>
  <si>
    <t>Summer 25-1st Day of Classes 06/02/25</t>
  </si>
  <si>
    <t xml:space="preserve">2025 to 2024 Resident FTES Difference </t>
  </si>
  <si>
    <r>
      <t>% of FTES Meeting Target Su 25 (1,029</t>
    </r>
    <r>
      <rPr>
        <b/>
        <sz val="9"/>
        <color rgb="FFFF0000"/>
        <rFont val="Calibri"/>
        <family val="2"/>
      </rPr>
      <t xml:space="preserve"> </t>
    </r>
    <r>
      <rPr>
        <b/>
        <sz val="9"/>
        <rFont val="Calibri"/>
        <family val="2"/>
      </rPr>
      <t>FTES</t>
    </r>
    <r>
      <rPr>
        <b/>
        <sz val="9"/>
        <color indexed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</si>
</sst>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;@"/>
    <numFmt numFmtId="165" formatCode="#,##0.0"/>
    <numFmt numFmtId="166" formatCode="0.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rgb="FFFF0000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165" fontId="6" fillId="0" borderId="1" xfId="0" applyNumberFormat="1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165" fontId="3" fillId="0" borderId="15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 wrapText="1"/>
    </xf>
    <xf numFmtId="165" fontId="3" fillId="3" borderId="13" xfId="0" applyNumberFormat="1" applyFont="1" applyFill="1" applyBorder="1" applyAlignment="1">
      <alignment horizontal="center" wrapText="1"/>
    </xf>
    <xf numFmtId="0" fontId="13" fillId="0" borderId="16" xfId="0" applyFont="1" applyBorder="1" applyAlignment="1">
      <alignment horizontal="center"/>
    </xf>
    <xf numFmtId="164" fontId="13" fillId="0" borderId="15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right" vertical="center"/>
    </xf>
    <xf numFmtId="165" fontId="13" fillId="0" borderId="15" xfId="0" applyNumberFormat="1" applyFont="1" applyBorder="1" applyAlignment="1">
      <alignment horizontal="right" vertical="center"/>
    </xf>
    <xf numFmtId="166" fontId="13" fillId="0" borderId="9" xfId="0" applyNumberFormat="1" applyFont="1" applyBorder="1" applyAlignment="1">
      <alignment horizontal="right"/>
    </xf>
    <xf numFmtId="165" fontId="13" fillId="0" borderId="16" xfId="0" applyNumberFormat="1" applyFont="1" applyBorder="1" applyAlignment="1">
      <alignment horizontal="right"/>
    </xf>
    <xf numFmtId="3" fontId="13" fillId="0" borderId="18" xfId="1" applyNumberFormat="1" applyFont="1" applyBorder="1" applyAlignment="1">
      <alignment horizontal="center"/>
    </xf>
    <xf numFmtId="167" fontId="13" fillId="0" borderId="15" xfId="2" applyNumberFormat="1" applyFont="1" applyBorder="1" applyAlignment="1">
      <alignment horizontal="center"/>
    </xf>
    <xf numFmtId="167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right"/>
    </xf>
    <xf numFmtId="165" fontId="13" fillId="0" borderId="15" xfId="0" applyNumberFormat="1" applyFont="1" applyBorder="1" applyAlignment="1">
      <alignment horizontal="right"/>
    </xf>
    <xf numFmtId="3" fontId="13" fillId="0" borderId="18" xfId="0" applyNumberFormat="1" applyFont="1" applyBorder="1" applyAlignment="1">
      <alignment horizontal="center"/>
    </xf>
    <xf numFmtId="9" fontId="13" fillId="0" borderId="18" xfId="2" applyFont="1" applyBorder="1" applyAlignment="1">
      <alignment horizontal="center"/>
    </xf>
    <xf numFmtId="164" fontId="0" fillId="0" borderId="0" xfId="0" applyNumberFormat="1"/>
    <xf numFmtId="3" fontId="13" fillId="0" borderId="15" xfId="0" applyNumberFormat="1" applyFont="1" applyBorder="1" applyAlignment="1">
      <alignment vertical="center"/>
    </xf>
    <xf numFmtId="166" fontId="2" fillId="3" borderId="9" xfId="0" applyNumberFormat="1" applyFont="1" applyFill="1" applyBorder="1" applyAlignment="1">
      <alignment horizontal="center" wrapText="1"/>
    </xf>
    <xf numFmtId="166" fontId="13" fillId="0" borderId="15" xfId="0" applyNumberFormat="1" applyFont="1" applyBorder="1" applyAlignment="1">
      <alignment vertical="center"/>
    </xf>
    <xf numFmtId="166" fontId="0" fillId="0" borderId="0" xfId="0" applyNumberFormat="1"/>
    <xf numFmtId="165" fontId="13" fillId="0" borderId="15" xfId="0" applyNumberFormat="1" applyFont="1" applyBorder="1" applyAlignment="1">
      <alignment vertical="center"/>
    </xf>
    <xf numFmtId="165" fontId="0" fillId="0" borderId="0" xfId="0" applyNumberFormat="1"/>
    <xf numFmtId="165" fontId="13" fillId="0" borderId="16" xfId="0" applyNumberFormat="1" applyFont="1" applyBorder="1" applyAlignment="1">
      <alignment vertical="center"/>
    </xf>
    <xf numFmtId="3" fontId="2" fillId="0" borderId="18" xfId="0" applyNumberFormat="1" applyFont="1" applyBorder="1" applyAlignment="1">
      <alignment horizontal="center" wrapText="1"/>
    </xf>
    <xf numFmtId="3" fontId="0" fillId="0" borderId="0" xfId="0" applyNumberFormat="1"/>
    <xf numFmtId="165" fontId="13" fillId="0" borderId="9" xfId="0" applyNumberFormat="1" applyFont="1" applyBorder="1" applyAlignment="1">
      <alignment horizontal="right"/>
    </xf>
    <xf numFmtId="3" fontId="13" fillId="0" borderId="19" xfId="1" applyNumberFormat="1" applyFont="1" applyBorder="1" applyAlignment="1">
      <alignment horizontal="center"/>
    </xf>
    <xf numFmtId="165" fontId="13" fillId="0" borderId="9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7" fillId="0" borderId="12" xfId="0" applyFont="1" applyBorder="1"/>
    <xf numFmtId="0" fontId="7" fillId="0" borderId="17" xfId="0" applyFont="1" applyBorder="1"/>
    <xf numFmtId="0" fontId="8" fillId="0" borderId="6" xfId="0" applyFont="1" applyBorder="1" applyAlignment="1">
      <alignment horizontal="center" wrapText="1"/>
    </xf>
    <xf numFmtId="0" fontId="11" fillId="0" borderId="12" xfId="0" applyFont="1" applyBorder="1"/>
    <xf numFmtId="0" fontId="11" fillId="0" borderId="17" xfId="0" applyFont="1" applyBorder="1"/>
    <xf numFmtId="3" fontId="9" fillId="3" borderId="6" xfId="0" applyNumberFormat="1" applyFont="1" applyFill="1" applyBorder="1" applyAlignment="1">
      <alignment horizontal="center" wrapText="1"/>
    </xf>
    <xf numFmtId="3" fontId="12" fillId="0" borderId="12" xfId="0" applyNumberFormat="1" applyFont="1" applyBorder="1"/>
    <xf numFmtId="3" fontId="12" fillId="0" borderId="17" xfId="0" applyNumberFormat="1" applyFont="1" applyBorder="1"/>
    <xf numFmtId="0" fontId="10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9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view="pageLayout" topLeftCell="A18" zoomScaleNormal="100" workbookViewId="0">
      <selection activeCell="M27" sqref="M27"/>
    </sheetView>
  </sheetViews>
  <sheetFormatPr defaultRowHeight="15" x14ac:dyDescent="0.25"/>
  <cols>
    <col min="1" max="1" width="5.5703125" customWidth="1"/>
    <col min="2" max="2" width="8.42578125" style="23" bestFit="1" customWidth="1"/>
    <col min="3" max="3" width="7.42578125" customWidth="1"/>
    <col min="4" max="4" width="9" bestFit="1" customWidth="1"/>
    <col min="5" max="5" width="6.85546875" customWidth="1"/>
    <col min="6" max="6" width="8" customWidth="1"/>
    <col min="7" max="7" width="8.85546875" customWidth="1"/>
    <col min="8" max="8" width="8.42578125" style="32" bestFit="1" customWidth="1"/>
    <col min="9" max="9" width="9.7109375" style="29" customWidth="1"/>
    <col min="10" max="10" width="8" style="27" customWidth="1"/>
    <col min="11" max="11" width="7.85546875" style="29" customWidth="1"/>
    <col min="12" max="12" width="9.140625" customWidth="1"/>
    <col min="13" max="13" width="8.7109375" customWidth="1"/>
    <col min="14" max="14" width="7.5703125" customWidth="1"/>
    <col min="15" max="15" width="8.28515625" customWidth="1"/>
  </cols>
  <sheetData>
    <row r="1" spans="1:15" ht="15.75" thickTop="1" x14ac:dyDescent="0.25">
      <c r="A1" s="36" t="s">
        <v>6</v>
      </c>
      <c r="B1" s="39" t="s">
        <v>0</v>
      </c>
      <c r="C1" s="42" t="s">
        <v>8</v>
      </c>
      <c r="D1" s="43"/>
      <c r="E1" s="43"/>
      <c r="F1" s="44"/>
      <c r="G1" s="45" t="s">
        <v>0</v>
      </c>
      <c r="H1" s="48" t="s">
        <v>11</v>
      </c>
      <c r="I1" s="49"/>
      <c r="J1" s="49"/>
      <c r="K1" s="1"/>
      <c r="L1" s="62" t="s">
        <v>12</v>
      </c>
      <c r="M1" s="50" t="s">
        <v>1</v>
      </c>
      <c r="N1" s="53" t="s">
        <v>13</v>
      </c>
      <c r="O1" s="56" t="s">
        <v>7</v>
      </c>
    </row>
    <row r="2" spans="1:15" x14ac:dyDescent="0.25">
      <c r="A2" s="37"/>
      <c r="B2" s="40"/>
      <c r="C2" s="59" t="s">
        <v>9</v>
      </c>
      <c r="D2" s="60"/>
      <c r="E2" s="60"/>
      <c r="F2" s="61"/>
      <c r="G2" s="46"/>
      <c r="H2" s="59" t="s">
        <v>10</v>
      </c>
      <c r="I2" s="60"/>
      <c r="J2" s="60"/>
      <c r="K2" s="2"/>
      <c r="L2" s="63"/>
      <c r="M2" s="51"/>
      <c r="N2" s="54"/>
      <c r="O2" s="57"/>
    </row>
    <row r="3" spans="1:15" ht="44.25" customHeight="1" x14ac:dyDescent="0.25">
      <c r="A3" s="38"/>
      <c r="B3" s="41"/>
      <c r="C3" s="3" t="s">
        <v>2</v>
      </c>
      <c r="D3" s="4" t="s">
        <v>3</v>
      </c>
      <c r="E3" s="5" t="s">
        <v>4</v>
      </c>
      <c r="F3" s="6" t="s">
        <v>5</v>
      </c>
      <c r="G3" s="47"/>
      <c r="H3" s="31" t="s">
        <v>2</v>
      </c>
      <c r="I3" s="7" t="s">
        <v>3</v>
      </c>
      <c r="J3" s="25" t="s">
        <v>4</v>
      </c>
      <c r="K3" s="8" t="s">
        <v>5</v>
      </c>
      <c r="L3" s="64"/>
      <c r="M3" s="52"/>
      <c r="N3" s="55"/>
      <c r="O3" s="58"/>
    </row>
    <row r="4" spans="1:15" ht="15.75" x14ac:dyDescent="0.25">
      <c r="A4" s="9">
        <v>42</v>
      </c>
      <c r="B4" s="10">
        <v>45397</v>
      </c>
      <c r="C4" s="11">
        <v>902</v>
      </c>
      <c r="D4" s="12">
        <v>5188.5</v>
      </c>
      <c r="E4" s="13">
        <f t="shared" ref="E4:E27" si="0">D4/C4</f>
        <v>5.7522172949002215</v>
      </c>
      <c r="F4" s="14">
        <v>169.67</v>
      </c>
      <c r="G4" s="10">
        <v>45761</v>
      </c>
      <c r="H4" s="24">
        <v>1096</v>
      </c>
      <c r="I4" s="28">
        <v>6475.5</v>
      </c>
      <c r="J4" s="28">
        <f>I4/H4</f>
        <v>5.9083029197080288</v>
      </c>
      <c r="K4" s="35">
        <v>208.8</v>
      </c>
      <c r="L4" s="34">
        <f t="shared" ref="L4" si="1">K4-F4</f>
        <v>39.130000000000024</v>
      </c>
      <c r="M4" s="16">
        <f t="shared" ref="M4" si="2">L4/F4</f>
        <v>0.23062415276713635</v>
      </c>
      <c r="N4" s="17">
        <f>K4/1029</f>
        <v>0.20291545189504373</v>
      </c>
      <c r="O4" s="18">
        <f>K4-1029</f>
        <v>-820.2</v>
      </c>
    </row>
    <row r="5" spans="1:15" ht="15.75" x14ac:dyDescent="0.25">
      <c r="A5" s="9">
        <v>41</v>
      </c>
      <c r="B5" s="10">
        <v>45398</v>
      </c>
      <c r="C5" s="11">
        <v>1519</v>
      </c>
      <c r="D5" s="12">
        <v>8645.5</v>
      </c>
      <c r="E5" s="13">
        <f t="shared" si="0"/>
        <v>5.6915734035549708</v>
      </c>
      <c r="F5" s="14">
        <v>290.10000000000002</v>
      </c>
      <c r="G5" s="10">
        <v>45762</v>
      </c>
      <c r="H5" s="24">
        <v>1837</v>
      </c>
      <c r="I5" s="28">
        <v>10651</v>
      </c>
      <c r="J5" s="28">
        <f t="shared" ref="J5:J10" si="3">I5/H5</f>
        <v>5.7980402830702236</v>
      </c>
      <c r="K5" s="35">
        <v>343.5</v>
      </c>
      <c r="L5" s="34">
        <f t="shared" ref="L5:L13" si="4">K5-F5</f>
        <v>53.399999999999977</v>
      </c>
      <c r="M5" s="16">
        <f t="shared" ref="M5:M13" si="5">L5/F5</f>
        <v>0.18407445708376413</v>
      </c>
      <c r="N5" s="17">
        <f t="shared" ref="N5:N27" si="6">K5/1029</f>
        <v>0.33381924198250729</v>
      </c>
      <c r="O5" s="18">
        <f t="shared" ref="O5:O27" si="7">K5-1029</f>
        <v>-685.5</v>
      </c>
    </row>
    <row r="6" spans="1:15" ht="15.75" x14ac:dyDescent="0.25">
      <c r="A6" s="9">
        <v>40</v>
      </c>
      <c r="B6" s="10">
        <v>45399</v>
      </c>
      <c r="C6" s="11">
        <v>2106</v>
      </c>
      <c r="D6" s="12">
        <v>11794</v>
      </c>
      <c r="E6" s="13">
        <f t="shared" si="0"/>
        <v>5.600189933523267</v>
      </c>
      <c r="F6" s="14">
        <v>393.9</v>
      </c>
      <c r="G6" s="10">
        <v>45763</v>
      </c>
      <c r="H6" s="24">
        <v>2561</v>
      </c>
      <c r="I6" s="28">
        <v>14490</v>
      </c>
      <c r="J6" s="28">
        <f t="shared" si="3"/>
        <v>5.6579461147989063</v>
      </c>
      <c r="K6" s="35">
        <v>467.4</v>
      </c>
      <c r="L6" s="34">
        <f t="shared" si="4"/>
        <v>73.5</v>
      </c>
      <c r="M6" s="16">
        <f t="shared" si="5"/>
        <v>0.18659558263518661</v>
      </c>
      <c r="N6" s="17">
        <f t="shared" si="6"/>
        <v>0.45422740524781341</v>
      </c>
      <c r="O6" s="18">
        <f t="shared" si="7"/>
        <v>-561.6</v>
      </c>
    </row>
    <row r="7" spans="1:15" ht="15.75" x14ac:dyDescent="0.25">
      <c r="A7" s="9">
        <v>39</v>
      </c>
      <c r="B7" s="10">
        <v>45400</v>
      </c>
      <c r="C7" s="24">
        <v>2699</v>
      </c>
      <c r="D7" s="28">
        <v>14947</v>
      </c>
      <c r="E7" s="26">
        <f t="shared" si="0"/>
        <v>5.5379770285290846</v>
      </c>
      <c r="F7" s="30">
        <v>494.7</v>
      </c>
      <c r="G7" s="10">
        <v>45764</v>
      </c>
      <c r="H7" s="24">
        <v>3096</v>
      </c>
      <c r="I7" s="28">
        <v>17320.5</v>
      </c>
      <c r="J7" s="28">
        <f t="shared" si="3"/>
        <v>5.5944767441860463</v>
      </c>
      <c r="K7" s="35">
        <v>558.70000000000005</v>
      </c>
      <c r="L7" s="34">
        <f t="shared" si="4"/>
        <v>64.000000000000057</v>
      </c>
      <c r="M7" s="16">
        <f t="shared" si="5"/>
        <v>0.12937133616333144</v>
      </c>
      <c r="N7" s="17">
        <f t="shared" si="6"/>
        <v>0.54295432458697768</v>
      </c>
      <c r="O7" s="18">
        <f t="shared" si="7"/>
        <v>-470.29999999999995</v>
      </c>
    </row>
    <row r="8" spans="1:15" ht="15.75" x14ac:dyDescent="0.25">
      <c r="A8" s="9">
        <v>38</v>
      </c>
      <c r="B8" s="10">
        <v>45401</v>
      </c>
      <c r="C8" s="24">
        <v>3042</v>
      </c>
      <c r="D8" s="28">
        <v>16700</v>
      </c>
      <c r="E8" s="26">
        <f t="shared" si="0"/>
        <v>5.4898093359631819</v>
      </c>
      <c r="F8" s="30">
        <v>552</v>
      </c>
      <c r="G8" s="10">
        <v>45765</v>
      </c>
      <c r="H8" s="24">
        <v>3356</v>
      </c>
      <c r="I8" s="28">
        <v>18504</v>
      </c>
      <c r="J8" s="28">
        <f t="shared" si="3"/>
        <v>5.5137067938021458</v>
      </c>
      <c r="K8" s="35">
        <v>596.9</v>
      </c>
      <c r="L8" s="34">
        <f t="shared" si="4"/>
        <v>44.899999999999977</v>
      </c>
      <c r="M8" s="16">
        <f t="shared" si="5"/>
        <v>8.1340579710144884E-2</v>
      </c>
      <c r="N8" s="17">
        <f t="shared" si="6"/>
        <v>0.5800777453838678</v>
      </c>
      <c r="O8" s="18">
        <f t="shared" si="7"/>
        <v>-432.1</v>
      </c>
    </row>
    <row r="9" spans="1:15" ht="15.75" x14ac:dyDescent="0.25">
      <c r="A9" s="9">
        <v>37</v>
      </c>
      <c r="B9" s="10">
        <v>45402</v>
      </c>
      <c r="C9" s="11">
        <v>3215</v>
      </c>
      <c r="D9" s="12">
        <v>17585.5</v>
      </c>
      <c r="E9" s="13">
        <f t="shared" si="0"/>
        <v>5.4698289269051319</v>
      </c>
      <c r="F9" s="14">
        <v>579.1</v>
      </c>
      <c r="G9" s="10">
        <v>45766</v>
      </c>
      <c r="H9" s="24">
        <v>3393</v>
      </c>
      <c r="I9" s="28">
        <v>18679.5</v>
      </c>
      <c r="J9" s="28">
        <f t="shared" si="3"/>
        <v>5.5053050397877987</v>
      </c>
      <c r="K9" s="35">
        <v>609.9</v>
      </c>
      <c r="L9" s="34">
        <f t="shared" si="4"/>
        <v>30.799999999999955</v>
      </c>
      <c r="M9" s="16">
        <f t="shared" si="5"/>
        <v>5.3185978242099731E-2</v>
      </c>
      <c r="N9" s="17">
        <f t="shared" si="6"/>
        <v>0.59271137026239062</v>
      </c>
      <c r="O9" s="18">
        <f t="shared" si="7"/>
        <v>-419.1</v>
      </c>
    </row>
    <row r="10" spans="1:15" ht="15.75" x14ac:dyDescent="0.25">
      <c r="A10" s="9">
        <v>36</v>
      </c>
      <c r="B10" s="10">
        <v>45404</v>
      </c>
      <c r="C10" s="11">
        <v>3594</v>
      </c>
      <c r="D10" s="12">
        <v>19445</v>
      </c>
      <c r="E10" s="13">
        <f t="shared" si="0"/>
        <v>5.4104062326099056</v>
      </c>
      <c r="F10" s="14">
        <v>639.4</v>
      </c>
      <c r="G10" s="10">
        <v>45768</v>
      </c>
      <c r="H10" s="11">
        <v>3862</v>
      </c>
      <c r="I10" s="12">
        <v>20864.5</v>
      </c>
      <c r="J10" s="28">
        <f t="shared" si="3"/>
        <v>5.4025116519937857</v>
      </c>
      <c r="K10" s="33">
        <v>687.9</v>
      </c>
      <c r="L10" s="34">
        <f t="shared" si="4"/>
        <v>48.5</v>
      </c>
      <c r="M10" s="16">
        <f t="shared" si="5"/>
        <v>7.5852361588989684E-2</v>
      </c>
      <c r="N10" s="17">
        <f t="shared" si="6"/>
        <v>0.66851311953352766</v>
      </c>
      <c r="O10" s="18">
        <f t="shared" si="7"/>
        <v>-341.1</v>
      </c>
    </row>
    <row r="11" spans="1:15" ht="15.75" x14ac:dyDescent="0.25">
      <c r="A11" s="9">
        <v>35</v>
      </c>
      <c r="B11" s="10">
        <v>45405</v>
      </c>
      <c r="C11" s="11">
        <v>3758</v>
      </c>
      <c r="D11" s="12">
        <v>20259</v>
      </c>
      <c r="E11" s="13">
        <f t="shared" si="0"/>
        <v>5.3908994145822247</v>
      </c>
      <c r="F11" s="14">
        <v>664.2</v>
      </c>
      <c r="G11" s="10">
        <v>45769</v>
      </c>
      <c r="H11" s="11">
        <v>4129</v>
      </c>
      <c r="I11" s="12">
        <v>22003.5</v>
      </c>
      <c r="J11" s="13">
        <f t="shared" ref="J11:J21" si="8">I11/H11</f>
        <v>5.3290142891741343</v>
      </c>
      <c r="K11" s="14">
        <v>716.4</v>
      </c>
      <c r="L11" s="34">
        <f t="shared" si="4"/>
        <v>52.199999999999932</v>
      </c>
      <c r="M11" s="16">
        <f t="shared" si="5"/>
        <v>7.8590785907858965E-2</v>
      </c>
      <c r="N11" s="17">
        <f t="shared" si="6"/>
        <v>0.69620991253644315</v>
      </c>
      <c r="O11" s="18">
        <f t="shared" si="7"/>
        <v>-312.60000000000002</v>
      </c>
    </row>
    <row r="12" spans="1:15" ht="15.75" x14ac:dyDescent="0.25">
      <c r="A12" s="9">
        <v>34</v>
      </c>
      <c r="B12" s="10">
        <v>45406</v>
      </c>
      <c r="C12" s="11">
        <v>4274</v>
      </c>
      <c r="D12" s="12">
        <v>22757.5</v>
      </c>
      <c r="E12" s="13">
        <f t="shared" si="0"/>
        <v>5.3246373420683204</v>
      </c>
      <c r="F12" s="14">
        <v>743.5</v>
      </c>
      <c r="G12" s="10">
        <v>45770</v>
      </c>
      <c r="H12" s="11">
        <v>4534</v>
      </c>
      <c r="I12" s="12">
        <v>23645</v>
      </c>
      <c r="J12" s="13">
        <f t="shared" si="8"/>
        <v>5.2150419056021171</v>
      </c>
      <c r="K12" s="14">
        <v>773.5</v>
      </c>
      <c r="L12" s="34">
        <f t="shared" si="4"/>
        <v>30</v>
      </c>
      <c r="M12" s="16">
        <f t="shared" si="5"/>
        <v>4.0349697377269671E-2</v>
      </c>
      <c r="N12" s="17">
        <f t="shared" si="6"/>
        <v>0.75170068027210879</v>
      </c>
      <c r="O12" s="18">
        <f t="shared" si="7"/>
        <v>-255.5</v>
      </c>
    </row>
    <row r="13" spans="1:15" ht="15.75" x14ac:dyDescent="0.25">
      <c r="A13" s="9">
        <v>33</v>
      </c>
      <c r="B13" s="10">
        <v>45407</v>
      </c>
      <c r="C13" s="19">
        <v>4500</v>
      </c>
      <c r="D13" s="20">
        <v>23638.5</v>
      </c>
      <c r="E13" s="13">
        <f t="shared" si="0"/>
        <v>5.2530000000000001</v>
      </c>
      <c r="F13" s="14">
        <v>767.7</v>
      </c>
      <c r="G13" s="10">
        <v>45771</v>
      </c>
      <c r="H13" s="24">
        <v>4685</v>
      </c>
      <c r="I13" s="28">
        <v>24168</v>
      </c>
      <c r="J13" s="26">
        <f t="shared" si="8"/>
        <v>5.1585912486659549</v>
      </c>
      <c r="K13" s="30">
        <v>789.7</v>
      </c>
      <c r="L13" s="34">
        <f t="shared" si="4"/>
        <v>22</v>
      </c>
      <c r="M13" s="16">
        <f t="shared" si="5"/>
        <v>2.865702748469454E-2</v>
      </c>
      <c r="N13" s="17">
        <f t="shared" si="6"/>
        <v>0.76744412050534505</v>
      </c>
      <c r="O13" s="18">
        <f t="shared" si="7"/>
        <v>-239.29999999999995</v>
      </c>
    </row>
    <row r="14" spans="1:15" ht="15.75" x14ac:dyDescent="0.25">
      <c r="A14" s="9">
        <v>32</v>
      </c>
      <c r="B14" s="10">
        <v>45408</v>
      </c>
      <c r="C14" s="19">
        <v>4588</v>
      </c>
      <c r="D14" s="20">
        <v>23983.5</v>
      </c>
      <c r="E14" s="13">
        <f t="shared" si="0"/>
        <v>5.2274411508282475</v>
      </c>
      <c r="F14" s="14">
        <v>778.1</v>
      </c>
      <c r="G14" s="10">
        <v>45772</v>
      </c>
      <c r="H14" s="24">
        <v>4777</v>
      </c>
      <c r="I14" s="28">
        <v>24478.5</v>
      </c>
      <c r="J14" s="26">
        <f t="shared" si="8"/>
        <v>5.1242411555369483</v>
      </c>
      <c r="K14" s="30">
        <v>799.5</v>
      </c>
      <c r="L14" s="15">
        <f t="shared" ref="L14:L15" si="9">K14-F14</f>
        <v>21.399999999999977</v>
      </c>
      <c r="M14" s="16">
        <f t="shared" ref="M14:M15" si="10">L14/F14</f>
        <v>2.7502891659169741E-2</v>
      </c>
      <c r="N14" s="17">
        <f t="shared" si="6"/>
        <v>0.77696793002915454</v>
      </c>
      <c r="O14" s="18">
        <f t="shared" si="7"/>
        <v>-229.5</v>
      </c>
    </row>
    <row r="15" spans="1:15" ht="15.75" x14ac:dyDescent="0.25">
      <c r="A15" s="9">
        <v>31</v>
      </c>
      <c r="B15" s="10">
        <v>45409</v>
      </c>
      <c r="C15" s="11">
        <v>4637</v>
      </c>
      <c r="D15" s="12">
        <v>24183</v>
      </c>
      <c r="E15" s="13">
        <f t="shared" si="0"/>
        <v>5.2152253612249302</v>
      </c>
      <c r="F15" s="14">
        <v>783.1</v>
      </c>
      <c r="G15" s="10">
        <v>45773</v>
      </c>
      <c r="H15" s="11">
        <v>4862</v>
      </c>
      <c r="I15" s="12">
        <v>24845.5</v>
      </c>
      <c r="J15" s="13">
        <f t="shared" si="8"/>
        <v>5.11013986013986</v>
      </c>
      <c r="K15" s="14">
        <v>807.2</v>
      </c>
      <c r="L15" s="15">
        <f t="shared" si="9"/>
        <v>24.100000000000023</v>
      </c>
      <c r="M15" s="16">
        <f t="shared" si="10"/>
        <v>3.077512450517178E-2</v>
      </c>
      <c r="N15" s="17">
        <f t="shared" si="6"/>
        <v>0.78445092322643351</v>
      </c>
      <c r="O15" s="18">
        <f t="shared" si="7"/>
        <v>-221.79999999999995</v>
      </c>
    </row>
    <row r="16" spans="1:15" ht="15.75" x14ac:dyDescent="0.25">
      <c r="A16" s="9">
        <v>30</v>
      </c>
      <c r="B16" s="10">
        <v>45411</v>
      </c>
      <c r="C16" s="19">
        <v>4775</v>
      </c>
      <c r="D16" s="20">
        <v>24649</v>
      </c>
      <c r="E16" s="13">
        <f t="shared" si="0"/>
        <v>5.1620942408376962</v>
      </c>
      <c r="F16" s="14">
        <v>796.6</v>
      </c>
      <c r="G16" s="10">
        <v>45775</v>
      </c>
      <c r="H16" s="11">
        <v>4902</v>
      </c>
      <c r="I16" s="12">
        <v>25054</v>
      </c>
      <c r="J16" s="13">
        <f t="shared" si="8"/>
        <v>5.1109751121991023</v>
      </c>
      <c r="K16" s="14">
        <v>820</v>
      </c>
      <c r="L16" s="21">
        <f t="shared" ref="L16:L21" si="11">K16-F16</f>
        <v>23.399999999999977</v>
      </c>
      <c r="M16" s="22">
        <f t="shared" ref="M16:M21" si="12">L16/F16</f>
        <v>2.9374843083103157E-2</v>
      </c>
      <c r="N16" s="17">
        <f t="shared" si="6"/>
        <v>0.79689018464528671</v>
      </c>
      <c r="O16" s="18">
        <f t="shared" si="7"/>
        <v>-209</v>
      </c>
    </row>
    <row r="17" spans="1:15" ht="15.75" x14ac:dyDescent="0.25">
      <c r="A17" s="9">
        <v>29</v>
      </c>
      <c r="B17" s="10">
        <v>45412</v>
      </c>
      <c r="C17" s="19">
        <v>4857</v>
      </c>
      <c r="D17" s="20">
        <v>25021.5</v>
      </c>
      <c r="E17" s="13">
        <f t="shared" si="0"/>
        <v>5.1516368128474364</v>
      </c>
      <c r="F17" s="14">
        <v>810.7</v>
      </c>
      <c r="G17" s="10">
        <v>45776</v>
      </c>
      <c r="H17" s="11">
        <v>4942</v>
      </c>
      <c r="I17" s="12">
        <v>25100</v>
      </c>
      <c r="J17" s="13">
        <f t="shared" si="8"/>
        <v>5.0789154188587613</v>
      </c>
      <c r="K17" s="14">
        <v>821.5</v>
      </c>
      <c r="L17" s="21">
        <f t="shared" si="11"/>
        <v>10.799999999999955</v>
      </c>
      <c r="M17" s="22">
        <f t="shared" si="12"/>
        <v>1.3321820648821949E-2</v>
      </c>
      <c r="N17" s="17">
        <f t="shared" si="6"/>
        <v>0.79834791059280852</v>
      </c>
      <c r="O17" s="18">
        <f t="shared" si="7"/>
        <v>-207.5</v>
      </c>
    </row>
    <row r="18" spans="1:15" ht="15.75" x14ac:dyDescent="0.25">
      <c r="A18" s="9">
        <v>28</v>
      </c>
      <c r="B18" s="10">
        <v>45413</v>
      </c>
      <c r="C18" s="19">
        <v>4961</v>
      </c>
      <c r="D18" s="20">
        <v>25282.5</v>
      </c>
      <c r="E18" s="13">
        <f t="shared" si="0"/>
        <v>5.0962507558959889</v>
      </c>
      <c r="F18" s="14">
        <v>819.8</v>
      </c>
      <c r="G18" s="10">
        <v>45777</v>
      </c>
      <c r="H18" s="11">
        <v>4957</v>
      </c>
      <c r="I18" s="12">
        <v>25190.5</v>
      </c>
      <c r="J18" s="13">
        <f t="shared" si="8"/>
        <v>5.0818035101876138</v>
      </c>
      <c r="K18" s="14">
        <v>826.1</v>
      </c>
      <c r="L18" s="21">
        <f t="shared" si="11"/>
        <v>6.3000000000000682</v>
      </c>
      <c r="M18" s="22">
        <f t="shared" si="12"/>
        <v>7.6848011710174049E-3</v>
      </c>
      <c r="N18" s="17">
        <f t="shared" si="6"/>
        <v>0.80281827016520901</v>
      </c>
      <c r="O18" s="18">
        <f t="shared" si="7"/>
        <v>-202.89999999999998</v>
      </c>
    </row>
    <row r="19" spans="1:15" ht="15.75" x14ac:dyDescent="0.25">
      <c r="A19" s="9">
        <v>27</v>
      </c>
      <c r="B19" s="10">
        <v>45414</v>
      </c>
      <c r="C19" s="19">
        <v>5065</v>
      </c>
      <c r="D19" s="20">
        <v>25629</v>
      </c>
      <c r="E19" s="13">
        <f t="shared" si="0"/>
        <v>5.0600197433366239</v>
      </c>
      <c r="F19" s="14">
        <v>830.7</v>
      </c>
      <c r="G19" s="10">
        <v>45778</v>
      </c>
      <c r="H19" s="19">
        <v>5067</v>
      </c>
      <c r="I19" s="20">
        <v>25634.5</v>
      </c>
      <c r="J19" s="13">
        <f t="shared" si="8"/>
        <v>5.0591079534241166</v>
      </c>
      <c r="K19" s="14">
        <v>839.1</v>
      </c>
      <c r="L19" s="21">
        <f t="shared" si="11"/>
        <v>8.3999999999999773</v>
      </c>
      <c r="M19" s="22">
        <f t="shared" si="12"/>
        <v>1.0111953773925576E-2</v>
      </c>
      <c r="N19" s="17">
        <f t="shared" si="6"/>
        <v>0.81545189504373183</v>
      </c>
      <c r="O19" s="18">
        <f t="shared" si="7"/>
        <v>-189.89999999999998</v>
      </c>
    </row>
    <row r="20" spans="1:15" ht="15.75" x14ac:dyDescent="0.25">
      <c r="A20" s="9">
        <v>26</v>
      </c>
      <c r="B20" s="10">
        <v>45415</v>
      </c>
      <c r="C20" s="19">
        <v>5126</v>
      </c>
      <c r="D20" s="20">
        <v>25824</v>
      </c>
      <c r="E20" s="13">
        <f t="shared" si="0"/>
        <v>5.0378462738977756</v>
      </c>
      <c r="F20" s="14">
        <v>836.4</v>
      </c>
      <c r="G20" s="10">
        <v>45779</v>
      </c>
      <c r="H20" s="19">
        <v>5123</v>
      </c>
      <c r="I20" s="20">
        <v>25817.5</v>
      </c>
      <c r="J20" s="13">
        <f t="shared" si="8"/>
        <v>5.0395276205348427</v>
      </c>
      <c r="K20" s="14">
        <v>845.9</v>
      </c>
      <c r="L20" s="21">
        <f t="shared" si="11"/>
        <v>9.5</v>
      </c>
      <c r="M20" s="22">
        <f t="shared" si="12"/>
        <v>1.1358201817312291E-2</v>
      </c>
      <c r="N20" s="17">
        <f t="shared" si="6"/>
        <v>0.82206025267249749</v>
      </c>
      <c r="O20" s="18">
        <f t="shared" si="7"/>
        <v>-183.10000000000002</v>
      </c>
    </row>
    <row r="21" spans="1:15" ht="15.75" x14ac:dyDescent="0.25">
      <c r="A21" s="9">
        <v>25</v>
      </c>
      <c r="B21" s="10">
        <v>45416</v>
      </c>
      <c r="C21" s="19">
        <v>5143</v>
      </c>
      <c r="D21" s="20">
        <v>25897</v>
      </c>
      <c r="E21" s="13">
        <f t="shared" si="0"/>
        <v>5.0353879058915032</v>
      </c>
      <c r="F21" s="14">
        <v>839.2</v>
      </c>
      <c r="G21" s="10">
        <v>45780</v>
      </c>
      <c r="H21" s="11">
        <v>5156</v>
      </c>
      <c r="I21" s="12">
        <v>25973.5</v>
      </c>
      <c r="J21" s="13">
        <f t="shared" si="8"/>
        <v>5.0375290923196276</v>
      </c>
      <c r="K21" s="14">
        <v>850.9</v>
      </c>
      <c r="L21" s="21">
        <f t="shared" si="11"/>
        <v>11.699999999999932</v>
      </c>
      <c r="M21" s="22">
        <f t="shared" si="12"/>
        <v>1.3941849380362168E-2</v>
      </c>
      <c r="N21" s="17">
        <f t="shared" si="6"/>
        <v>0.8269193391642371</v>
      </c>
      <c r="O21" s="18">
        <f t="shared" si="7"/>
        <v>-178.10000000000002</v>
      </c>
    </row>
    <row r="22" spans="1:15" ht="15.75" x14ac:dyDescent="0.25">
      <c r="A22" s="9">
        <v>24</v>
      </c>
      <c r="B22" s="10">
        <v>45418</v>
      </c>
      <c r="C22" s="19">
        <v>5206</v>
      </c>
      <c r="D22" s="20">
        <v>26039.5</v>
      </c>
      <c r="E22" s="13">
        <f t="shared" si="0"/>
        <v>5.0018248175182478</v>
      </c>
      <c r="F22" s="14">
        <v>845.6</v>
      </c>
      <c r="G22" s="10">
        <v>45782</v>
      </c>
      <c r="H22" s="19">
        <v>5209</v>
      </c>
      <c r="I22" s="20">
        <v>26127.5</v>
      </c>
      <c r="J22" s="13">
        <f t="shared" ref="J22:J25" si="13">I22/H22</f>
        <v>5.0158379727394893</v>
      </c>
      <c r="K22" s="14">
        <v>856.5</v>
      </c>
      <c r="L22" s="21">
        <f t="shared" ref="L22:L26" si="14">K22-F22</f>
        <v>10.899999999999977</v>
      </c>
      <c r="M22" s="22">
        <f t="shared" ref="M22:M26" si="15">L22/F22</f>
        <v>1.2890255439924286E-2</v>
      </c>
      <c r="N22" s="17">
        <f t="shared" si="6"/>
        <v>0.83236151603498543</v>
      </c>
      <c r="O22" s="18">
        <f t="shared" si="7"/>
        <v>-172.5</v>
      </c>
    </row>
    <row r="23" spans="1:15" ht="15.75" x14ac:dyDescent="0.25">
      <c r="A23" s="9">
        <v>23</v>
      </c>
      <c r="B23" s="10">
        <v>45419</v>
      </c>
      <c r="C23" s="19">
        <v>5263</v>
      </c>
      <c r="D23" s="20">
        <v>26244</v>
      </c>
      <c r="E23" s="13">
        <f t="shared" si="0"/>
        <v>4.9865095952878589</v>
      </c>
      <c r="F23" s="14">
        <v>852.3</v>
      </c>
      <c r="G23" s="10">
        <v>45783</v>
      </c>
      <c r="H23" s="19">
        <v>5240</v>
      </c>
      <c r="I23" s="20">
        <v>26169.5</v>
      </c>
      <c r="J23" s="13">
        <f t="shared" si="13"/>
        <v>4.9941793893129773</v>
      </c>
      <c r="K23" s="14">
        <v>860.1</v>
      </c>
      <c r="L23" s="21">
        <f t="shared" si="14"/>
        <v>7.8000000000000682</v>
      </c>
      <c r="M23" s="22">
        <f t="shared" si="15"/>
        <v>9.1517071453714287E-3</v>
      </c>
      <c r="N23" s="17">
        <f t="shared" si="6"/>
        <v>0.83586005830903787</v>
      </c>
      <c r="O23" s="18">
        <f t="shared" si="7"/>
        <v>-168.89999999999998</v>
      </c>
    </row>
    <row r="24" spans="1:15" ht="15.75" x14ac:dyDescent="0.25">
      <c r="A24" s="9">
        <v>22</v>
      </c>
      <c r="B24" s="10">
        <v>45420</v>
      </c>
      <c r="C24" s="19">
        <v>5302</v>
      </c>
      <c r="D24" s="20">
        <v>26411.5</v>
      </c>
      <c r="E24" s="13">
        <f t="shared" si="0"/>
        <v>4.9814221048660885</v>
      </c>
      <c r="F24" s="14">
        <v>857.9</v>
      </c>
      <c r="G24" s="10">
        <v>45784</v>
      </c>
      <c r="H24" s="19">
        <v>5261</v>
      </c>
      <c r="I24" s="20">
        <v>26218.5</v>
      </c>
      <c r="J24" s="13">
        <f t="shared" si="13"/>
        <v>4.9835582588861431</v>
      </c>
      <c r="K24" s="14">
        <v>862.2</v>
      </c>
      <c r="L24" s="21">
        <f t="shared" si="14"/>
        <v>4.3000000000000682</v>
      </c>
      <c r="M24" s="22">
        <f t="shared" si="15"/>
        <v>5.0122391887167132E-3</v>
      </c>
      <c r="N24" s="17">
        <f t="shared" si="6"/>
        <v>0.8379008746355685</v>
      </c>
      <c r="O24" s="18">
        <f t="shared" si="7"/>
        <v>-166.79999999999995</v>
      </c>
    </row>
    <row r="25" spans="1:15" ht="15.75" x14ac:dyDescent="0.25">
      <c r="A25" s="9">
        <v>21</v>
      </c>
      <c r="B25" s="10">
        <v>45421</v>
      </c>
      <c r="C25" s="19">
        <v>5298</v>
      </c>
      <c r="D25" s="20">
        <v>26291</v>
      </c>
      <c r="E25" s="13">
        <f t="shared" si="0"/>
        <v>4.9624386560966398</v>
      </c>
      <c r="F25" s="14">
        <v>853.3</v>
      </c>
      <c r="G25" s="10">
        <v>45785</v>
      </c>
      <c r="H25" s="19">
        <v>5289</v>
      </c>
      <c r="I25" s="20">
        <v>26307.5</v>
      </c>
      <c r="J25" s="13">
        <f t="shared" si="13"/>
        <v>4.9740026470032142</v>
      </c>
      <c r="K25" s="14">
        <v>865.5</v>
      </c>
      <c r="L25" s="21">
        <f t="shared" si="14"/>
        <v>12.200000000000045</v>
      </c>
      <c r="M25" s="22">
        <f t="shared" si="15"/>
        <v>1.4297433493495893E-2</v>
      </c>
      <c r="N25" s="17">
        <f t="shared" si="6"/>
        <v>0.84110787172011658</v>
      </c>
      <c r="O25" s="18">
        <f t="shared" si="7"/>
        <v>-163.5</v>
      </c>
    </row>
    <row r="26" spans="1:15" ht="15.75" x14ac:dyDescent="0.25">
      <c r="A26" s="9">
        <v>20</v>
      </c>
      <c r="B26" s="10">
        <v>45422</v>
      </c>
      <c r="C26" s="19">
        <v>5353</v>
      </c>
      <c r="D26" s="20">
        <v>26484.5</v>
      </c>
      <c r="E26" s="13">
        <f t="shared" si="0"/>
        <v>4.9475994769288247</v>
      </c>
      <c r="F26" s="14">
        <v>860.3</v>
      </c>
      <c r="G26" s="10">
        <v>45786</v>
      </c>
      <c r="H26" s="19">
        <v>5321</v>
      </c>
      <c r="I26" s="20">
        <v>26370.5</v>
      </c>
      <c r="J26" s="13">
        <f t="shared" ref="J26:J27" si="16">I26/H26</f>
        <v>4.9559293365908665</v>
      </c>
      <c r="K26" s="14">
        <v>868.8</v>
      </c>
      <c r="L26" s="21">
        <f t="shared" si="14"/>
        <v>8.5</v>
      </c>
      <c r="M26" s="22">
        <f t="shared" si="15"/>
        <v>9.8802743229106128E-3</v>
      </c>
      <c r="N26" s="17">
        <f t="shared" si="6"/>
        <v>0.84431486880466466</v>
      </c>
      <c r="O26" s="18">
        <f t="shared" si="7"/>
        <v>-160.20000000000005</v>
      </c>
    </row>
    <row r="27" spans="1:15" ht="15.75" x14ac:dyDescent="0.25">
      <c r="A27" s="9">
        <v>19</v>
      </c>
      <c r="B27" s="10">
        <v>45423</v>
      </c>
      <c r="C27" s="19">
        <v>5379</v>
      </c>
      <c r="D27" s="20">
        <v>26607</v>
      </c>
      <c r="E27" s="13">
        <f t="shared" si="0"/>
        <v>4.9464584495259345</v>
      </c>
      <c r="F27" s="14">
        <v>864.5</v>
      </c>
      <c r="G27" s="10">
        <v>45787</v>
      </c>
      <c r="H27" s="19">
        <v>5340</v>
      </c>
      <c r="I27" s="20">
        <v>26430</v>
      </c>
      <c r="J27" s="13">
        <f t="shared" si="16"/>
        <v>4.9494382022471912</v>
      </c>
      <c r="K27" s="14">
        <v>871.4</v>
      </c>
      <c r="L27" s="21">
        <f t="shared" ref="L27" si="17">K27-F27</f>
        <v>6.8999999999999773</v>
      </c>
      <c r="M27" s="22">
        <f t="shared" ref="M27" si="18">L27/F27</f>
        <v>7.9814921920184807E-3</v>
      </c>
      <c r="N27" s="17">
        <f t="shared" si="6"/>
        <v>0.84684159378036927</v>
      </c>
      <c r="O27" s="18">
        <f t="shared" si="7"/>
        <v>-157.60000000000002</v>
      </c>
    </row>
    <row r="29" spans="1:15" x14ac:dyDescent="0.25">
      <c r="I29" s="32"/>
      <c r="J29" s="32"/>
      <c r="K29" s="32"/>
    </row>
    <row r="30" spans="1:15" x14ac:dyDescent="0.25">
      <c r="H30" s="65"/>
      <c r="I30" s="65"/>
      <c r="J30" s="65"/>
      <c r="K30" s="65"/>
    </row>
  </sheetData>
  <mergeCells count="11">
    <mergeCell ref="M1:M3"/>
    <mergeCell ref="N1:N3"/>
    <mergeCell ref="O1:O3"/>
    <mergeCell ref="C2:F2"/>
    <mergeCell ref="H2:J2"/>
    <mergeCell ref="L1:L3"/>
    <mergeCell ref="A1:A3"/>
    <mergeCell ref="B1:B3"/>
    <mergeCell ref="C1:F1"/>
    <mergeCell ref="G1:G3"/>
    <mergeCell ref="H1:J1"/>
  </mergeCells>
  <pageMargins left="0.45" right="0.45" top="1" bottom="1.5" header="0.3" footer="0.55000000000000004"/>
  <pageSetup orientation="landscape" horizontalDpi="4294967295" verticalDpi="4294967295" r:id="rId1"/>
  <headerFooter>
    <oddHeader>&amp;L&amp;"-,Bold"
Summer 2024 Total Resident FTES:  999
&amp;C&amp;"-,Bold"DAILY ACTIVITY ENROLLMENT REPORT - SUMMER 2025 CREDIT ONLY&amp;R&amp;"-,Bold"&amp;10
Resident FTES does NOT include Positive Attendance FTES</oddHeader>
    <oddFooter>&amp;C&amp;"-,Bold"&amp;9Summer 24 registration ends 05/31/24
Summer 25 registration ends 05/30/25
Banner Report:  SWRST26-Student Eligibility Report
Office of Admissions &amp; Records
Footnote:  *No report generated on Sundays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Nomad</dc:creator>
  <cp:lastModifiedBy>Monika Liu</cp:lastModifiedBy>
  <cp:lastPrinted>2020-06-08T16:19:48Z</cp:lastPrinted>
  <dcterms:created xsi:type="dcterms:W3CDTF">2019-05-21T00:20:30Z</dcterms:created>
  <dcterms:modified xsi:type="dcterms:W3CDTF">2025-05-12T18:48:54Z</dcterms:modified>
</cp:coreProperties>
</file>