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whalen\Dropbox\Enrollment AVC\Schedule Dev\"/>
    </mc:Choice>
  </mc:AlternateContent>
  <bookViews>
    <workbookView xWindow="0" yWindow="0" windowWidth="28800" windowHeight="13020" tabRatio="500"/>
  </bookViews>
  <sheets>
    <sheet name="Department Specifics" sheetId="4" r:id="rId1"/>
    <sheet name="SourceData17_18" sheetId="11" r:id="rId2"/>
  </sheets>
  <definedNames>
    <definedName name="ExternalData_1" localSheetId="1" hidden="1">SourceData17_18!$A$1:$AJ$5780</definedName>
    <definedName name="_xlnm.Print_Area" localSheetId="0">'Department Specifics'!$A$1:$G$391</definedName>
    <definedName name="_xlnm.Print_Titles" localSheetId="0">'Department Specifics'!$1:$1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0" i="4" l="1"/>
  <c r="G375" i="4" l="1"/>
  <c r="G366" i="4"/>
  <c r="G344" i="4"/>
  <c r="G328" i="4"/>
  <c r="G318" i="4"/>
  <c r="G301" i="4"/>
  <c r="G263" i="4"/>
  <c r="G264" i="4"/>
  <c r="G248" i="4"/>
  <c r="G249" i="4"/>
  <c r="G244" i="4"/>
  <c r="G237" i="4"/>
  <c r="G230" i="4"/>
  <c r="G212" i="4"/>
  <c r="G213" i="4"/>
  <c r="G193" i="4"/>
  <c r="G153" i="4"/>
  <c r="G142" i="4"/>
  <c r="G125" i="4"/>
  <c r="G113" i="4"/>
  <c r="G106" i="4"/>
  <c r="G99" i="4"/>
  <c r="G18" i="4"/>
  <c r="E8" i="4"/>
  <c r="G81" i="4"/>
  <c r="G26" i="4"/>
  <c r="G78" i="4"/>
  <c r="G73" i="4"/>
  <c r="G72" i="4"/>
  <c r="G82" i="4" s="1"/>
  <c r="G64" i="4"/>
  <c r="G57" i="4"/>
  <c r="G40" i="4"/>
  <c r="G33" i="4"/>
  <c r="G19" i="4"/>
  <c r="E244" i="4" l="1"/>
  <c r="E241" i="4"/>
  <c r="D30" i="4"/>
  <c r="D23" i="4"/>
  <c r="G58" i="4" l="1"/>
  <c r="G65" i="4"/>
  <c r="G187" i="4" l="1"/>
  <c r="G312" i="4"/>
  <c r="G307" i="4"/>
  <c r="G302" i="4"/>
  <c r="G6" i="4" l="1"/>
  <c r="G371" i="4" l="1"/>
  <c r="G370" i="4"/>
  <c r="G381" i="4"/>
  <c r="E381" i="4"/>
  <c r="D381" i="4"/>
  <c r="G376" i="4"/>
  <c r="F376" i="4"/>
  <c r="E376" i="4"/>
  <c r="D376" i="4"/>
  <c r="G367" i="4"/>
  <c r="F360" i="4"/>
  <c r="G360" i="4"/>
  <c r="F355" i="4"/>
  <c r="G355" i="4"/>
  <c r="F350" i="4"/>
  <c r="G350" i="4"/>
  <c r="G340" i="4"/>
  <c r="G334" i="4"/>
  <c r="F324" i="4"/>
  <c r="G324" i="4"/>
  <c r="G319" i="4"/>
  <c r="F307" i="4"/>
  <c r="F295" i="4"/>
  <c r="G295" i="4"/>
  <c r="G288" i="4"/>
  <c r="G283" i="4"/>
  <c r="G277" i="4"/>
  <c r="F270" i="4"/>
  <c r="G270" i="4"/>
  <c r="F260" i="4"/>
  <c r="G260" i="4"/>
  <c r="F255" i="4"/>
  <c r="G255" i="4"/>
  <c r="G245" i="4"/>
  <c r="E245" i="4"/>
  <c r="G238" i="4"/>
  <c r="G231" i="4"/>
  <c r="F219" i="4"/>
  <c r="G219" i="4"/>
  <c r="G209" i="4"/>
  <c r="F204" i="4"/>
  <c r="G204" i="4"/>
  <c r="F199" i="4"/>
  <c r="G199" i="4"/>
  <c r="G194" i="4"/>
  <c r="G182" i="4"/>
  <c r="G177" i="4"/>
  <c r="F172" i="4"/>
  <c r="G172" i="4"/>
  <c r="G167" i="4"/>
  <c r="G162" i="4"/>
  <c r="G150" i="4"/>
  <c r="G143" i="4"/>
  <c r="G136" i="4"/>
  <c r="F131" i="4"/>
  <c r="G119" i="4"/>
  <c r="G114" i="4"/>
  <c r="G100" i="4"/>
  <c r="G93" i="4"/>
  <c r="G88" i="4"/>
  <c r="G51" i="4"/>
  <c r="G46" i="4"/>
  <c r="G41" i="4"/>
  <c r="G34" i="4"/>
  <c r="G27" i="4"/>
  <c r="G15" i="4"/>
  <c r="G265" i="4" l="1"/>
  <c r="G343" i="4"/>
  <c r="G224" i="4"/>
  <c r="G327" i="4"/>
  <c r="E259" i="4"/>
  <c r="D259" i="4"/>
  <c r="E258" i="4"/>
  <c r="D258" i="4"/>
  <c r="D244" i="4"/>
  <c r="D241" i="4"/>
  <c r="G131" i="4"/>
  <c r="G126" i="4"/>
  <c r="G107" i="4"/>
  <c r="E366" i="4"/>
  <c r="D366" i="4"/>
  <c r="E363" i="4"/>
  <c r="D363" i="4"/>
  <c r="E359" i="4"/>
  <c r="D359" i="4"/>
  <c r="E358" i="4"/>
  <c r="D358" i="4"/>
  <c r="E354" i="4"/>
  <c r="D354" i="4"/>
  <c r="E353" i="4"/>
  <c r="D353" i="4"/>
  <c r="E349" i="4"/>
  <c r="D349" i="4"/>
  <c r="E348" i="4"/>
  <c r="D348" i="4"/>
  <c r="E339" i="4"/>
  <c r="D339" i="4"/>
  <c r="E337" i="4"/>
  <c r="D337" i="4"/>
  <c r="E333" i="4"/>
  <c r="D333" i="4"/>
  <c r="E332" i="4"/>
  <c r="D332" i="4"/>
  <c r="E323" i="4"/>
  <c r="D323" i="4"/>
  <c r="E322" i="4"/>
  <c r="D322" i="4"/>
  <c r="E318" i="4"/>
  <c r="D318" i="4"/>
  <c r="E315" i="4"/>
  <c r="D315" i="4"/>
  <c r="E311" i="4"/>
  <c r="D311" i="4"/>
  <c r="E310" i="4"/>
  <c r="D310" i="4"/>
  <c r="E306" i="4"/>
  <c r="D306" i="4"/>
  <c r="E305" i="4"/>
  <c r="D305" i="4"/>
  <c r="E301" i="4"/>
  <c r="D301" i="4"/>
  <c r="E298" i="4"/>
  <c r="D298" i="4"/>
  <c r="E294" i="4"/>
  <c r="D294" i="4"/>
  <c r="E291" i="4"/>
  <c r="D291" i="4"/>
  <c r="E287" i="4"/>
  <c r="D287" i="4"/>
  <c r="E286" i="4"/>
  <c r="D286" i="4"/>
  <c r="E282" i="4"/>
  <c r="D282" i="4"/>
  <c r="E281" i="4"/>
  <c r="D281" i="4"/>
  <c r="E276" i="4"/>
  <c r="D276" i="4"/>
  <c r="E273" i="4"/>
  <c r="D273" i="4"/>
  <c r="E269" i="4"/>
  <c r="D269" i="4"/>
  <c r="E268" i="4"/>
  <c r="D268" i="4"/>
  <c r="E254" i="4"/>
  <c r="D254" i="4"/>
  <c r="E253" i="4"/>
  <c r="D253" i="4"/>
  <c r="E237" i="4"/>
  <c r="D237" i="4"/>
  <c r="E234" i="4"/>
  <c r="D234" i="4"/>
  <c r="E230" i="4"/>
  <c r="D230" i="4"/>
  <c r="E227" i="4"/>
  <c r="D227" i="4"/>
  <c r="E218" i="4"/>
  <c r="D218" i="4"/>
  <c r="E217" i="4"/>
  <c r="D217" i="4"/>
  <c r="E208" i="4"/>
  <c r="D208" i="4"/>
  <c r="E207" i="4"/>
  <c r="D207" i="4"/>
  <c r="E203" i="4"/>
  <c r="D203" i="4"/>
  <c r="E202" i="4"/>
  <c r="D202" i="4"/>
  <c r="E198" i="4"/>
  <c r="D198" i="4"/>
  <c r="E197" i="4"/>
  <c r="D197" i="4"/>
  <c r="E193" i="4"/>
  <c r="D193" i="4"/>
  <c r="E190" i="4"/>
  <c r="D190" i="4"/>
  <c r="E186" i="4"/>
  <c r="D186" i="4"/>
  <c r="E185" i="4"/>
  <c r="D185" i="4"/>
  <c r="E181" i="4"/>
  <c r="D181" i="4"/>
  <c r="E180" i="4"/>
  <c r="D180" i="4"/>
  <c r="E176" i="4"/>
  <c r="D176" i="4"/>
  <c r="E175" i="4"/>
  <c r="E171" i="4"/>
  <c r="D171" i="4"/>
  <c r="E170" i="4"/>
  <c r="D170" i="4"/>
  <c r="E166" i="4"/>
  <c r="D166" i="4"/>
  <c r="E165" i="4"/>
  <c r="D165" i="4"/>
  <c r="E161" i="4"/>
  <c r="D161" i="4"/>
  <c r="E158" i="4"/>
  <c r="D158" i="4"/>
  <c r="E149" i="4"/>
  <c r="D149" i="4"/>
  <c r="E146" i="4"/>
  <c r="D146" i="4"/>
  <c r="E135" i="4"/>
  <c r="D135" i="4"/>
  <c r="E134" i="4"/>
  <c r="D134" i="4"/>
  <c r="E142" i="4"/>
  <c r="D142" i="4"/>
  <c r="E139" i="4"/>
  <c r="D139" i="4"/>
  <c r="E130" i="4"/>
  <c r="D130" i="4"/>
  <c r="E129" i="4"/>
  <c r="D129" i="4"/>
  <c r="E125" i="4"/>
  <c r="D125" i="4"/>
  <c r="E122" i="4"/>
  <c r="D122" i="4"/>
  <c r="E118" i="4"/>
  <c r="D118" i="4"/>
  <c r="E117" i="4"/>
  <c r="D117" i="4"/>
  <c r="E113" i="4"/>
  <c r="D113" i="4"/>
  <c r="E110" i="4"/>
  <c r="D110" i="4"/>
  <c r="E106" i="4"/>
  <c r="D106" i="4"/>
  <c r="E103" i="4"/>
  <c r="D103" i="4"/>
  <c r="E99" i="4"/>
  <c r="D99" i="4"/>
  <c r="E96" i="4"/>
  <c r="D96" i="4"/>
  <c r="E92" i="4"/>
  <c r="D92" i="4"/>
  <c r="E91" i="4"/>
  <c r="D91" i="4"/>
  <c r="E87" i="4"/>
  <c r="D87" i="4"/>
  <c r="E86" i="4"/>
  <c r="D86" i="4"/>
  <c r="D328" i="4" l="1"/>
  <c r="E327" i="4"/>
  <c r="D327" i="4"/>
  <c r="G389" i="4"/>
  <c r="G345" i="4"/>
  <c r="G250" i="4"/>
  <c r="G329" i="4"/>
  <c r="G214" i="4"/>
  <c r="G372" i="4"/>
  <c r="G10" i="4"/>
  <c r="D245" i="4"/>
  <c r="G154" i="4"/>
  <c r="D260" i="4"/>
  <c r="E260" i="4"/>
  <c r="G83" i="4"/>
  <c r="D248" i="4"/>
  <c r="D263" i="4" s="1"/>
  <c r="E248" i="4"/>
  <c r="E263" i="4" s="1"/>
  <c r="D249" i="4"/>
  <c r="D264" i="4" s="1"/>
  <c r="E249" i="4"/>
  <c r="E264" i="4" s="1"/>
  <c r="E77" i="4"/>
  <c r="D77" i="4"/>
  <c r="E76" i="4"/>
  <c r="D76" i="4"/>
  <c r="E72" i="4"/>
  <c r="D72" i="4"/>
  <c r="E69" i="4"/>
  <c r="D69" i="4"/>
  <c r="E64" i="4"/>
  <c r="D64" i="4"/>
  <c r="E61" i="4"/>
  <c r="D61" i="4"/>
  <c r="E57" i="4"/>
  <c r="D57" i="4"/>
  <c r="E54" i="4"/>
  <c r="D54" i="4"/>
  <c r="E50" i="4"/>
  <c r="D50" i="4"/>
  <c r="E49" i="4"/>
  <c r="D49" i="4"/>
  <c r="E45" i="4"/>
  <c r="D45" i="4"/>
  <c r="E44" i="4"/>
  <c r="D44" i="4"/>
  <c r="E40" i="4"/>
  <c r="D40" i="4"/>
  <c r="E37" i="4"/>
  <c r="D37" i="4"/>
  <c r="E33" i="4"/>
  <c r="D33" i="4"/>
  <c r="E30" i="4"/>
  <c r="E26" i="4"/>
  <c r="D26" i="4"/>
  <c r="E23" i="4"/>
  <c r="E14" i="4"/>
  <c r="D14" i="4"/>
  <c r="E13" i="4"/>
  <c r="D13" i="4"/>
  <c r="E9" i="4"/>
  <c r="E10" i="4" s="1"/>
  <c r="D9" i="4"/>
  <c r="D8" i="4"/>
  <c r="E5" i="4"/>
  <c r="E2" i="4"/>
  <c r="D5" i="4"/>
  <c r="D2" i="4"/>
  <c r="G20" i="4" l="1"/>
  <c r="G391" i="4"/>
  <c r="G155" i="4"/>
  <c r="D265" i="4"/>
  <c r="E265" i="4"/>
  <c r="D250" i="4"/>
  <c r="E250" i="4"/>
  <c r="E19" i="4"/>
  <c r="D223" i="4"/>
  <c r="D324" i="4"/>
  <c r="D222" i="4"/>
  <c r="D212" i="4"/>
  <c r="E222" i="4"/>
  <c r="D153" i="4"/>
  <c r="E81" i="4"/>
  <c r="D81" i="4"/>
  <c r="E18" i="4"/>
  <c r="D18" i="4"/>
  <c r="D334" i="4"/>
  <c r="D350" i="4"/>
  <c r="E350" i="4"/>
  <c r="E389" i="4"/>
  <c r="E212" i="4" l="1"/>
  <c r="D389" i="4"/>
  <c r="D10" i="4"/>
  <c r="D255" i="4"/>
  <c r="D82" i="4"/>
  <c r="D83" i="4" s="1"/>
  <c r="D19" i="4"/>
  <c r="D20" i="4" s="1"/>
  <c r="D213" i="4"/>
  <c r="D214" i="4" s="1"/>
  <c r="D154" i="4"/>
  <c r="D155" i="4" s="1"/>
  <c r="D231" i="4"/>
  <c r="D150" i="4"/>
  <c r="D136" i="4"/>
  <c r="D114" i="4"/>
  <c r="D93" i="4"/>
  <c r="D204" i="4"/>
  <c r="E153" i="4"/>
  <c r="D355" i="4"/>
  <c r="D172" i="4"/>
  <c r="E27" i="4"/>
  <c r="D131" i="4"/>
  <c r="D119" i="4"/>
  <c r="D107" i="4"/>
  <c r="E324" i="4"/>
  <c r="D343" i="4"/>
  <c r="D371" i="4"/>
  <c r="D344" i="4"/>
  <c r="E295" i="4"/>
  <c r="D58" i="4"/>
  <c r="D46" i="4"/>
  <c r="D34" i="4"/>
  <c r="D15" i="4"/>
  <c r="E150" i="4"/>
  <c r="D340" i="4"/>
  <c r="D295" i="4"/>
  <c r="D270" i="4"/>
  <c r="E100" i="4"/>
  <c r="D224" i="4"/>
  <c r="D302" i="4"/>
  <c r="D194" i="4"/>
  <c r="D182" i="4"/>
  <c r="E162" i="4"/>
  <c r="D126" i="4"/>
  <c r="E126" i="4"/>
  <c r="E51" i="4"/>
  <c r="E187" i="4"/>
  <c r="E182" i="4"/>
  <c r="D162" i="4"/>
  <c r="D367" i="4"/>
  <c r="D199" i="4"/>
  <c r="E255" i="4"/>
  <c r="D307" i="4"/>
  <c r="E93" i="4"/>
  <c r="D319" i="4"/>
  <c r="E355" i="4"/>
  <c r="E107" i="4"/>
  <c r="E307" i="4"/>
  <c r="E199" i="4"/>
  <c r="E194" i="4"/>
  <c r="E58" i="4"/>
  <c r="E65" i="4"/>
  <c r="E319" i="4"/>
  <c r="E114" i="4"/>
  <c r="E238" i="4"/>
  <c r="E15" i="4"/>
  <c r="E78" i="4"/>
  <c r="E302" i="4"/>
  <c r="E288" i="4"/>
  <c r="E73" i="4"/>
  <c r="E283" i="4"/>
  <c r="E204" i="4"/>
  <c r="E172" i="4"/>
  <c r="E209" i="4"/>
  <c r="E131" i="4"/>
  <c r="E371" i="4"/>
  <c r="E143" i="4"/>
  <c r="E41" i="4"/>
  <c r="D312" i="4"/>
  <c r="E277" i="4"/>
  <c r="D177" i="4"/>
  <c r="E136" i="4"/>
  <c r="D78" i="4"/>
  <c r="D65" i="4"/>
  <c r="E367" i="4"/>
  <c r="D360" i="4"/>
  <c r="D277" i="4"/>
  <c r="D219" i="4"/>
  <c r="D167" i="4"/>
  <c r="D88" i="4"/>
  <c r="D6" i="4"/>
  <c r="E343" i="4"/>
  <c r="E340" i="4"/>
  <c r="D283" i="4"/>
  <c r="D187" i="4"/>
  <c r="D143" i="4"/>
  <c r="D51" i="4"/>
  <c r="D370" i="4"/>
  <c r="E312" i="4"/>
  <c r="D288" i="4"/>
  <c r="E270" i="4"/>
  <c r="D238" i="4"/>
  <c r="E177" i="4"/>
  <c r="D100" i="4"/>
  <c r="D73" i="4"/>
  <c r="E46" i="4"/>
  <c r="D41" i="4"/>
  <c r="D27" i="4"/>
  <c r="E119" i="4"/>
  <c r="E360" i="4"/>
  <c r="E88" i="4"/>
  <c r="E370" i="4"/>
  <c r="E372" i="4" l="1"/>
  <c r="D345" i="4"/>
  <c r="D372" i="4"/>
  <c r="E328" i="4"/>
  <c r="E329" i="4" s="1"/>
  <c r="D209" i="4"/>
  <c r="E154" i="4"/>
  <c r="E155" i="4" s="1"/>
  <c r="D390" i="4"/>
  <c r="D391" i="4" s="1"/>
  <c r="D329" i="4"/>
  <c r="E344" i="4"/>
  <c r="E345" i="4" s="1"/>
  <c r="E334" i="4"/>
  <c r="E167" i="4"/>
  <c r="E213" i="4"/>
  <c r="E214" i="4" s="1"/>
  <c r="E231" i="4"/>
  <c r="E34" i="4"/>
  <c r="E82" i="4"/>
  <c r="E219" i="4"/>
  <c r="E223" i="4"/>
  <c r="E224" i="4" s="1"/>
  <c r="E6" i="4"/>
  <c r="E20" i="4"/>
  <c r="E390" i="4"/>
  <c r="E391" i="4" s="1"/>
  <c r="E83" i="4" l="1"/>
</calcChain>
</file>

<file path=xl/connections.xml><?xml version="1.0" encoding="utf-8"?>
<connections xmlns="http://schemas.openxmlformats.org/spreadsheetml/2006/main">
  <connection id="1" keepAlive="1" name="Query - Table2" description="Connection to the 'Table2' query in the workbook." type="5" refreshedVersion="6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<sst xmlns="http://schemas.openxmlformats.org/spreadsheetml/2006/main" count="19885" uniqueCount="2153">
  <si>
    <t>TermDesc</t>
  </si>
  <si>
    <t>Credit_Noncredit</t>
  </si>
  <si>
    <t>School</t>
  </si>
  <si>
    <t>Department</t>
  </si>
  <si>
    <t>CRN</t>
  </si>
  <si>
    <t>Subject</t>
  </si>
  <si>
    <t>Course</t>
  </si>
  <si>
    <t>Section</t>
  </si>
  <si>
    <t>Title</t>
  </si>
  <si>
    <t>Days</t>
  </si>
  <si>
    <t>BeginTime</t>
  </si>
  <si>
    <t>EndTime</t>
  </si>
  <si>
    <t>Bldg</t>
  </si>
  <si>
    <t>Room</t>
  </si>
  <si>
    <t>Center</t>
  </si>
  <si>
    <t>PartOfTerm</t>
  </si>
  <si>
    <t>StartDate</t>
  </si>
  <si>
    <t>EndDate</t>
  </si>
  <si>
    <t>Instructor</t>
  </si>
  <si>
    <t>AccountingMethod</t>
  </si>
  <si>
    <t>CurrentEnrollment</t>
  </si>
  <si>
    <t>Capacity</t>
  </si>
  <si>
    <t>FillRate</t>
  </si>
  <si>
    <t>CrosslistID</t>
  </si>
  <si>
    <t>XLSTEnrollment</t>
  </si>
  <si>
    <t>XLSTCapacity</t>
  </si>
  <si>
    <t>XLSTFillRate</t>
  </si>
  <si>
    <t>OverallFillRate</t>
  </si>
  <si>
    <t>TotalFTES</t>
  </si>
  <si>
    <t>FTEF</t>
  </si>
  <si>
    <t>Credit</t>
  </si>
  <si>
    <t>Library and Learning Resources</t>
  </si>
  <si>
    <t>Library Information Technology</t>
  </si>
  <si>
    <t>LIBR</t>
  </si>
  <si>
    <t>D</t>
  </si>
  <si>
    <t>Lec</t>
  </si>
  <si>
    <t>M</t>
  </si>
  <si>
    <t>Ocean</t>
  </si>
  <si>
    <t>S</t>
  </si>
  <si>
    <t>Daily Census</t>
  </si>
  <si>
    <t>Library Services</t>
  </si>
  <si>
    <t>LI S</t>
  </si>
  <si>
    <t>Use of Information Resources</t>
  </si>
  <si>
    <t>E</t>
  </si>
  <si>
    <t>Onl</t>
  </si>
  <si>
    <t>TBA</t>
  </si>
  <si>
    <t>Online Courses/ No Lab Hrs.</t>
  </si>
  <si>
    <t>School: Behv, Soc. Sci, &amp; Mult</t>
  </si>
  <si>
    <t>Asian Studies</t>
  </si>
  <si>
    <t>ASIA</t>
  </si>
  <si>
    <t>East Asian Calligraphy: Intro</t>
  </si>
  <si>
    <t>MTWR</t>
  </si>
  <si>
    <t>ARTX</t>
  </si>
  <si>
    <t>Lai</t>
  </si>
  <si>
    <t>Asian-American Studies</t>
  </si>
  <si>
    <t>ASAM</t>
  </si>
  <si>
    <t>MTWRF</t>
  </si>
  <si>
    <t>MUB</t>
  </si>
  <si>
    <t>O</t>
  </si>
  <si>
    <t>Lo</t>
  </si>
  <si>
    <t>Asian Amer Exprnc Since 1820</t>
  </si>
  <si>
    <t>Hom</t>
  </si>
  <si>
    <t>Giang Icasiano</t>
  </si>
  <si>
    <t>CHNB</t>
  </si>
  <si>
    <t>Chinatown/North Beach</t>
  </si>
  <si>
    <t>The Chinese American Community</t>
  </si>
  <si>
    <t>T</t>
  </si>
  <si>
    <t>Behavioral Sciences</t>
  </si>
  <si>
    <t>PSYC</t>
  </si>
  <si>
    <t>General Psychology</t>
  </si>
  <si>
    <t>BATL</t>
  </si>
  <si>
    <t>Hu</t>
  </si>
  <si>
    <t>MW</t>
  </si>
  <si>
    <t>Nzewi</t>
  </si>
  <si>
    <t>Coates</t>
  </si>
  <si>
    <t>Abnormal Psychology</t>
  </si>
  <si>
    <t>ART</t>
  </si>
  <si>
    <t>Lifespan Development</t>
  </si>
  <si>
    <t>Harrison</t>
  </si>
  <si>
    <t>Applied Psychology</t>
  </si>
  <si>
    <t>Clark</t>
  </si>
  <si>
    <t>SOC</t>
  </si>
  <si>
    <t>Introduction to Sociology</t>
  </si>
  <si>
    <t>Murajda</t>
  </si>
  <si>
    <t>Nishimura</t>
  </si>
  <si>
    <t>Sex,Marriage &amp; Family</t>
  </si>
  <si>
    <t>Block</t>
  </si>
  <si>
    <t>Interdisciplinary Studies</t>
  </si>
  <si>
    <t>IDST</t>
  </si>
  <si>
    <t>MTWR; MTWR</t>
  </si>
  <si>
    <t>1110; 1110</t>
  </si>
  <si>
    <t>BATL; BATL</t>
  </si>
  <si>
    <t>203; 203</t>
  </si>
  <si>
    <t>Human Sexuality</t>
  </si>
  <si>
    <t>0910; 0910</t>
  </si>
  <si>
    <t>MW; MW</t>
  </si>
  <si>
    <t>1710; 1710</t>
  </si>
  <si>
    <t>Sanchez</t>
  </si>
  <si>
    <t>Independent Study</t>
  </si>
  <si>
    <t>College Success</t>
  </si>
  <si>
    <t xml:space="preserve"> 80A</t>
  </si>
  <si>
    <t>Diversity: Racism</t>
  </si>
  <si>
    <t>MWF</t>
  </si>
  <si>
    <t>Palaita</t>
  </si>
  <si>
    <t>Positive Attendance</t>
  </si>
  <si>
    <t>W</t>
  </si>
  <si>
    <t xml:space="preserve"> 80C</t>
  </si>
  <si>
    <t>Diversity: Sexism</t>
  </si>
  <si>
    <t xml:space="preserve"> 80D</t>
  </si>
  <si>
    <t>Diversity: Heterosexism</t>
  </si>
  <si>
    <t xml:space="preserve"> 80E</t>
  </si>
  <si>
    <t>Diversity: Ableism</t>
  </si>
  <si>
    <t>Ishibashi</t>
  </si>
  <si>
    <t xml:space="preserve"> 80F</t>
  </si>
  <si>
    <t>Diversity: Classism</t>
  </si>
  <si>
    <t>Goldsmith</t>
  </si>
  <si>
    <t>Latin Amer &amp; Latino/a Studies</t>
  </si>
  <si>
    <t>LALS</t>
  </si>
  <si>
    <t>Latino/a Diaspora: The Impact</t>
  </si>
  <si>
    <t>CLOU</t>
  </si>
  <si>
    <t>MIC</t>
  </si>
  <si>
    <t>Mission</t>
  </si>
  <si>
    <t>Cuellar</t>
  </si>
  <si>
    <t>Latin American Social Movement</t>
  </si>
  <si>
    <t>Landau</t>
  </si>
  <si>
    <t>Diego Rivera; Art &amp; Soc Change</t>
  </si>
  <si>
    <t>Lesbian, Gay, Bisexual &amp; Trans</t>
  </si>
  <si>
    <t>TR</t>
  </si>
  <si>
    <t>Social Science</t>
  </si>
  <si>
    <t>ECON</t>
  </si>
  <si>
    <t>Principles of Macroeconomics</t>
  </si>
  <si>
    <t>DNTN</t>
  </si>
  <si>
    <t>Downtown</t>
  </si>
  <si>
    <t>McKeever</t>
  </si>
  <si>
    <t>HIST</t>
  </si>
  <si>
    <t xml:space="preserve"> 17A</t>
  </si>
  <si>
    <t>The United States</t>
  </si>
  <si>
    <t xml:space="preserve"> 17B</t>
  </si>
  <si>
    <t>Moreno</t>
  </si>
  <si>
    <t xml:space="preserve"> 18A</t>
  </si>
  <si>
    <t>Torres</t>
  </si>
  <si>
    <t>POLS</t>
  </si>
  <si>
    <t>American Government</t>
  </si>
  <si>
    <t>Keenan</t>
  </si>
  <si>
    <t>Women's Studies</t>
  </si>
  <si>
    <t>WOMN</t>
  </si>
  <si>
    <t>Women and Film</t>
  </si>
  <si>
    <t>Intro to Women's Studies:Femin</t>
  </si>
  <si>
    <t>TBA; TBA</t>
  </si>
  <si>
    <t>School: Business, Fash, Hosp.</t>
  </si>
  <si>
    <t>Bus/Office Tech/Small Bus</t>
  </si>
  <si>
    <t>ACCT</t>
  </si>
  <si>
    <t>Financial Accounting</t>
  </si>
  <si>
    <t>Leung</t>
  </si>
  <si>
    <t>Viertel</t>
  </si>
  <si>
    <t>Carballo</t>
  </si>
  <si>
    <t>Managerial Accounting</t>
  </si>
  <si>
    <t>Mullen</t>
  </si>
  <si>
    <t>Butler</t>
  </si>
  <si>
    <t>Accounting with QuickBooks</t>
  </si>
  <si>
    <t>BSL</t>
  </si>
  <si>
    <t>Business Law I</t>
  </si>
  <si>
    <t>Uchida</t>
  </si>
  <si>
    <t>BA</t>
  </si>
  <si>
    <t>GNBS</t>
  </si>
  <si>
    <t>Introduction to Business</t>
  </si>
  <si>
    <t>Cirelli</t>
  </si>
  <si>
    <t>MABS</t>
  </si>
  <si>
    <t>Computer Applications:Business</t>
  </si>
  <si>
    <t>MTW</t>
  </si>
  <si>
    <t>Rusali</t>
  </si>
  <si>
    <t>Hector</t>
  </si>
  <si>
    <t>Spreadsheets/Business/Excel</t>
  </si>
  <si>
    <t>R E</t>
  </si>
  <si>
    <t>Principles of Real Estate</t>
  </si>
  <si>
    <t>Smith</t>
  </si>
  <si>
    <t>Escrow Fundamentals</t>
  </si>
  <si>
    <t>Bello</t>
  </si>
  <si>
    <t>Real Estate Practice</t>
  </si>
  <si>
    <t>Villanueva</t>
  </si>
  <si>
    <t>SMBS</t>
  </si>
  <si>
    <t>Ownership/Operation of Sm. Bus</t>
  </si>
  <si>
    <t>Hughes</t>
  </si>
  <si>
    <t>SUPV</t>
  </si>
  <si>
    <t>Intro - Supervision/Management</t>
  </si>
  <si>
    <t>Cul Arts &amp; Hospitality Studies</t>
  </si>
  <si>
    <t>CAHS</t>
  </si>
  <si>
    <t>KTCH</t>
  </si>
  <si>
    <t>Introduction to Hospitality</t>
  </si>
  <si>
    <t>SW</t>
  </si>
  <si>
    <t>Fashion</t>
  </si>
  <si>
    <t>FASH</t>
  </si>
  <si>
    <t xml:space="preserve">  A</t>
  </si>
  <si>
    <t>Introduction to Sewing</t>
  </si>
  <si>
    <t>L/L</t>
  </si>
  <si>
    <t>EVANS</t>
  </si>
  <si>
    <t>Evans</t>
  </si>
  <si>
    <t xml:space="preserve"> 35A</t>
  </si>
  <si>
    <t>Fashion Illustration I</t>
  </si>
  <si>
    <t>1200; 1200</t>
  </si>
  <si>
    <t>MIC; MIC</t>
  </si>
  <si>
    <t>Fieldwk Fashion Merchandising</t>
  </si>
  <si>
    <t>Wrk</t>
  </si>
  <si>
    <t>Green</t>
  </si>
  <si>
    <t>Work Experience</t>
  </si>
  <si>
    <t>Work Exp Fashion Industry</t>
  </si>
  <si>
    <t>DNTN; TBA</t>
  </si>
  <si>
    <t>Fashion Design/Prod Internship</t>
  </si>
  <si>
    <t>School: ESL, Int'l Ed, &amp; Tr.St</t>
  </si>
  <si>
    <t>English As a Second Language</t>
  </si>
  <si>
    <t>ESL</t>
  </si>
  <si>
    <t>BNGL</t>
  </si>
  <si>
    <t>Lab</t>
  </si>
  <si>
    <t>Brown</t>
  </si>
  <si>
    <t>Adv Speaking/Pronunciation</t>
  </si>
  <si>
    <t>Francisco</t>
  </si>
  <si>
    <t>Reinhard</t>
  </si>
  <si>
    <t>Aninao</t>
  </si>
  <si>
    <t>High-Advanced Academic ESL</t>
  </si>
  <si>
    <t>C/L</t>
  </si>
  <si>
    <t>HC</t>
  </si>
  <si>
    <t>School: English &amp; For. Lang.</t>
  </si>
  <si>
    <t>English</t>
  </si>
  <si>
    <t>ENGL</t>
  </si>
  <si>
    <t xml:space="preserve">  1A</t>
  </si>
  <si>
    <t>University Read &amp; Composition</t>
  </si>
  <si>
    <t>Com</t>
  </si>
  <si>
    <t>Thompson</t>
  </si>
  <si>
    <t>Vasquez</t>
  </si>
  <si>
    <t>Walsh</t>
  </si>
  <si>
    <t>Bosson</t>
  </si>
  <si>
    <t>Simotas</t>
  </si>
  <si>
    <t>Online Courses / Lab Hrs.</t>
  </si>
  <si>
    <t>Buckley</t>
  </si>
  <si>
    <t xml:space="preserve">  1B</t>
  </si>
  <si>
    <t>Reading, Writing, &amp; Critical</t>
  </si>
  <si>
    <t>Goldberg</t>
  </si>
  <si>
    <t>Wirth</t>
  </si>
  <si>
    <t xml:space="preserve">  1C</t>
  </si>
  <si>
    <t>Advanced Composition</t>
  </si>
  <si>
    <t>Bacsierra</t>
  </si>
  <si>
    <t xml:space="preserve">  L</t>
  </si>
  <si>
    <t>Foundation for Reading &amp; Study</t>
  </si>
  <si>
    <t>Zarubin</t>
  </si>
  <si>
    <t>Engl Grammar &amp; Sentence Comb</t>
  </si>
  <si>
    <t>Young</t>
  </si>
  <si>
    <t>Intro to Basic Reading/Writing</t>
  </si>
  <si>
    <t>Gravener</t>
  </si>
  <si>
    <t>Leyton</t>
  </si>
  <si>
    <t>King</t>
  </si>
  <si>
    <t>Academic Writing and Reading</t>
  </si>
  <si>
    <t>Miller</t>
  </si>
  <si>
    <t>Compean</t>
  </si>
  <si>
    <t>Barron</t>
  </si>
  <si>
    <t>HUM</t>
  </si>
  <si>
    <t>Comparative Religions</t>
  </si>
  <si>
    <t>Liss</t>
  </si>
  <si>
    <t>Foreign Languages</t>
  </si>
  <si>
    <t>AMSL</t>
  </si>
  <si>
    <t>Elementary Sign Language</t>
  </si>
  <si>
    <t>Parkhurst</t>
  </si>
  <si>
    <t>CHIN</t>
  </si>
  <si>
    <t>Elementary Chinese</t>
  </si>
  <si>
    <t>MTWR; TBA</t>
  </si>
  <si>
    <t>0910; TBA</t>
  </si>
  <si>
    <t>MUB; TBA</t>
  </si>
  <si>
    <t>Short Term Indep. w/ F2F</t>
  </si>
  <si>
    <t>MW; TBA</t>
  </si>
  <si>
    <t>1800; TBA</t>
  </si>
  <si>
    <t>2130; TBA</t>
  </si>
  <si>
    <t xml:space="preserve"> 12A</t>
  </si>
  <si>
    <t>Beg Conv Mandarin</t>
  </si>
  <si>
    <t>TR; TBA</t>
  </si>
  <si>
    <t>1810; TBA</t>
  </si>
  <si>
    <t xml:space="preserve"> 14A</t>
  </si>
  <si>
    <t>Mandarin for Spkrs of Oth Dial</t>
  </si>
  <si>
    <t>FREN</t>
  </si>
  <si>
    <t>Elementary French</t>
  </si>
  <si>
    <t>F6</t>
  </si>
  <si>
    <t>ART; TBA</t>
  </si>
  <si>
    <t>Cont. Elementary French</t>
  </si>
  <si>
    <t xml:space="preserve">  2A</t>
  </si>
  <si>
    <t>Cont. of Elementary French</t>
  </si>
  <si>
    <t xml:space="preserve">  2B</t>
  </si>
  <si>
    <t>Intermediate French</t>
  </si>
  <si>
    <t>Conv. on French Lit &amp; Culture</t>
  </si>
  <si>
    <t xml:space="preserve"> 10A</t>
  </si>
  <si>
    <t>Beg Conversational French</t>
  </si>
  <si>
    <t xml:space="preserve"> 10B</t>
  </si>
  <si>
    <t>Cont of Beg Conv French</t>
  </si>
  <si>
    <t xml:space="preserve"> 10C</t>
  </si>
  <si>
    <t>GERM</t>
  </si>
  <si>
    <t>Elementary German</t>
  </si>
  <si>
    <t>ITAL</t>
  </si>
  <si>
    <t>Elementary Italian</t>
  </si>
  <si>
    <t>F1</t>
  </si>
  <si>
    <t>Beg Conversational Italian</t>
  </si>
  <si>
    <t>JAPA</t>
  </si>
  <si>
    <t>Elementary Japanese</t>
  </si>
  <si>
    <t>SPAN</t>
  </si>
  <si>
    <t>Elem Spanish</t>
  </si>
  <si>
    <t>MIC; TBA</t>
  </si>
  <si>
    <t>Elementary Spanish</t>
  </si>
  <si>
    <t>Cont Of Elem Spanish</t>
  </si>
  <si>
    <t xml:space="preserve">  3A</t>
  </si>
  <si>
    <t>Intermediate Spanish</t>
  </si>
  <si>
    <t>Beg Conversational Spanish</t>
  </si>
  <si>
    <t>School: Fine, Appl., Comm Arts</t>
  </si>
  <si>
    <t>Art</t>
  </si>
  <si>
    <t>Western Art History</t>
  </si>
  <si>
    <t>VART</t>
  </si>
  <si>
    <t>Carpenter</t>
  </si>
  <si>
    <t>History of Modern Art</t>
  </si>
  <si>
    <t>Asian Art History</t>
  </si>
  <si>
    <t>Ancient Art/Arch of Lat Amer</t>
  </si>
  <si>
    <t>125A</t>
  </si>
  <si>
    <t>Basic Design</t>
  </si>
  <si>
    <t>TWR</t>
  </si>
  <si>
    <t>130A</t>
  </si>
  <si>
    <t>Basic Drawing</t>
  </si>
  <si>
    <t>Ginsberg</t>
  </si>
  <si>
    <t>FORT</t>
  </si>
  <si>
    <t>Fort Mason</t>
  </si>
  <si>
    <t>White</t>
  </si>
  <si>
    <t>140A</t>
  </si>
  <si>
    <t>Beginning Painting</t>
  </si>
  <si>
    <t>B4</t>
  </si>
  <si>
    <t>140B</t>
  </si>
  <si>
    <t>Intermediate Painting</t>
  </si>
  <si>
    <t>140C</t>
  </si>
  <si>
    <t>Advanced Painting</t>
  </si>
  <si>
    <t>140D</t>
  </si>
  <si>
    <t>Painting Mastery</t>
  </si>
  <si>
    <t>150A</t>
  </si>
  <si>
    <t>A9</t>
  </si>
  <si>
    <t>150B</t>
  </si>
  <si>
    <t>150C</t>
  </si>
  <si>
    <t>150D</t>
  </si>
  <si>
    <t>160A</t>
  </si>
  <si>
    <t>Beginning Ceramics</t>
  </si>
  <si>
    <t>Decker</t>
  </si>
  <si>
    <t>A2</t>
  </si>
  <si>
    <t>160B</t>
  </si>
  <si>
    <t>Intermediate Ceramics</t>
  </si>
  <si>
    <t>160C</t>
  </si>
  <si>
    <t>Advanced Ceramics</t>
  </si>
  <si>
    <t>160D</t>
  </si>
  <si>
    <t>Ceramics Studio</t>
  </si>
  <si>
    <t>170A</t>
  </si>
  <si>
    <t>170B</t>
  </si>
  <si>
    <t>Intermediate Sculpture</t>
  </si>
  <si>
    <t>170C</t>
  </si>
  <si>
    <t>Advanced Sculpture</t>
  </si>
  <si>
    <t>170D</t>
  </si>
  <si>
    <t>Sculpture Studio</t>
  </si>
  <si>
    <t>Broadcast Electronic Media Art</t>
  </si>
  <si>
    <t>BCST</t>
  </si>
  <si>
    <t>Intro to Electronic Media</t>
  </si>
  <si>
    <t>Beyer</t>
  </si>
  <si>
    <t>Mass Media and Society</t>
  </si>
  <si>
    <t>Digital Media Skills</t>
  </si>
  <si>
    <t>Ferrell</t>
  </si>
  <si>
    <t>Audio for the Web</t>
  </si>
  <si>
    <t>Cecil</t>
  </si>
  <si>
    <t>Video for the Web</t>
  </si>
  <si>
    <t>Digital Media Portfolio</t>
  </si>
  <si>
    <t>Cinema</t>
  </si>
  <si>
    <t>CINE</t>
  </si>
  <si>
    <t>Introduction to Film Studies</t>
  </si>
  <si>
    <t>Geyer</t>
  </si>
  <si>
    <t>Basic Film Production</t>
  </si>
  <si>
    <t>Punsalan</t>
  </si>
  <si>
    <t>Blair</t>
  </si>
  <si>
    <t>Film/Video Work Experience</t>
  </si>
  <si>
    <t>Environmental Hort &amp; Floristry</t>
  </si>
  <si>
    <t>O H</t>
  </si>
  <si>
    <t>Intro To Environ. Horticulture</t>
  </si>
  <si>
    <t>Hillan</t>
  </si>
  <si>
    <t>R F</t>
  </si>
  <si>
    <t>Music</t>
  </si>
  <si>
    <t>MUS</t>
  </si>
  <si>
    <t>Music Fundamentals</t>
  </si>
  <si>
    <t>Davis</t>
  </si>
  <si>
    <t xml:space="preserve">  6A</t>
  </si>
  <si>
    <t>Beginning Classical Guitar</t>
  </si>
  <si>
    <t>Carlson</t>
  </si>
  <si>
    <t>M3</t>
  </si>
  <si>
    <t xml:space="preserve">  6B</t>
  </si>
  <si>
    <t>Adv Beginning Classical Guitar</t>
  </si>
  <si>
    <t xml:space="preserve">  6C</t>
  </si>
  <si>
    <t>Intermediate Classical Guitar</t>
  </si>
  <si>
    <t xml:space="preserve">  6D</t>
  </si>
  <si>
    <t>Adv Intermed Classical Guitar</t>
  </si>
  <si>
    <t xml:space="preserve">  9A</t>
  </si>
  <si>
    <t>Beginning Piano</t>
  </si>
  <si>
    <t>Fenner</t>
  </si>
  <si>
    <t>Chui</t>
  </si>
  <si>
    <t>Beginning Voice</t>
  </si>
  <si>
    <t>M1</t>
  </si>
  <si>
    <t>M2</t>
  </si>
  <si>
    <t>Advanced Beginning Voice</t>
  </si>
  <si>
    <t>Intermediate Voice</t>
  </si>
  <si>
    <t xml:space="preserve"> 10D</t>
  </si>
  <si>
    <t>Advanced Intermediate Voice</t>
  </si>
  <si>
    <t>Creer</t>
  </si>
  <si>
    <t>Jazz Hist, Mus Trad of Afr Amr</t>
  </si>
  <si>
    <t>Lim</t>
  </si>
  <si>
    <t>Music In American Culture</t>
  </si>
  <si>
    <t xml:space="preserve"> 27A</t>
  </si>
  <si>
    <t>Musical Appreciation</t>
  </si>
  <si>
    <t>Photography</t>
  </si>
  <si>
    <t>PHOT</t>
  </si>
  <si>
    <t xml:space="preserve"> 50B</t>
  </si>
  <si>
    <t>Hist/Aesthetics of Photography</t>
  </si>
  <si>
    <t>Beginning Photography</t>
  </si>
  <si>
    <t>MWF; MWF</t>
  </si>
  <si>
    <t>HC; HC</t>
  </si>
  <si>
    <t>Weston; Weston</t>
  </si>
  <si>
    <t xml:space="preserve"> 60A</t>
  </si>
  <si>
    <t>Outdoor &amp; Ambient Lighting</t>
  </si>
  <si>
    <t>Elements Of Public Speaking</t>
  </si>
  <si>
    <t>Babin</t>
  </si>
  <si>
    <t>Chandler</t>
  </si>
  <si>
    <t>Christianson</t>
  </si>
  <si>
    <t>Group Communication</t>
  </si>
  <si>
    <t>Intercultural Communication</t>
  </si>
  <si>
    <t>Feingersh-Steele</t>
  </si>
  <si>
    <t>Interpersonal Communication</t>
  </si>
  <si>
    <t>Kudsi</t>
  </si>
  <si>
    <t>Theatre Arts</t>
  </si>
  <si>
    <t>TH A</t>
  </si>
  <si>
    <t>Introduction to Theatre</t>
  </si>
  <si>
    <t>Parr</t>
  </si>
  <si>
    <t>Beginning Acting Fundamentals</t>
  </si>
  <si>
    <t>Wilk</t>
  </si>
  <si>
    <t>T2</t>
  </si>
  <si>
    <t>Shaw</t>
  </si>
  <si>
    <t>T1</t>
  </si>
  <si>
    <t>Intermed Acting Fundamentals</t>
  </si>
  <si>
    <t>Advanced Acting Fundamentals</t>
  </si>
  <si>
    <t>Visual Media Design</t>
  </si>
  <si>
    <t>VMD</t>
  </si>
  <si>
    <t>Digital Skill for Visual Media</t>
  </si>
  <si>
    <t>Soberano</t>
  </si>
  <si>
    <t>Illustrator I</t>
  </si>
  <si>
    <t>InDesign I</t>
  </si>
  <si>
    <t>Cox</t>
  </si>
  <si>
    <t>School: Hlth, PE, &amp; Soc. Serv.</t>
  </si>
  <si>
    <t>Administration of Justice</t>
  </si>
  <si>
    <t>ADMJ</t>
  </si>
  <si>
    <t>Intro to Adm. of Justice</t>
  </si>
  <si>
    <t>SEC</t>
  </si>
  <si>
    <t>Southeast</t>
  </si>
  <si>
    <t>Castagnola</t>
  </si>
  <si>
    <t>Child Dev. &amp; Family Studies</t>
  </si>
  <si>
    <t>CDEV</t>
  </si>
  <si>
    <t>Wang</t>
  </si>
  <si>
    <t>Villazana-Price</t>
  </si>
  <si>
    <t>Villasana</t>
  </si>
  <si>
    <t>Early Childhood Curriculum</t>
  </si>
  <si>
    <t>Wong</t>
  </si>
  <si>
    <t>Supervised Fieldwork in ECE</t>
  </si>
  <si>
    <t>Fong</t>
  </si>
  <si>
    <t>Nunley</t>
  </si>
  <si>
    <t>S; S</t>
  </si>
  <si>
    <t>MUB; MUB</t>
  </si>
  <si>
    <t>Children's Emotional Developme</t>
  </si>
  <si>
    <t>230; 230</t>
  </si>
  <si>
    <t>Diagnostic Medical Imaging</t>
  </si>
  <si>
    <t>DMI</t>
  </si>
  <si>
    <t>Clinical Education in DMI I</t>
  </si>
  <si>
    <t>Clinical Education in DMI II</t>
  </si>
  <si>
    <t>MTWRF; MTWRF</t>
  </si>
  <si>
    <t>0810; 0810</t>
  </si>
  <si>
    <t>Fire Science</t>
  </si>
  <si>
    <t>F SC</t>
  </si>
  <si>
    <t>Intro to Fire Science</t>
  </si>
  <si>
    <t>Juratovac</t>
  </si>
  <si>
    <t>AIRP; AIRP</t>
  </si>
  <si>
    <t>Airport</t>
  </si>
  <si>
    <t>Health Care Technology</t>
  </si>
  <si>
    <t>EMT</t>
  </si>
  <si>
    <t>JAD</t>
  </si>
  <si>
    <t>John Adams</t>
  </si>
  <si>
    <t>Hernandez</t>
  </si>
  <si>
    <t>EMTP</t>
  </si>
  <si>
    <t>HCT</t>
  </si>
  <si>
    <t>0900; 0900</t>
  </si>
  <si>
    <t>JAD; JAD</t>
  </si>
  <si>
    <t>301; 301</t>
  </si>
  <si>
    <t>HIT</t>
  </si>
  <si>
    <t xml:space="preserve"> 50A</t>
  </si>
  <si>
    <t>Medical Terminology I</t>
  </si>
  <si>
    <t>Guichard</t>
  </si>
  <si>
    <t>PHTC</t>
  </si>
  <si>
    <t>102A</t>
  </si>
  <si>
    <t>Ng</t>
  </si>
  <si>
    <t>Health Education</t>
  </si>
  <si>
    <t>HLTH</t>
  </si>
  <si>
    <t>Women's Health</t>
  </si>
  <si>
    <t>Rittenhouse</t>
  </si>
  <si>
    <t>Intro to Health &amp; Wellness</t>
  </si>
  <si>
    <t>Somsanith</t>
  </si>
  <si>
    <t xml:space="preserve"> 90B</t>
  </si>
  <si>
    <t>Harm Reduction and Health</t>
  </si>
  <si>
    <t xml:space="preserve"> 91D</t>
  </si>
  <si>
    <t>Recovery Model in Mental Hlth</t>
  </si>
  <si>
    <t>Intro to Drug &amp; Alcohol Studie</t>
  </si>
  <si>
    <t>Phys Education &amp; Dance</t>
  </si>
  <si>
    <t>DANC</t>
  </si>
  <si>
    <t>WELL</t>
  </si>
  <si>
    <t>Male</t>
  </si>
  <si>
    <t>119A</t>
  </si>
  <si>
    <t>Beginning Ballet</t>
  </si>
  <si>
    <t>Williams</t>
  </si>
  <si>
    <t>129A</t>
  </si>
  <si>
    <t>Beginning Jazz Dance</t>
  </si>
  <si>
    <t>R2</t>
  </si>
  <si>
    <t>129B</t>
  </si>
  <si>
    <t>Adv. Beginning Jazz Dance</t>
  </si>
  <si>
    <t>138A</t>
  </si>
  <si>
    <t>Beginning Hip Hop Dance</t>
  </si>
  <si>
    <t>Roake</t>
  </si>
  <si>
    <t>138B</t>
  </si>
  <si>
    <t>Adv. Beginning Hip Hop Dance</t>
  </si>
  <si>
    <t>155A</t>
  </si>
  <si>
    <t>Beg Salsa and Latin Dances</t>
  </si>
  <si>
    <t>Morales</t>
  </si>
  <si>
    <t>PE</t>
  </si>
  <si>
    <t>Sport and Society</t>
  </si>
  <si>
    <t>1330; 1330</t>
  </si>
  <si>
    <t>WELL; WELL</t>
  </si>
  <si>
    <t>Balano</t>
  </si>
  <si>
    <t>P5</t>
  </si>
  <si>
    <t xml:space="preserve"> 29B</t>
  </si>
  <si>
    <t>Int Firefighting/Pub Sfty Cond</t>
  </si>
  <si>
    <t>200B</t>
  </si>
  <si>
    <t>Fitness Center Super Circuit</t>
  </si>
  <si>
    <t>Fitness Center</t>
  </si>
  <si>
    <t>Staff</t>
  </si>
  <si>
    <t>204A</t>
  </si>
  <si>
    <t>Beginning Physical Fitness</t>
  </si>
  <si>
    <t>Lucarelli</t>
  </si>
  <si>
    <t>P7</t>
  </si>
  <si>
    <t>204B</t>
  </si>
  <si>
    <t>Interm. Physical Fitness</t>
  </si>
  <si>
    <t>205A</t>
  </si>
  <si>
    <t>Beg. Running and Conditioning</t>
  </si>
  <si>
    <t>TRCK</t>
  </si>
  <si>
    <t>SC</t>
  </si>
  <si>
    <t>205B</t>
  </si>
  <si>
    <t>Intermed Running &amp; Condition</t>
  </si>
  <si>
    <t>1610; 1610</t>
  </si>
  <si>
    <t>206A</t>
  </si>
  <si>
    <t>Beginning Walking for Wellness</t>
  </si>
  <si>
    <t>Lau</t>
  </si>
  <si>
    <t>1530; 1530</t>
  </si>
  <si>
    <t>D'Acquisto; Labagh</t>
  </si>
  <si>
    <t>Hickey</t>
  </si>
  <si>
    <t>212B</t>
  </si>
  <si>
    <t>Beg Intermed Olymp Weightlift</t>
  </si>
  <si>
    <t>214A</t>
  </si>
  <si>
    <t>Beginning Weight Training</t>
  </si>
  <si>
    <t>P9</t>
  </si>
  <si>
    <t>214B</t>
  </si>
  <si>
    <t>Intermediate Weight Training</t>
  </si>
  <si>
    <t>215B</t>
  </si>
  <si>
    <t>Intermed Strength &amp; Interv Trn</t>
  </si>
  <si>
    <t>216A</t>
  </si>
  <si>
    <t>Beginning Body Sculpting</t>
  </si>
  <si>
    <t>P2</t>
  </si>
  <si>
    <t>P1</t>
  </si>
  <si>
    <t>216B</t>
  </si>
  <si>
    <t>Intermediate Body Sculpting</t>
  </si>
  <si>
    <t>219A</t>
  </si>
  <si>
    <t>Beginning Yoga</t>
  </si>
  <si>
    <t>Burick</t>
  </si>
  <si>
    <t>Palacio</t>
  </si>
  <si>
    <t>P8</t>
  </si>
  <si>
    <t>1730; 1730</t>
  </si>
  <si>
    <t>238B</t>
  </si>
  <si>
    <t>Intermediate Soccer</t>
  </si>
  <si>
    <t>240A</t>
  </si>
  <si>
    <t>Beginning Tennis</t>
  </si>
  <si>
    <t>CRTS</t>
  </si>
  <si>
    <t>P6</t>
  </si>
  <si>
    <t>Hayes</t>
  </si>
  <si>
    <t>243A</t>
  </si>
  <si>
    <t>252A</t>
  </si>
  <si>
    <t>Beginning Water Aerobics</t>
  </si>
  <si>
    <t>POOL</t>
  </si>
  <si>
    <t>PA</t>
  </si>
  <si>
    <t>PB</t>
  </si>
  <si>
    <t>252B</t>
  </si>
  <si>
    <t>Intermediate Water Aerobics</t>
  </si>
  <si>
    <t>Novice Swimming</t>
  </si>
  <si>
    <t>Boreyko</t>
  </si>
  <si>
    <t>PC</t>
  </si>
  <si>
    <t>D'Acquisto</t>
  </si>
  <si>
    <t>PD</t>
  </si>
  <si>
    <t>PF</t>
  </si>
  <si>
    <t>Roberts</t>
  </si>
  <si>
    <t>PI</t>
  </si>
  <si>
    <t>255A</t>
  </si>
  <si>
    <t>Beginning Swimming</t>
  </si>
  <si>
    <t>255B</t>
  </si>
  <si>
    <t>Advanced Beginning Swimming</t>
  </si>
  <si>
    <t>Cunningham</t>
  </si>
  <si>
    <t>PK</t>
  </si>
  <si>
    <t>255C</t>
  </si>
  <si>
    <t>Intermediate Swimming</t>
  </si>
  <si>
    <t>255D</t>
  </si>
  <si>
    <t>Advanced Swimming</t>
  </si>
  <si>
    <t>Pham</t>
  </si>
  <si>
    <t>255E</t>
  </si>
  <si>
    <t>Masters Swimming</t>
  </si>
  <si>
    <t>256A</t>
  </si>
  <si>
    <t>Beginning Fitness Swimming</t>
  </si>
  <si>
    <t>Q1</t>
  </si>
  <si>
    <t>256B</t>
  </si>
  <si>
    <t>Advanced Beg. Fitness Swimming</t>
  </si>
  <si>
    <t>256C</t>
  </si>
  <si>
    <t>Intermediate Fitness Swimming</t>
  </si>
  <si>
    <t>256D</t>
  </si>
  <si>
    <t>Advanced Fitness Swimming</t>
  </si>
  <si>
    <t>274A</t>
  </si>
  <si>
    <t>Beginning Jiu-jitsu</t>
  </si>
  <si>
    <t>PE A</t>
  </si>
  <si>
    <t>R</t>
  </si>
  <si>
    <t>School: Science &amp; Math(STEM)</t>
  </si>
  <si>
    <t>Aircraft Maintenance Tech.</t>
  </si>
  <si>
    <t>AIRC</t>
  </si>
  <si>
    <t>Astronomy</t>
  </si>
  <si>
    <t>ASTR</t>
  </si>
  <si>
    <t>SCIE</t>
  </si>
  <si>
    <t>Bryja</t>
  </si>
  <si>
    <t>Life in the Universe</t>
  </si>
  <si>
    <t>Pevyhouse</t>
  </si>
  <si>
    <t>Auto/Moto/Construction</t>
  </si>
  <si>
    <t>CNST</t>
  </si>
  <si>
    <t>EVANS; EVANS</t>
  </si>
  <si>
    <t>Biological Sciences</t>
  </si>
  <si>
    <t>ANAT</t>
  </si>
  <si>
    <t>Human Anatomy and Physiology</t>
  </si>
  <si>
    <t>BIO</t>
  </si>
  <si>
    <t>Human Biology</t>
  </si>
  <si>
    <t>Gonzalez</t>
  </si>
  <si>
    <t>Science of Living Organisms</t>
  </si>
  <si>
    <t>SCIE; SCIE</t>
  </si>
  <si>
    <t>NUTR</t>
  </si>
  <si>
    <t>Intro Nutrition: Allied Health</t>
  </si>
  <si>
    <t>Chemistry</t>
  </si>
  <si>
    <t>CHEM</t>
  </si>
  <si>
    <t>Intro to Medical Chemistry</t>
  </si>
  <si>
    <t>Intro to Chemical Principles</t>
  </si>
  <si>
    <t>208A</t>
  </si>
  <si>
    <t>Organic Chemistry</t>
  </si>
  <si>
    <t>Dang</t>
  </si>
  <si>
    <t>Computer Science</t>
  </si>
  <si>
    <t>CS</t>
  </si>
  <si>
    <t>110A</t>
  </si>
  <si>
    <t>Intro to Programming: C++</t>
  </si>
  <si>
    <t>Strickland</t>
  </si>
  <si>
    <t>Moghtanei</t>
  </si>
  <si>
    <t>111A</t>
  </si>
  <si>
    <t>Intro to Programming: Java</t>
  </si>
  <si>
    <t>111B</t>
  </si>
  <si>
    <t>Programming Fundamentals: Java</t>
  </si>
  <si>
    <t>131A</t>
  </si>
  <si>
    <t>Python Programming</t>
  </si>
  <si>
    <t>Putnam</t>
  </si>
  <si>
    <t>Introduction to Unix/Linux</t>
  </si>
  <si>
    <t>Conner</t>
  </si>
  <si>
    <t>Harden</t>
  </si>
  <si>
    <t>Earth Sciences</t>
  </si>
  <si>
    <t>Engineering &amp; Technology(Weld)</t>
  </si>
  <si>
    <t>BTEC</t>
  </si>
  <si>
    <t>Basics of Cell Culture</t>
  </si>
  <si>
    <t>Afshar</t>
  </si>
  <si>
    <t>Categorical Grant - No FTES</t>
  </si>
  <si>
    <t>ENGN</t>
  </si>
  <si>
    <t>Intro to Engin: The Profession</t>
  </si>
  <si>
    <t>Mathematics</t>
  </si>
  <si>
    <t>MATH</t>
  </si>
  <si>
    <t>Vo</t>
  </si>
  <si>
    <t>Fuchs</t>
  </si>
  <si>
    <t>Prealgebra with Basic Math</t>
  </si>
  <si>
    <t>Elementary Algebra</t>
  </si>
  <si>
    <t>Karshtedt</t>
  </si>
  <si>
    <t>Page II</t>
  </si>
  <si>
    <t>Peterkofsky</t>
  </si>
  <si>
    <t>Dudum</t>
  </si>
  <si>
    <t>Bertens</t>
  </si>
  <si>
    <t>Vysotskiy</t>
  </si>
  <si>
    <t>Teti</t>
  </si>
  <si>
    <t>Intermediate Algebra</t>
  </si>
  <si>
    <t>Urman</t>
  </si>
  <si>
    <t>Moody</t>
  </si>
  <si>
    <t>Bravewoman</t>
  </si>
  <si>
    <t>Verosky</t>
  </si>
  <si>
    <t>Math Analysis For Business</t>
  </si>
  <si>
    <t>Chen</t>
  </si>
  <si>
    <t>Hellerstein</t>
  </si>
  <si>
    <t>Gavryshova</t>
  </si>
  <si>
    <t>Probability and Statistics</t>
  </si>
  <si>
    <t>Nguyen</t>
  </si>
  <si>
    <t>Trigonometry</t>
  </si>
  <si>
    <t>Shao</t>
  </si>
  <si>
    <t>Russakovskii</t>
  </si>
  <si>
    <t>Calculus I</t>
  </si>
  <si>
    <t>110B</t>
  </si>
  <si>
    <t>Calculus II</t>
  </si>
  <si>
    <t>Ivanov</t>
  </si>
  <si>
    <t>Discrete Mathematics</t>
  </si>
  <si>
    <t>Physics</t>
  </si>
  <si>
    <t>PHYC</t>
  </si>
  <si>
    <t>Introductory Physics</t>
  </si>
  <si>
    <t>Yadak</t>
  </si>
  <si>
    <t xml:space="preserve">  4A</t>
  </si>
  <si>
    <t>Conceptual Physics</t>
  </si>
  <si>
    <t xml:space="preserve"> 10L</t>
  </si>
  <si>
    <t>Conceptual Physics Laboratory</t>
  </si>
  <si>
    <t xml:space="preserve"> 2AL</t>
  </si>
  <si>
    <t>Intro to Physics Laboratory</t>
  </si>
  <si>
    <t>Swingle</t>
  </si>
  <si>
    <t>Roitman</t>
  </si>
  <si>
    <t xml:space="preserve"> 4AL</t>
  </si>
  <si>
    <t>Student Development</t>
  </si>
  <si>
    <t>Counseling Continuing Students</t>
  </si>
  <si>
    <t>Counseling New Students</t>
  </si>
  <si>
    <t>Learning Assistance</t>
  </si>
  <si>
    <t>LERN</t>
  </si>
  <si>
    <t>Avrus</t>
  </si>
  <si>
    <t>Rowley</t>
  </si>
  <si>
    <t>College Success Basics</t>
  </si>
  <si>
    <t>ART; ART</t>
  </si>
  <si>
    <t>T3</t>
  </si>
  <si>
    <t>African-American Studies</t>
  </si>
  <si>
    <t>MWR</t>
  </si>
  <si>
    <t>ANTH</t>
  </si>
  <si>
    <t>Archaeology and Prehistory</t>
  </si>
  <si>
    <t>Cultural Anthropology</t>
  </si>
  <si>
    <t>TWRF</t>
  </si>
  <si>
    <t>Labor and Community Studies</t>
  </si>
  <si>
    <t>G02</t>
  </si>
  <si>
    <t>F</t>
  </si>
  <si>
    <t>Infant/Toddler Growth &amp; Dev.</t>
  </si>
  <si>
    <t>Infant/Tod. Care in Grp. Set.</t>
  </si>
  <si>
    <t>Men's Health</t>
  </si>
  <si>
    <t>Beginning Modern Dance</t>
  </si>
  <si>
    <t>Beginning Tap Dance</t>
  </si>
  <si>
    <t>P3</t>
  </si>
  <si>
    <t>P4</t>
  </si>
  <si>
    <t>233B</t>
  </si>
  <si>
    <t>Intermediate Basketball</t>
  </si>
  <si>
    <t>C3</t>
  </si>
  <si>
    <t>MT</t>
  </si>
  <si>
    <t>G03</t>
  </si>
  <si>
    <t>G04</t>
  </si>
  <si>
    <t>G05</t>
  </si>
  <si>
    <t>107A</t>
  </si>
  <si>
    <t>Practical Blueprint Reading</t>
  </si>
  <si>
    <t>Furniture Making &amp; Woodworking</t>
  </si>
  <si>
    <t>Computer Networking &amp; InfoTech</t>
  </si>
  <si>
    <t>CNIT</t>
  </si>
  <si>
    <t>Intro to Computers Using PC's</t>
  </si>
  <si>
    <t>ET</t>
  </si>
  <si>
    <t>108A</t>
  </si>
  <si>
    <t>Practical Mathematics I</t>
  </si>
  <si>
    <t>WELD</t>
  </si>
  <si>
    <t>WKEX</t>
  </si>
  <si>
    <t>A3</t>
  </si>
  <si>
    <t>Journalism</t>
  </si>
  <si>
    <t>American Cinema</t>
  </si>
  <si>
    <t>Poetry for the People</t>
  </si>
  <si>
    <t>233A</t>
  </si>
  <si>
    <t>Beginning Basketball</t>
  </si>
  <si>
    <t>Cont of Beg Conv Spanish</t>
  </si>
  <si>
    <t>Architecture</t>
  </si>
  <si>
    <t>ARCH</t>
  </si>
  <si>
    <t>CM</t>
  </si>
  <si>
    <t>Fundamentals of Constr Mgmnt</t>
  </si>
  <si>
    <t>MySQL Databases</t>
  </si>
  <si>
    <t>FTES</t>
  </si>
  <si>
    <t>Productivity</t>
  </si>
  <si>
    <t>Overall</t>
  </si>
  <si>
    <t>Prin. of Real Estate Finance</t>
  </si>
  <si>
    <t xml:space="preserve"> 35B</t>
  </si>
  <si>
    <t>Sewing with Knit &amp; Stretch Fab</t>
  </si>
  <si>
    <t>Latin American Art History</t>
  </si>
  <si>
    <t>180A</t>
  </si>
  <si>
    <t>Beginning Jewelry/Metal Arts</t>
  </si>
  <si>
    <t>180B</t>
  </si>
  <si>
    <t>Intermediate Jewelry/Metal Art</t>
  </si>
  <si>
    <t>180C</t>
  </si>
  <si>
    <t>Advanced Jewelry/Metal Arts</t>
  </si>
  <si>
    <t>Industry Internship</t>
  </si>
  <si>
    <t xml:space="preserve"> 20B</t>
  </si>
  <si>
    <t>Film History</t>
  </si>
  <si>
    <t>F2</t>
  </si>
  <si>
    <t xml:space="preserve"> 53A</t>
  </si>
  <si>
    <t>EHF</t>
  </si>
  <si>
    <t>Chorale</t>
  </si>
  <si>
    <t>MR</t>
  </si>
  <si>
    <t>Photographers and Their Images</t>
  </si>
  <si>
    <t>Argumentation and Debate</t>
  </si>
  <si>
    <t>Rhetoric of Popular Culture</t>
  </si>
  <si>
    <t>Survey of Modern Drama</t>
  </si>
  <si>
    <t>152C</t>
  </si>
  <si>
    <t>Perf Proj: Contemporary plays</t>
  </si>
  <si>
    <t>153A</t>
  </si>
  <si>
    <t>Beginning Improvisation</t>
  </si>
  <si>
    <t>153B</t>
  </si>
  <si>
    <t>Intermediate Improvisation</t>
  </si>
  <si>
    <t>153C</t>
  </si>
  <si>
    <t>Advanced Improvisation</t>
  </si>
  <si>
    <t>LGBT Anthropology</t>
  </si>
  <si>
    <t>Research Methods</t>
  </si>
  <si>
    <t>Psyc of Eating,Food, &amp; Weight</t>
  </si>
  <si>
    <t>Social Problems</t>
  </si>
  <si>
    <t>Principles of Microeconomics</t>
  </si>
  <si>
    <t>Forensic Evidence</t>
  </si>
  <si>
    <t xml:space="preserve"> 41T</t>
  </si>
  <si>
    <t>School Age Growth/Dev</t>
  </si>
  <si>
    <t>Dental Assisting</t>
  </si>
  <si>
    <t>Emergency Medical Technician</t>
  </si>
  <si>
    <t>AUD</t>
  </si>
  <si>
    <t>Intro to Interpretng Hlth Care</t>
  </si>
  <si>
    <t>Conflict Reso in the Hlthcare</t>
  </si>
  <si>
    <t>Licensed Vocational Nursing</t>
  </si>
  <si>
    <t xml:space="preserve"> 41D</t>
  </si>
  <si>
    <t>Child Growth and Development</t>
  </si>
  <si>
    <t>Nursing</t>
  </si>
  <si>
    <t>Q5</t>
  </si>
  <si>
    <t>R6</t>
  </si>
  <si>
    <t>Low-Intermediate Academic ESL</t>
  </si>
  <si>
    <t>Intermediate Academic ESL</t>
  </si>
  <si>
    <t>High-Intermediate Academic ESL</t>
  </si>
  <si>
    <t>Advanced Academic ESL</t>
  </si>
  <si>
    <t>Intro to Writing Fiction</t>
  </si>
  <si>
    <t xml:space="preserve"> 35C</t>
  </si>
  <si>
    <t>Introduction to Writing Poetry</t>
  </si>
  <si>
    <t>F3</t>
  </si>
  <si>
    <t>Cont of Elementary Japanese</t>
  </si>
  <si>
    <t>RUSS</t>
  </si>
  <si>
    <t>Elementary Russian</t>
  </si>
  <si>
    <t>Grammar Review &amp; Composition</t>
  </si>
  <si>
    <t>Library Work Experience</t>
  </si>
  <si>
    <t>Disabled Stud Prog &amp; Services</t>
  </si>
  <si>
    <t xml:space="preserve"> 29A</t>
  </si>
  <si>
    <t>Freehand Drawing I</t>
  </si>
  <si>
    <t>Freehand Drawing II</t>
  </si>
  <si>
    <t>Intro to Architecture &amp; Design</t>
  </si>
  <si>
    <t>Professional Practice</t>
  </si>
  <si>
    <t>AUTO</t>
  </si>
  <si>
    <t>Carpentry-Rough Framing</t>
  </si>
  <si>
    <t>MOTO</t>
  </si>
  <si>
    <t>Introduction to Ecology</t>
  </si>
  <si>
    <t>Internet Basics &amp; Begin HTML</t>
  </si>
  <si>
    <t>131H</t>
  </si>
  <si>
    <t>Internship and Work Experience</t>
  </si>
  <si>
    <t>Programming Fundamentals: C++</t>
  </si>
  <si>
    <t>110C</t>
  </si>
  <si>
    <t>Briefings in Biotechnology</t>
  </si>
  <si>
    <t>Geometry</t>
  </si>
  <si>
    <t>Calculus III</t>
  </si>
  <si>
    <t>General Work Experience</t>
  </si>
  <si>
    <t>On-Campus Work Experience</t>
  </si>
  <si>
    <t>124A</t>
  </si>
  <si>
    <t>124B</t>
  </si>
  <si>
    <t>Documentary Filmmaking</t>
  </si>
  <si>
    <t xml:space="preserve"> 85B</t>
  </si>
  <si>
    <t>Photoshop I</t>
  </si>
  <si>
    <t>Short Term Indep. no F2F</t>
  </si>
  <si>
    <t>Latin Amer Workers in the Amer</t>
  </si>
  <si>
    <t>Crim Justice Work Experience</t>
  </si>
  <si>
    <t>PX</t>
  </si>
  <si>
    <t>Intermediate Fiction Writing</t>
  </si>
  <si>
    <t xml:space="preserve"> 35D</t>
  </si>
  <si>
    <t>Intermediate Poetry Writing</t>
  </si>
  <si>
    <t>Intro to Aircraft Maintenance</t>
  </si>
  <si>
    <t>Propulsion Powerplant Systems</t>
  </si>
  <si>
    <t>UD</t>
  </si>
  <si>
    <t>X1</t>
  </si>
  <si>
    <t>C1</t>
  </si>
  <si>
    <t>C2</t>
  </si>
  <si>
    <t>C4</t>
  </si>
  <si>
    <t>119B</t>
  </si>
  <si>
    <t>Advanced Beginning Ballet</t>
  </si>
  <si>
    <t>Adv Beginning Modern Dance</t>
  </si>
  <si>
    <t>207A</t>
  </si>
  <si>
    <t>Boot Camp Fitness</t>
  </si>
  <si>
    <t>258A</t>
  </si>
  <si>
    <t>Beginning Water Polo</t>
  </si>
  <si>
    <t>D2</t>
  </si>
  <si>
    <t>D3</t>
  </si>
  <si>
    <t>D1</t>
  </si>
  <si>
    <t>DNS Security</t>
  </si>
  <si>
    <t>Kobayashi</t>
  </si>
  <si>
    <t>Gressani</t>
  </si>
  <si>
    <t>Ancheta</t>
  </si>
  <si>
    <t>Lin</t>
  </si>
  <si>
    <t>349; 349</t>
  </si>
  <si>
    <t>1010; 1010</t>
  </si>
  <si>
    <t>1100; 1100</t>
  </si>
  <si>
    <t>Jonas</t>
  </si>
  <si>
    <t>303; 303</t>
  </si>
  <si>
    <t>W; W</t>
  </si>
  <si>
    <t>1800; 1800</t>
  </si>
  <si>
    <t>Landeros</t>
  </si>
  <si>
    <t>271; 271</t>
  </si>
  <si>
    <t>1810; 0910</t>
  </si>
  <si>
    <t>1410; 1410</t>
  </si>
  <si>
    <t>Digneo</t>
  </si>
  <si>
    <t>1410; TBA</t>
  </si>
  <si>
    <t>1240; TBA</t>
  </si>
  <si>
    <t>Baum</t>
  </si>
  <si>
    <t>1600; 1600; 1600</t>
  </si>
  <si>
    <t>Straus</t>
  </si>
  <si>
    <t>Marshall</t>
  </si>
  <si>
    <t>Kitchin</t>
  </si>
  <si>
    <t>Berston</t>
  </si>
  <si>
    <t>Corbie</t>
  </si>
  <si>
    <t>Pugh</t>
  </si>
  <si>
    <t>1010; TBA</t>
  </si>
  <si>
    <t>Ragbotra</t>
  </si>
  <si>
    <t>Maynard</t>
  </si>
  <si>
    <t>Jackson</t>
  </si>
  <si>
    <t>Sullivan</t>
  </si>
  <si>
    <t>Gallo</t>
  </si>
  <si>
    <t>Armstrong</t>
  </si>
  <si>
    <t>Holsten</t>
  </si>
  <si>
    <t>1110; TBA</t>
  </si>
  <si>
    <t>SCIE; TBA</t>
  </si>
  <si>
    <t>Bell</t>
  </si>
  <si>
    <t>Fielding</t>
  </si>
  <si>
    <t>Isles</t>
  </si>
  <si>
    <t>Crockett</t>
  </si>
  <si>
    <t>Swigart</t>
  </si>
  <si>
    <t>E1</t>
  </si>
  <si>
    <t>1325; 1325</t>
  </si>
  <si>
    <t>Basnage</t>
  </si>
  <si>
    <t>Langmo</t>
  </si>
  <si>
    <t>1200; TBA</t>
  </si>
  <si>
    <t>ARTX; TBA</t>
  </si>
  <si>
    <t>0900; TBA</t>
  </si>
  <si>
    <t>S; TBA</t>
  </si>
  <si>
    <t>1230; TBA</t>
  </si>
  <si>
    <t>BATL; TBA</t>
  </si>
  <si>
    <t>280; 280</t>
  </si>
  <si>
    <t>Touze</t>
  </si>
  <si>
    <t>1220; TBA</t>
  </si>
  <si>
    <t>Sherman</t>
  </si>
  <si>
    <t>1810; 1810</t>
  </si>
  <si>
    <t>Bernstein</t>
  </si>
  <si>
    <t>HC; VART</t>
  </si>
  <si>
    <t>203; 145</t>
  </si>
  <si>
    <t>Gentry</t>
  </si>
  <si>
    <t>Massalski</t>
  </si>
  <si>
    <t>Vanderkindren</t>
  </si>
  <si>
    <t>Nishihira; Nishihira</t>
  </si>
  <si>
    <t>Litzky</t>
  </si>
  <si>
    <t>Willis</t>
  </si>
  <si>
    <t>Ayotte</t>
  </si>
  <si>
    <t>Hurwich</t>
  </si>
  <si>
    <t>2150; 2150</t>
  </si>
  <si>
    <t>Polt-Jones</t>
  </si>
  <si>
    <t>Ryan</t>
  </si>
  <si>
    <t>Juno</t>
  </si>
  <si>
    <t>Yin</t>
  </si>
  <si>
    <t>Fatooh</t>
  </si>
  <si>
    <t>O'Leary</t>
  </si>
  <si>
    <t>Shuaibe</t>
  </si>
  <si>
    <t>Yu</t>
  </si>
  <si>
    <t>0810; 0810; 0810</t>
  </si>
  <si>
    <t>HOS*; HOS*; HOS*</t>
  </si>
  <si>
    <t>Garcia; Hurley; Yim</t>
  </si>
  <si>
    <t>MTWRF; MTWRF; MTWRF</t>
  </si>
  <si>
    <t>R; R</t>
  </si>
  <si>
    <t>Corry</t>
  </si>
  <si>
    <t>Ziemba</t>
  </si>
  <si>
    <t>308; 308</t>
  </si>
  <si>
    <t>1450; 1450</t>
  </si>
  <si>
    <t>1800; 1800; 1800</t>
  </si>
  <si>
    <t>2050; 2050; 2050</t>
  </si>
  <si>
    <t>Weide</t>
  </si>
  <si>
    <t>Barresi</t>
  </si>
  <si>
    <t>Occena</t>
  </si>
  <si>
    <t>Fong; Fong</t>
  </si>
  <si>
    <t>Jones</t>
  </si>
  <si>
    <t>Lavender</t>
  </si>
  <si>
    <t>Tang</t>
  </si>
  <si>
    <t>Martinez</t>
  </si>
  <si>
    <t>Funsch</t>
  </si>
  <si>
    <t>134A</t>
  </si>
  <si>
    <t>Laughlin</t>
  </si>
  <si>
    <t>Labagh</t>
  </si>
  <si>
    <t>200; 200</t>
  </si>
  <si>
    <t>252D</t>
  </si>
  <si>
    <t>Intensive Water Aerobics</t>
  </si>
  <si>
    <t>258B</t>
  </si>
  <si>
    <t>Advanced Beginning Water Polo</t>
  </si>
  <si>
    <t>Regino</t>
  </si>
  <si>
    <t>Nowicki</t>
  </si>
  <si>
    <t>Bollinger</t>
  </si>
  <si>
    <t>Barone</t>
  </si>
  <si>
    <t>Romero</t>
  </si>
  <si>
    <t>Cash</t>
  </si>
  <si>
    <t>McNees</t>
  </si>
  <si>
    <t>Saunders</t>
  </si>
  <si>
    <t>Liu</t>
  </si>
  <si>
    <t>McPheron</t>
  </si>
  <si>
    <t>Machado</t>
  </si>
  <si>
    <t>1010; 1410</t>
  </si>
  <si>
    <t>Glenn</t>
  </si>
  <si>
    <t>Holder</t>
  </si>
  <si>
    <t>Ibrahim</t>
  </si>
  <si>
    <t>Kaufmyn</t>
  </si>
  <si>
    <t>Brick</t>
  </si>
  <si>
    <t>Wood</t>
  </si>
  <si>
    <t>Brown; Brown</t>
  </si>
  <si>
    <t>Collins</t>
  </si>
  <si>
    <t>2100; 1200</t>
  </si>
  <si>
    <t>TR; S</t>
  </si>
  <si>
    <t>Bakshi</t>
  </si>
  <si>
    <t>Alphonso-Gibbs</t>
  </si>
  <si>
    <t>Vetrano</t>
  </si>
  <si>
    <t>Stevens</t>
  </si>
  <si>
    <t>Fredericks</t>
  </si>
  <si>
    <t>Rankenburg</t>
  </si>
  <si>
    <t>Rebouh</t>
  </si>
  <si>
    <t>Cauthen</t>
  </si>
  <si>
    <t>Williamson</t>
  </si>
  <si>
    <t>DNTN; DNTN</t>
  </si>
  <si>
    <t>Intro to Ethnic Studies</t>
  </si>
  <si>
    <t>1355; 1355</t>
  </si>
  <si>
    <t>Arruda</t>
  </si>
  <si>
    <t>Suttle</t>
  </si>
  <si>
    <t>McCormick</t>
  </si>
  <si>
    <t>Acad Reading/Writing Intensive</t>
  </si>
  <si>
    <t>1150; TBA</t>
  </si>
  <si>
    <t>Navarro</t>
  </si>
  <si>
    <t>1140; TBA</t>
  </si>
  <si>
    <t>Rustigan</t>
  </si>
  <si>
    <t>Inomata</t>
  </si>
  <si>
    <t>Calvo</t>
  </si>
  <si>
    <t>Women Through Art History</t>
  </si>
  <si>
    <t>Beginning Photoshop</t>
  </si>
  <si>
    <t>Turner</t>
  </si>
  <si>
    <t>Steele</t>
  </si>
  <si>
    <t>Rico</t>
  </si>
  <si>
    <t>Zaminsky</t>
  </si>
  <si>
    <t xml:space="preserve"> 91M</t>
  </si>
  <si>
    <t>Mindful Stress Reduction</t>
  </si>
  <si>
    <t>Marinoff</t>
  </si>
  <si>
    <t>134B</t>
  </si>
  <si>
    <t>Advanced Beginning Tap Dance</t>
  </si>
  <si>
    <t>Feliciano; Nuno</t>
  </si>
  <si>
    <t>274B</t>
  </si>
  <si>
    <t>Intermediate Jiu-jitsu</t>
  </si>
  <si>
    <t>POOL; POOL; POOL</t>
  </si>
  <si>
    <t>Intensive Intcol Physical Prep</t>
  </si>
  <si>
    <t>Special Phy Prep Intrcol Sport</t>
  </si>
  <si>
    <t>Melendez</t>
  </si>
  <si>
    <t>Motorcycle Technology Intro</t>
  </si>
  <si>
    <t>Riazati</t>
  </si>
  <si>
    <t>Precalculus Algebra</t>
  </si>
  <si>
    <t>1100; 1300</t>
  </si>
  <si>
    <t>Subtotals</t>
  </si>
  <si>
    <t>School FTES</t>
  </si>
  <si>
    <t>School FTEF</t>
  </si>
  <si>
    <t>Grand Totals</t>
  </si>
  <si>
    <t>SessionCode</t>
  </si>
  <si>
    <t>ScheduleMethod</t>
  </si>
  <si>
    <t>Enrollment320</t>
  </si>
  <si>
    <t>Gambol</t>
  </si>
  <si>
    <t>Pevey</t>
  </si>
  <si>
    <t>Olsen</t>
  </si>
  <si>
    <t>Manongdo</t>
  </si>
  <si>
    <t>Psych Statistics</t>
  </si>
  <si>
    <t>Dawgert-Carlin</t>
  </si>
  <si>
    <t>Assertive Behavior.</t>
  </si>
  <si>
    <t>Kolber</t>
  </si>
  <si>
    <t>Barker</t>
  </si>
  <si>
    <t>Intro to Research Methods</t>
  </si>
  <si>
    <t>Kusnir</t>
  </si>
  <si>
    <t>Lumsden</t>
  </si>
  <si>
    <t>Hansen</t>
  </si>
  <si>
    <t>Philippine Studies</t>
  </si>
  <si>
    <t>Colonial Hist of Latin Amer</t>
  </si>
  <si>
    <t>Inter Editing and Grammar Rev</t>
  </si>
  <si>
    <t>Adv Editing and Grammar Review</t>
  </si>
  <si>
    <t>ESL Intro College R/Wr</t>
  </si>
  <si>
    <t>Easa</t>
  </si>
  <si>
    <t>Danfoura</t>
  </si>
  <si>
    <t xml:space="preserve"> 26A</t>
  </si>
  <si>
    <t>Sentence Core</t>
  </si>
  <si>
    <t xml:space="preserve"> 26B</t>
  </si>
  <si>
    <t>Sentence Structure</t>
  </si>
  <si>
    <t xml:space="preserve"> 26C</t>
  </si>
  <si>
    <t>Sentence Combining</t>
  </si>
  <si>
    <t>Intro to Coll Reading/Writing</t>
  </si>
  <si>
    <t>College Reading and Writing</t>
  </si>
  <si>
    <t>Olmos</t>
  </si>
  <si>
    <t>Weiss</t>
  </si>
  <si>
    <t>Scoggins</t>
  </si>
  <si>
    <t xml:space="preserve"> 88A</t>
  </si>
  <si>
    <t xml:space="preserve"> 88B</t>
  </si>
  <si>
    <t>Dickson</t>
  </si>
  <si>
    <t>Reitan</t>
  </si>
  <si>
    <t>Pahl</t>
  </si>
  <si>
    <t>Kristal</t>
  </si>
  <si>
    <t>Del Toro Vazquez</t>
  </si>
  <si>
    <t>Eastburn</t>
  </si>
  <si>
    <t>Harris-Sintamarian</t>
  </si>
  <si>
    <t>Beginning Printmaking</t>
  </si>
  <si>
    <t>Intermediate Printmaking</t>
  </si>
  <si>
    <t>Advanced Printmaking</t>
  </si>
  <si>
    <t>Printmaking Special Topics</t>
  </si>
  <si>
    <t>Introduction to Sculpture</t>
  </si>
  <si>
    <t>Zitzow</t>
  </si>
  <si>
    <t>Communication Studies</t>
  </si>
  <si>
    <t>CMST</t>
  </si>
  <si>
    <t>Kienzle</t>
  </si>
  <si>
    <t>SBJ*</t>
  </si>
  <si>
    <t>EHF; TBA</t>
  </si>
  <si>
    <t>Strawn</t>
  </si>
  <si>
    <t xml:space="preserve"> 27R</t>
  </si>
  <si>
    <t>History of Rock and Pop Music</t>
  </si>
  <si>
    <t>Dyer</t>
  </si>
  <si>
    <t>Early Autism Spectrum Disorder</t>
  </si>
  <si>
    <t>Cheng</t>
  </si>
  <si>
    <t>Orientation to ECE</t>
  </si>
  <si>
    <t>Quinn</t>
  </si>
  <si>
    <t>Child, Family, and Community</t>
  </si>
  <si>
    <t>Children with Special Needs</t>
  </si>
  <si>
    <t>Cultural Diversity Early Child</t>
  </si>
  <si>
    <t>Work Experience in CDEV</t>
  </si>
  <si>
    <t>Children with ADHD</t>
  </si>
  <si>
    <t>BLS Provider Course</t>
  </si>
  <si>
    <t>Adv First Aid &amp; BLS</t>
  </si>
  <si>
    <t>JAD; JAD; JAD; JAD; JAD; JAD; JAD; JAD; JAD; JAD</t>
  </si>
  <si>
    <t>ECG Interpretation in EMS</t>
  </si>
  <si>
    <t>1250; 1250</t>
  </si>
  <si>
    <t>0800; 1300</t>
  </si>
  <si>
    <t>Intro to CHW</t>
  </si>
  <si>
    <t>Nunez</t>
  </si>
  <si>
    <t>Beg Firefight &amp; Publ Sfty Cond</t>
  </si>
  <si>
    <t>Lucarelli; Wilson</t>
  </si>
  <si>
    <t>258C</t>
  </si>
  <si>
    <t>Intermediate Water Polo</t>
  </si>
  <si>
    <t>258D</t>
  </si>
  <si>
    <t>Advanced Water Polo</t>
  </si>
  <si>
    <t>Wilson</t>
  </si>
  <si>
    <t>TBA; TBA; TBA; TBA; TBA</t>
  </si>
  <si>
    <t>0730; 0730</t>
  </si>
  <si>
    <t>Intro: Automotive Mechanics</t>
  </si>
  <si>
    <t>JCH*</t>
  </si>
  <si>
    <t>Intro to Construction</t>
  </si>
  <si>
    <t>Ecology</t>
  </si>
  <si>
    <t>Liu; Liu</t>
  </si>
  <si>
    <t>Wong; Wong</t>
  </si>
  <si>
    <t>Petty</t>
  </si>
  <si>
    <t>Wennersten</t>
  </si>
  <si>
    <t>Intro to HTML &amp; CSS</t>
  </si>
  <si>
    <t>Tam</t>
  </si>
  <si>
    <t>Walimuni</t>
  </si>
  <si>
    <t>IntroEngn:SoftwareTools&amp;Design</t>
  </si>
  <si>
    <t>144A</t>
  </si>
  <si>
    <t>Survey of Welding Processes</t>
  </si>
  <si>
    <t>Bass</t>
  </si>
  <si>
    <t>Liberal Arts Math</t>
  </si>
  <si>
    <t>Mechanics for Sci and Engn</t>
  </si>
  <si>
    <t>Mech Lab For Sci &amp; Eng</t>
  </si>
  <si>
    <t>Velarde</t>
  </si>
  <si>
    <t>Psyc of Shyness/Self-esteem</t>
  </si>
  <si>
    <t>817; 817</t>
  </si>
  <si>
    <t>Cervantes</t>
  </si>
  <si>
    <t>Elkan</t>
  </si>
  <si>
    <t>Zeiger</t>
  </si>
  <si>
    <t>High Intermed Academic ESL</t>
  </si>
  <si>
    <t>Writing about Literature</t>
  </si>
  <si>
    <t>Writing about Nonfiction</t>
  </si>
  <si>
    <t>Lacy</t>
  </si>
  <si>
    <t>Hahn</t>
  </si>
  <si>
    <t>Zuniga</t>
  </si>
  <si>
    <t>180D</t>
  </si>
  <si>
    <t>Metal Arts Studio</t>
  </si>
  <si>
    <t>101D</t>
  </si>
  <si>
    <t>Landscape Photography</t>
  </si>
  <si>
    <t>Introduction to ADMJ</t>
  </si>
  <si>
    <t>Police Work Experience</t>
  </si>
  <si>
    <t>SFP*</t>
  </si>
  <si>
    <t>Im</t>
  </si>
  <si>
    <t>Cont. Professional Training</t>
  </si>
  <si>
    <t>Osorio</t>
  </si>
  <si>
    <t>Basic Police Academy</t>
  </si>
  <si>
    <t>1150; 1650</t>
  </si>
  <si>
    <t>SFP*; SFP*</t>
  </si>
  <si>
    <t>Herrold; Staff</t>
  </si>
  <si>
    <t>Ehnle</t>
  </si>
  <si>
    <t xml:space="preserve"> 41F</t>
  </si>
  <si>
    <t>Special Needs in FCC</t>
  </si>
  <si>
    <t>Nwankwo</t>
  </si>
  <si>
    <t>Interactions  (CLASS)</t>
  </si>
  <si>
    <t>Adult Supervision &amp; Mentoring</t>
  </si>
  <si>
    <t>1620; 1620</t>
  </si>
  <si>
    <t>Taylor</t>
  </si>
  <si>
    <t>Collins; Hayes</t>
  </si>
  <si>
    <t>1330; 1330; 1330; 1330</t>
  </si>
  <si>
    <t>Auto Body Maintenance/Detail</t>
  </si>
  <si>
    <t>Cash; Cash</t>
  </si>
  <si>
    <t>101; 101</t>
  </si>
  <si>
    <t>Devlin-Clancy</t>
  </si>
  <si>
    <t>301A</t>
  </si>
  <si>
    <t>Rathi</t>
  </si>
  <si>
    <t>Schussler</t>
  </si>
  <si>
    <t>Tanuvasa</t>
  </si>
  <si>
    <t>Arruda; Lumsden</t>
  </si>
  <si>
    <t>1115; TBA</t>
  </si>
  <si>
    <t>CLOU; CLOU; TBA; TBA</t>
  </si>
  <si>
    <t>MIC; MIC; TBA; TBA</t>
  </si>
  <si>
    <t>Social Emotional Differences</t>
  </si>
  <si>
    <t>MT; MT</t>
  </si>
  <si>
    <t>47; 47; 47; 47; 47; 47; 47; 47; 47; 47</t>
  </si>
  <si>
    <t>JAD; JAD; TBA</t>
  </si>
  <si>
    <t>160; 160</t>
  </si>
  <si>
    <t>Cardio Tennis</t>
  </si>
  <si>
    <t>Zumwalt; Zumwalt</t>
  </si>
  <si>
    <t>270; 270</t>
  </si>
  <si>
    <t>WaitlistEnrollment</t>
  </si>
  <si>
    <t>WaitlistCapacity</t>
  </si>
  <si>
    <t>ResidentFTES</t>
  </si>
  <si>
    <t>XD</t>
  </si>
  <si>
    <t>World Languages &amp; Cultures</t>
  </si>
  <si>
    <t>now</t>
  </si>
  <si>
    <t>School: Aircraft &amp; Auto</t>
  </si>
  <si>
    <t>David Yee</t>
  </si>
  <si>
    <t>Torrance Bynum</t>
  </si>
  <si>
    <t>Vincio Lopez</t>
  </si>
  <si>
    <t>Jill Yee</t>
  </si>
  <si>
    <r>
      <t xml:space="preserve">School: Fine, </t>
    </r>
    <r>
      <rPr>
        <sz val="12"/>
        <rFont val="Calibri"/>
        <family val="2"/>
        <scheme val="minor"/>
      </rPr>
      <t>&amp;</t>
    </r>
    <r>
      <rPr>
        <b/>
        <sz val="12"/>
        <rFont val="Calibri"/>
        <family val="2"/>
        <scheme val="minor"/>
      </rPr>
      <t xml:space="preserve"> Applie</t>
    </r>
    <r>
      <rPr>
        <sz val="12"/>
        <rFont val="Calibri"/>
        <family val="2"/>
        <scheme val="minor"/>
      </rPr>
      <t>d</t>
    </r>
    <r>
      <rPr>
        <b/>
        <sz val="12"/>
        <rFont val="Calibri"/>
        <family val="2"/>
        <scheme val="minor"/>
      </rPr>
      <t xml:space="preserve"> Arts</t>
    </r>
  </si>
  <si>
    <t>Wendy Miller</t>
  </si>
  <si>
    <t>Geisce Ly</t>
  </si>
  <si>
    <t>CCSF Online</t>
  </si>
  <si>
    <t>Cynthia Dewar</t>
  </si>
  <si>
    <t>WADP</t>
  </si>
  <si>
    <t>Alina Verona</t>
  </si>
  <si>
    <t>Lidia Jenkins</t>
  </si>
  <si>
    <t>Donna Reed</t>
  </si>
  <si>
    <t>New: Allied Health &amp; Nursing</t>
  </si>
  <si>
    <t>Schools: Hlth, PE, &amp; Soc. Serv.</t>
  </si>
  <si>
    <t>Edie Kaueper</t>
  </si>
  <si>
    <t>Robert Frost</t>
  </si>
  <si>
    <t>School: English, Com &amp; World Lang.</t>
  </si>
  <si>
    <t>KenZoe Selassie-Opka</t>
  </si>
  <si>
    <t>Meg Hudson</t>
  </si>
  <si>
    <t>High School Programs</t>
  </si>
  <si>
    <t>Times</t>
  </si>
  <si>
    <t>Locations</t>
  </si>
  <si>
    <t>LinkCode</t>
  </si>
  <si>
    <t>TotalScheduledHours</t>
  </si>
  <si>
    <t>Summer 2017</t>
  </si>
  <si>
    <t>Varelas Bojnowski</t>
  </si>
  <si>
    <t>1230 - 1435</t>
  </si>
  <si>
    <t>BNGL 703</t>
  </si>
  <si>
    <t>Asian Am Issues thr Literature</t>
  </si>
  <si>
    <t>0920 - 1150</t>
  </si>
  <si>
    <t>MUB 280</t>
  </si>
  <si>
    <t>1330 - 1535</t>
  </si>
  <si>
    <t>1000 - 1205</t>
  </si>
  <si>
    <t>CHNB 1304</t>
  </si>
  <si>
    <t>1210 - 1340</t>
  </si>
  <si>
    <t>ARTX 188</t>
  </si>
  <si>
    <t>0930 - 1100</t>
  </si>
  <si>
    <t>HC 214</t>
  </si>
  <si>
    <t>Badler</t>
  </si>
  <si>
    <t>0940 - 1110</t>
  </si>
  <si>
    <t>BATL 513</t>
  </si>
  <si>
    <t>BATL 349</t>
  </si>
  <si>
    <t>1130 - 1300</t>
  </si>
  <si>
    <t>CLOU 260</t>
  </si>
  <si>
    <t>1800 - 2230</t>
  </si>
  <si>
    <t>ARTX 268</t>
  </si>
  <si>
    <t>CLOU 259</t>
  </si>
  <si>
    <t>0910 - 1200</t>
  </si>
  <si>
    <t>1030 - 1320</t>
  </si>
  <si>
    <t>ARTX 266</t>
  </si>
  <si>
    <t>Ferrero</t>
  </si>
  <si>
    <t>1800 - 2205</t>
  </si>
  <si>
    <t>0900 - 1650</t>
  </si>
  <si>
    <t>G01</t>
  </si>
  <si>
    <t>Assertive Behavior</t>
  </si>
  <si>
    <t>1310 - 1630</t>
  </si>
  <si>
    <t>MUB 150</t>
  </si>
  <si>
    <t>MUB 180</t>
  </si>
  <si>
    <t>HC 213</t>
  </si>
  <si>
    <t>ART 314</t>
  </si>
  <si>
    <t>0910 - 1115</t>
  </si>
  <si>
    <t>BATL 203</t>
  </si>
  <si>
    <t>Alvarez</t>
  </si>
  <si>
    <t>1130 - 1345</t>
  </si>
  <si>
    <t xml:space="preserve">SBJ* </t>
  </si>
  <si>
    <t>2040; 2040</t>
  </si>
  <si>
    <t>Landeros; Palaita</t>
  </si>
  <si>
    <t>1710 - 2040; 1710 - 2040</t>
  </si>
  <si>
    <t>BATL 203; BATL 203</t>
  </si>
  <si>
    <t>1045; 1045</t>
  </si>
  <si>
    <t>Clark; Wise</t>
  </si>
  <si>
    <t>1045 - 1250; 1045 - 1250</t>
  </si>
  <si>
    <t>ART 308; ART 308</t>
  </si>
  <si>
    <t>WMJ*</t>
  </si>
  <si>
    <t>0800 - 1015</t>
  </si>
  <si>
    <t xml:space="preserve">WMJ* </t>
  </si>
  <si>
    <t>0910 - 1800</t>
  </si>
  <si>
    <t>MUB 160</t>
  </si>
  <si>
    <t>MUB 370</t>
  </si>
  <si>
    <t>0900 - 1105</t>
  </si>
  <si>
    <t>MIC 276</t>
  </si>
  <si>
    <t>CUB*</t>
  </si>
  <si>
    <t xml:space="preserve">CUB* </t>
  </si>
  <si>
    <t>ARTX 187</t>
  </si>
  <si>
    <t>1110 - 1240</t>
  </si>
  <si>
    <t>1115 - 1320</t>
  </si>
  <si>
    <t>BATL 553</t>
  </si>
  <si>
    <t>0810 - 0940</t>
  </si>
  <si>
    <t>ARTX 181</t>
  </si>
  <si>
    <t>1010 - 1420</t>
  </si>
  <si>
    <t>LIBR 301</t>
  </si>
  <si>
    <t>0910 - 1215</t>
  </si>
  <si>
    <t>CLOU 230</t>
  </si>
  <si>
    <t>1010 - 1315</t>
  </si>
  <si>
    <t>CLOU 104</t>
  </si>
  <si>
    <t>1310 - 1615</t>
  </si>
  <si>
    <t>MUB 260</t>
  </si>
  <si>
    <t>1800 - 2130</t>
  </si>
  <si>
    <t>DNTN 318</t>
  </si>
  <si>
    <t>1740 - 2130</t>
  </si>
  <si>
    <t>CLOU 115</t>
  </si>
  <si>
    <t>1740 - 2110</t>
  </si>
  <si>
    <t>MUB 270</t>
  </si>
  <si>
    <t xml:space="preserve"> 60M</t>
  </si>
  <si>
    <t>Chocolate and Confections</t>
  </si>
  <si>
    <t>Riehle</t>
  </si>
  <si>
    <t>DNTN KTCH</t>
  </si>
  <si>
    <t xml:space="preserve"> 60O</t>
  </si>
  <si>
    <t>Wedding Cakes</t>
  </si>
  <si>
    <t>0940 - 1230</t>
  </si>
  <si>
    <t>SW 002</t>
  </si>
  <si>
    <t>1000 - 1420</t>
  </si>
  <si>
    <t>EVANS 230</t>
  </si>
  <si>
    <t>CHNB 703</t>
  </si>
  <si>
    <t>1100 - 1550</t>
  </si>
  <si>
    <t>MIC 274</t>
  </si>
  <si>
    <t>Fong; Rubin</t>
  </si>
  <si>
    <t>DNTN 817; DNTN 817</t>
  </si>
  <si>
    <t xml:space="preserve">DNTN </t>
  </si>
  <si>
    <t>Work Exp. In Image Consulting</t>
  </si>
  <si>
    <t>Drafting a Sloper (Moulage)</t>
  </si>
  <si>
    <t>1030 - 1520</t>
  </si>
  <si>
    <t>1310 - 1515</t>
  </si>
  <si>
    <t>CLOU 102</t>
  </si>
  <si>
    <t>0930 - 1135</t>
  </si>
  <si>
    <t>MUB 188</t>
  </si>
  <si>
    <t>Westfold</t>
  </si>
  <si>
    <t>MUB 250</t>
  </si>
  <si>
    <t>O'Connell</t>
  </si>
  <si>
    <t>0910 - 1230</t>
  </si>
  <si>
    <t>MUB 371</t>
  </si>
  <si>
    <t>HC 207</t>
  </si>
  <si>
    <t>MUB 171</t>
  </si>
  <si>
    <t>Newberry</t>
  </si>
  <si>
    <t>MUB 380</t>
  </si>
  <si>
    <t>1E</t>
  </si>
  <si>
    <t>MUB 149</t>
  </si>
  <si>
    <t>Allen</t>
  </si>
  <si>
    <t>HC 201</t>
  </si>
  <si>
    <t>K2</t>
  </si>
  <si>
    <t>2K</t>
  </si>
  <si>
    <t>Grimes</t>
  </si>
  <si>
    <t>1210 - 1500</t>
  </si>
  <si>
    <t>ART 315</t>
  </si>
  <si>
    <t>K3</t>
  </si>
  <si>
    <t>3K</t>
  </si>
  <si>
    <t>BATL 611</t>
  </si>
  <si>
    <t>ARTX 184</t>
  </si>
  <si>
    <t>ART 312</t>
  </si>
  <si>
    <t>ART 311</t>
  </si>
  <si>
    <t>ARTX 180</t>
  </si>
  <si>
    <t>1800 - 2110</t>
  </si>
  <si>
    <t>BATL 511</t>
  </si>
  <si>
    <t>X01</t>
  </si>
  <si>
    <t>1100 - 1310</t>
  </si>
  <si>
    <t>BATL 551</t>
  </si>
  <si>
    <t>X02</t>
  </si>
  <si>
    <t>ART 217</t>
  </si>
  <si>
    <t>BATL 411</t>
  </si>
  <si>
    <t>BATL 451</t>
  </si>
  <si>
    <t>1210 - 1415</t>
  </si>
  <si>
    <t>ARTX 263</t>
  </si>
  <si>
    <t>1800 - 2150</t>
  </si>
  <si>
    <t>DNTN 618</t>
  </si>
  <si>
    <t>MUB 170</t>
  </si>
  <si>
    <t>ART 310</t>
  </si>
  <si>
    <t>BNGL 704</t>
  </si>
  <si>
    <t>BNGL 707</t>
  </si>
  <si>
    <t>Maze</t>
  </si>
  <si>
    <t>ARTX 262</t>
  </si>
  <si>
    <t>ART 307</t>
  </si>
  <si>
    <t>ARTX 182</t>
  </si>
  <si>
    <t>0910 - 1040</t>
  </si>
  <si>
    <t>0810 - 1015</t>
  </si>
  <si>
    <t>DNTN 418</t>
  </si>
  <si>
    <t>MTWR; MTWR; TBA; TBA</t>
  </si>
  <si>
    <t>0910; 0910; TBA; TBA</t>
  </si>
  <si>
    <t>1115; 1115; TBA; TBA</t>
  </si>
  <si>
    <t>MUB; MUB; TBA; TBA</t>
  </si>
  <si>
    <t>288; 288</t>
  </si>
  <si>
    <t>Chen; Wang; Chen; Wang</t>
  </si>
  <si>
    <t>0910 - 1115; 0910 - 1115; TBA; TBA</t>
  </si>
  <si>
    <t>MUB 288; MUB 288; TBA; TBA</t>
  </si>
  <si>
    <t>Chen; Chen</t>
  </si>
  <si>
    <t>1800 - 2130; TBA</t>
  </si>
  <si>
    <t>ART 315; TBA</t>
  </si>
  <si>
    <t>2150; TBA</t>
  </si>
  <si>
    <t>1800 - 2150; TBA</t>
  </si>
  <si>
    <t>MUB 170; TBA</t>
  </si>
  <si>
    <t>1140; 1140; TBA; TBA</t>
  </si>
  <si>
    <t>1345; 1345; TBA; TBA</t>
  </si>
  <si>
    <t>Wang; Yu; Wang; Yu</t>
  </si>
  <si>
    <t>1140 - 1345; 1140 - 1345; TBA; TBA</t>
  </si>
  <si>
    <t>MUB 160; MUB 160; TBA; TBA</t>
  </si>
  <si>
    <t>PFR*; TBA</t>
  </si>
  <si>
    <t>Blair; Staff</t>
  </si>
  <si>
    <t>PFR* ; TBA</t>
  </si>
  <si>
    <t>Navarro; Navarro</t>
  </si>
  <si>
    <t>0910 - 1115; TBA</t>
  </si>
  <si>
    <t>ART 316; TBA</t>
  </si>
  <si>
    <t>Morabito; Morabito</t>
  </si>
  <si>
    <t>DNTN 625; TBA</t>
  </si>
  <si>
    <t>Continuation Inter French</t>
  </si>
  <si>
    <t>Axt; Axt</t>
  </si>
  <si>
    <t>DNTN 319; TBA</t>
  </si>
  <si>
    <t>Intermediate Conv French</t>
  </si>
  <si>
    <t>Pahl; Pahl</t>
  </si>
  <si>
    <t>Pahl; Staff</t>
  </si>
  <si>
    <t>Baldocchi; Baldocchi</t>
  </si>
  <si>
    <t>DNTN 424; TBA</t>
  </si>
  <si>
    <t>Rustigan; Rustigan</t>
  </si>
  <si>
    <t>0910 - 1240; TBA</t>
  </si>
  <si>
    <t>MUB 271; TBA</t>
  </si>
  <si>
    <t>1240; 1240; TBA; TBA</t>
  </si>
  <si>
    <t>Inomata; Wright; Inomata; Wright</t>
  </si>
  <si>
    <t>0910 - 1240; 0910 - 1240; TBA; TBA</t>
  </si>
  <si>
    <t>MUB 270; MUB 270; TBA; TBA</t>
  </si>
  <si>
    <t>2140; TBA</t>
  </si>
  <si>
    <t>Feroz; Feroz</t>
  </si>
  <si>
    <t>1810 - 2140; TBA</t>
  </si>
  <si>
    <t>Beg Conversational Japanese</t>
  </si>
  <si>
    <t>DNTN 425; TBA</t>
  </si>
  <si>
    <t>MUB 160; TBA</t>
  </si>
  <si>
    <t>1345; TBA</t>
  </si>
  <si>
    <t>1140 - 1345; TBA</t>
  </si>
  <si>
    <t>MUB 288; TBA</t>
  </si>
  <si>
    <t>MW; MW; TBA; TBA</t>
  </si>
  <si>
    <t>1800; 1800; TBA; TBA</t>
  </si>
  <si>
    <t>2130; 2130; TBA; TBA</t>
  </si>
  <si>
    <t>266; 266</t>
  </si>
  <si>
    <t>Bartholomew; Stefanova; Bartholomew; Stefanova</t>
  </si>
  <si>
    <t>1800 - 2130; 1800 - 2130; TBA; TBA</t>
  </si>
  <si>
    <t>CLOU 266; CLOU 266; TBA; TBA</t>
  </si>
  <si>
    <t>Hahn; Hahn</t>
  </si>
  <si>
    <t>MIC 106; TBA</t>
  </si>
  <si>
    <t>DNTN 624; TBA</t>
  </si>
  <si>
    <t>Rodas; Rodas</t>
  </si>
  <si>
    <t>DNTN ; TBA</t>
  </si>
  <si>
    <t>MIC 230; TBA</t>
  </si>
  <si>
    <t>Calvo; Calvo</t>
  </si>
  <si>
    <t>DNTN 322; TBA</t>
  </si>
  <si>
    <t>DNTN 418; TBA</t>
  </si>
  <si>
    <t>TR; TR; TBA; TBA</t>
  </si>
  <si>
    <t>2150; 2150; TBA; TBA</t>
  </si>
  <si>
    <t>Bartholomew; Zuniga; Bartholomew; Zuniga</t>
  </si>
  <si>
    <t>1800 - 2150; 1800 - 2150; TBA; TBA</t>
  </si>
  <si>
    <t>VART 115</t>
  </si>
  <si>
    <t>1050 - 1220</t>
  </si>
  <si>
    <t>1010 - 1140</t>
  </si>
  <si>
    <t>SCIE 100</t>
  </si>
  <si>
    <t>Zusman</t>
  </si>
  <si>
    <t>0910 - 1500</t>
  </si>
  <si>
    <t>ART 103</t>
  </si>
  <si>
    <t>VART 102</t>
  </si>
  <si>
    <t>1000 - 1550</t>
  </si>
  <si>
    <t>FORT 207</t>
  </si>
  <si>
    <t>FORT 200</t>
  </si>
  <si>
    <t>Fine Arts Printmaking</t>
  </si>
  <si>
    <t>FORT 208</t>
  </si>
  <si>
    <t>Fine Art Intaglio Printmaking</t>
  </si>
  <si>
    <t>Fine Art Relief Printmaking</t>
  </si>
  <si>
    <t>Advanced Fine Arts Printmaking</t>
  </si>
  <si>
    <t>1000 - 1320</t>
  </si>
  <si>
    <t>FORT 107</t>
  </si>
  <si>
    <t>Pegram</t>
  </si>
  <si>
    <t>FORT 103</t>
  </si>
  <si>
    <t>0900 - 1150</t>
  </si>
  <si>
    <t>MIC 218</t>
  </si>
  <si>
    <t>1230 - 1520</t>
  </si>
  <si>
    <t>1230 - 1540</t>
  </si>
  <si>
    <t>1230 - 1550</t>
  </si>
  <si>
    <t>1310 - 1740</t>
  </si>
  <si>
    <t>1310 - 1700</t>
  </si>
  <si>
    <t>CLOU 117</t>
  </si>
  <si>
    <t>1710 - 2130</t>
  </si>
  <si>
    <t>EHF 002</t>
  </si>
  <si>
    <t>Intro to Floral Design Summer</t>
  </si>
  <si>
    <t>1730 - 2100</t>
  </si>
  <si>
    <t>EHF 001</t>
  </si>
  <si>
    <t>1010 - 1200; TBA</t>
  </si>
  <si>
    <t>EHF 001; TBA</t>
  </si>
  <si>
    <t>1400 - 1730</t>
  </si>
  <si>
    <t>ART 214</t>
  </si>
  <si>
    <t>ART 215</t>
  </si>
  <si>
    <t>1310 - 1440</t>
  </si>
  <si>
    <t>1445 - 1815</t>
  </si>
  <si>
    <t>1830 - 2200</t>
  </si>
  <si>
    <t>1210 - 1600</t>
  </si>
  <si>
    <t>ART 133</t>
  </si>
  <si>
    <t>1710 - 2100</t>
  </si>
  <si>
    <t>ART 135</t>
  </si>
  <si>
    <t>1000 - 1130</t>
  </si>
  <si>
    <t>ART 132</t>
  </si>
  <si>
    <t>ART 216</t>
  </si>
  <si>
    <t>1440 - 1830</t>
  </si>
  <si>
    <t>0910; 1240</t>
  </si>
  <si>
    <t>1200; 1530</t>
  </si>
  <si>
    <t>0910 - 1200; 1240 - 1530</t>
  </si>
  <si>
    <t>HC 203; VART 145</t>
  </si>
  <si>
    <t>0910; 1140</t>
  </si>
  <si>
    <t>1100; 1530</t>
  </si>
  <si>
    <t>202; 202</t>
  </si>
  <si>
    <t>0910 - 1100; 1140 - 1530</t>
  </si>
  <si>
    <t>HC 202; HC 202</t>
  </si>
  <si>
    <t>101C</t>
  </si>
  <si>
    <t>Self Portraiture</t>
  </si>
  <si>
    <t>1810 - 2100</t>
  </si>
  <si>
    <t>HC 203</t>
  </si>
  <si>
    <t>Weston</t>
  </si>
  <si>
    <t>101G</t>
  </si>
  <si>
    <t>Pinhole Photography</t>
  </si>
  <si>
    <t>ART 102</t>
  </si>
  <si>
    <t>SPCH</t>
  </si>
  <si>
    <t>CLOU 257</t>
  </si>
  <si>
    <t>CLOU 268</t>
  </si>
  <si>
    <t>CLOU 224</t>
  </si>
  <si>
    <t>1430 - 1635</t>
  </si>
  <si>
    <t>Russo</t>
  </si>
  <si>
    <t>1740 - 2150</t>
  </si>
  <si>
    <t>0910 - 1320</t>
  </si>
  <si>
    <t>CLOU 223</t>
  </si>
  <si>
    <t>CLOU 267</t>
  </si>
  <si>
    <t>CLOU 269</t>
  </si>
  <si>
    <t>1810 - 2140</t>
  </si>
  <si>
    <t>1110 - 1400</t>
  </si>
  <si>
    <t>MUB  50</t>
  </si>
  <si>
    <t>1830 - 2120</t>
  </si>
  <si>
    <t>ART 152</t>
  </si>
  <si>
    <t>1500 - 1750</t>
  </si>
  <si>
    <t>0910 - 1330</t>
  </si>
  <si>
    <t>MIC 473</t>
  </si>
  <si>
    <t>1410 - 1745</t>
  </si>
  <si>
    <t>VART 143</t>
  </si>
  <si>
    <t>0910 - 1245</t>
  </si>
  <si>
    <t>VART 105</t>
  </si>
  <si>
    <t>1310 - 1645</t>
  </si>
  <si>
    <t>1010 - 1300</t>
  </si>
  <si>
    <t>BATL 221</t>
  </si>
  <si>
    <t xml:space="preserve"> 41E</t>
  </si>
  <si>
    <t>Starting A Child Care/Center</t>
  </si>
  <si>
    <t>1745 - 2200</t>
  </si>
  <si>
    <t>MUB 238</t>
  </si>
  <si>
    <t>1800 - 2115</t>
  </si>
  <si>
    <t>MUB 261</t>
  </si>
  <si>
    <t>0900 - 1730</t>
  </si>
  <si>
    <t>Allis</t>
  </si>
  <si>
    <t>MUB 251</t>
  </si>
  <si>
    <t>MIC 162</t>
  </si>
  <si>
    <t>2145; 2145</t>
  </si>
  <si>
    <t>Quinn; Villasana</t>
  </si>
  <si>
    <t>1730 - 2145; 1730 - 2145</t>
  </si>
  <si>
    <t>MUB 280; MUB 280</t>
  </si>
  <si>
    <t>1730 - 2145</t>
  </si>
  <si>
    <t>0910 - 1225</t>
  </si>
  <si>
    <t>MUB 230</t>
  </si>
  <si>
    <t>1320; TBA</t>
  </si>
  <si>
    <t>Norman; Norman</t>
  </si>
  <si>
    <t>0910 - 1320; TBA</t>
  </si>
  <si>
    <t>MUB 255; TBA</t>
  </si>
  <si>
    <t>1730 - 2045</t>
  </si>
  <si>
    <t>Secondary Supv Field Experienc</t>
  </si>
  <si>
    <t>1725; TBA</t>
  </si>
  <si>
    <t>White; White</t>
  </si>
  <si>
    <t>1410 - 1725; TBA</t>
  </si>
  <si>
    <t>MUB 251; TBA</t>
  </si>
  <si>
    <t>Sup. Field Exp. in Com. Youth</t>
  </si>
  <si>
    <t>MWR; MWR; TBA; TBA</t>
  </si>
  <si>
    <t>1300; 1300; TBA; TBA</t>
  </si>
  <si>
    <t>1630; 1630; TBA; TBA</t>
  </si>
  <si>
    <t>174; 174</t>
  </si>
  <si>
    <t>Badran; Villazana-Price; Badran; Villazana-Price</t>
  </si>
  <si>
    <t>1300 - 1630; 1300 - 1630; TBA; TBA</t>
  </si>
  <si>
    <t>MIC 174; MIC 174; TBA; TBA</t>
  </si>
  <si>
    <t>0910 - 1130</t>
  </si>
  <si>
    <t>MIC 174</t>
  </si>
  <si>
    <t>1745 - 2155</t>
  </si>
  <si>
    <t>MUB 240</t>
  </si>
  <si>
    <t>Luckey</t>
  </si>
  <si>
    <t>0910 - 1700</t>
  </si>
  <si>
    <t>0810 - 1600; 0810 - 1600; 0810 - 1600</t>
  </si>
  <si>
    <t xml:space="preserve">HOS* ; HOS* ; HOS* </t>
  </si>
  <si>
    <t>Clinical Ed. SS Internship</t>
  </si>
  <si>
    <t>BATL 222</t>
  </si>
  <si>
    <t>0900 - 1750</t>
  </si>
  <si>
    <t>JAD 47</t>
  </si>
  <si>
    <t>MTWR; MTWR; MTWR; MTWR; MTWR; MTWR; MTWR; MTWR; MTWR; MTWR; MTWR; MTWR</t>
  </si>
  <si>
    <t>0900; 0900; 0900; 0900; 0900; 0900; 0900; 0900; 0900; 0900; 0900; 1330</t>
  </si>
  <si>
    <t>1250; 1250; 1250; 1250; 1250; 1250; 1250; 1250; 1250; 1250; 1250; 1720</t>
  </si>
  <si>
    <t>JAD; JAD; JAD; JAD; JAD; JAD; JAD; JAD; JAD; JAD; JAD; JAD</t>
  </si>
  <si>
    <t>47; 47; 47; 47; 47; 47; 47; 47; 47; 47; 47; 47</t>
  </si>
  <si>
    <t>Allen; Bernstein; Byrne; Cavanaugh; Fazackerley; Fluke; Harvey; Hernandez; Kinsbourne; Kinsbourne; Warner; Staff</t>
  </si>
  <si>
    <t>0900 - 1250; 0900 - 1250; 0900 - 1250; 0900 - 1250; 0900 - 1250; 0900 - 1250; 0900 - 1250; 0900 - 1250; 0900 - 1250; 0900 - 1250; 0900 - 1250; 1330 - 1720</t>
  </si>
  <si>
    <t>JAD 47; JAD 47; JAD 47; JAD 47; JAD 47; JAD 47; JAD 47; JAD 47; JAD 47; JAD 47; JAD 47; JAD 47</t>
  </si>
  <si>
    <t>Clinical and Field Internship</t>
  </si>
  <si>
    <t>Corry; Ford; Kimbrel; Kinsbourne; Staff</t>
  </si>
  <si>
    <t>Charlton; Rincon</t>
  </si>
  <si>
    <t>0900 - 1620; 0900 - 1620</t>
  </si>
  <si>
    <t>JAD 301; JAD 301</t>
  </si>
  <si>
    <t>0900 - 1435</t>
  </si>
  <si>
    <t>JAD 129</t>
  </si>
  <si>
    <t>Health Care Mathematics</t>
  </si>
  <si>
    <t>0800 - 1150</t>
  </si>
  <si>
    <t>CLOU 312</t>
  </si>
  <si>
    <t>1010 - 1215</t>
  </si>
  <si>
    <t>MUB 361</t>
  </si>
  <si>
    <t>Diggs</t>
  </si>
  <si>
    <t>0910 - 1100</t>
  </si>
  <si>
    <t>MUB 340</t>
  </si>
  <si>
    <t>1110 - 1300</t>
  </si>
  <si>
    <t>1340 - 1530</t>
  </si>
  <si>
    <t>MUB 330</t>
  </si>
  <si>
    <t>1010 - 1900</t>
  </si>
  <si>
    <t>MUB 357</t>
  </si>
  <si>
    <t>0940 - 1355</t>
  </si>
  <si>
    <t>1610 - 1900</t>
  </si>
  <si>
    <t>1810 - 2035</t>
  </si>
  <si>
    <t>WELL 307</t>
  </si>
  <si>
    <t>1810 - 2025</t>
  </si>
  <si>
    <t>1800 - 2050</t>
  </si>
  <si>
    <t>WELL 207</t>
  </si>
  <si>
    <t>1510 - 1800</t>
  </si>
  <si>
    <t>WELL 301</t>
  </si>
  <si>
    <t>R1</t>
  </si>
  <si>
    <t>1930 - 2155</t>
  </si>
  <si>
    <t>MIC 109</t>
  </si>
  <si>
    <t>1125 - 1330</t>
  </si>
  <si>
    <t>WELL 103</t>
  </si>
  <si>
    <t>Firefighting &amp; Publ Sfty Cond</t>
  </si>
  <si>
    <t>1110 - 1315</t>
  </si>
  <si>
    <t>WELL 160</t>
  </si>
  <si>
    <t>Brown III; Laughlin; Lucarelli; Palacio; Staff</t>
  </si>
  <si>
    <t>0930 - 1045</t>
  </si>
  <si>
    <t>WELL 200</t>
  </si>
  <si>
    <t>0930 - 1145</t>
  </si>
  <si>
    <t>WELL TRCK</t>
  </si>
  <si>
    <t>0910 - 1000</t>
  </si>
  <si>
    <t>EVANS 227</t>
  </si>
  <si>
    <t>1710 - 1900</t>
  </si>
  <si>
    <t>0700 - 0915</t>
  </si>
  <si>
    <t>1210 - 1325</t>
  </si>
  <si>
    <t>TBA; TBA; TBA; TBA; TBA; TBA; TBA</t>
  </si>
  <si>
    <t>WELL; WELL; WELL; WELL; WELL; WELL; TBA</t>
  </si>
  <si>
    <t>101; 101; 101; 101; 101; 101</t>
  </si>
  <si>
    <t>Balano; Collins; Feliciano; Lucarelli; Nuno; Palacio; Staff</t>
  </si>
  <si>
    <t>WELL 101; WELL 101; WELL 101; WELL 101; WELL 101; WELL 101; TBA</t>
  </si>
  <si>
    <t>WELL 101</t>
  </si>
  <si>
    <t>0855 - 1010</t>
  </si>
  <si>
    <t>0810 - 1000</t>
  </si>
  <si>
    <t>1510 - 1745</t>
  </si>
  <si>
    <t>WELL 310</t>
  </si>
  <si>
    <t>1210 - 1400</t>
  </si>
  <si>
    <t>1700 - 1925</t>
  </si>
  <si>
    <t>1800 - 2015</t>
  </si>
  <si>
    <t>235C</t>
  </si>
  <si>
    <t>Advanced Football</t>
  </si>
  <si>
    <t>1510 - 1625</t>
  </si>
  <si>
    <t>WELL CRTS</t>
  </si>
  <si>
    <t>1830 - 2055</t>
  </si>
  <si>
    <t>WELL POOL</t>
  </si>
  <si>
    <t>0840 - 0945</t>
  </si>
  <si>
    <t>1010 - 1115</t>
  </si>
  <si>
    <t>1110 - 1215</t>
  </si>
  <si>
    <t>1210 - 1315</t>
  </si>
  <si>
    <t>1830 - 2045</t>
  </si>
  <si>
    <t>PM</t>
  </si>
  <si>
    <t>TBA; TBA; TBA; TBA</t>
  </si>
  <si>
    <t>WELL; WELL; WELL; TBA</t>
  </si>
  <si>
    <t>D'Acquisto; Labagh; Pham; Staff</t>
  </si>
  <si>
    <t>WELL POOL; WELL POOL; WELL POOL; TBA</t>
  </si>
  <si>
    <t>1315 - 1430</t>
  </si>
  <si>
    <t>1930 - 2145</t>
  </si>
  <si>
    <t>WELL 205</t>
  </si>
  <si>
    <t>Ganschow; Lo</t>
  </si>
  <si>
    <t>0730 - 1355; 0730 - 1355</t>
  </si>
  <si>
    <t xml:space="preserve">AIRP ; AIRP </t>
  </si>
  <si>
    <t>BATL 245</t>
  </si>
  <si>
    <t>BATL 246</t>
  </si>
  <si>
    <t>BATL 453</t>
  </si>
  <si>
    <t>MUB 271</t>
  </si>
  <si>
    <t>SCIE 311</t>
  </si>
  <si>
    <t>Service Writer</t>
  </si>
  <si>
    <t>EVANS 102</t>
  </si>
  <si>
    <t>1000 - 1150</t>
  </si>
  <si>
    <t>EVANS 222</t>
  </si>
  <si>
    <t>1230 - 1420</t>
  </si>
  <si>
    <t>M; M; TW; TW</t>
  </si>
  <si>
    <t>1140; 1140; 1140; 1140</t>
  </si>
  <si>
    <t>EVANS; EVANS; EVANS; EVANS</t>
  </si>
  <si>
    <t>Hong; Maximo; Hong; Maximo</t>
  </si>
  <si>
    <t>1140 - 1330; 1140 - 1330; 1140 - 1330; 1140 - 1330</t>
  </si>
  <si>
    <t xml:space="preserve">EVANS ; EVANS ; EVANS ; EVANS </t>
  </si>
  <si>
    <t>1340; 1340; 1340; 1340</t>
  </si>
  <si>
    <t>1545; 1545; 1530; 1530</t>
  </si>
  <si>
    <t>227; 227</t>
  </si>
  <si>
    <t>1340 - 1545; 1340 - 1545; 1340 - 1530; 1340 - 1530</t>
  </si>
  <si>
    <t xml:space="preserve">EVANS 227; EVANS 227; EVANS ; EVANS </t>
  </si>
  <si>
    <t>1530 - 1950</t>
  </si>
  <si>
    <t>EVANS 257</t>
  </si>
  <si>
    <t>M; TW</t>
  </si>
  <si>
    <t>1315; 1300</t>
  </si>
  <si>
    <t>McNees; McNees</t>
  </si>
  <si>
    <t>1110 - 1315; 1110 - 1300</t>
  </si>
  <si>
    <t xml:space="preserve">EVANS ; EVANS </t>
  </si>
  <si>
    <t xml:space="preserve">EVANS 257; EVANS </t>
  </si>
  <si>
    <t>1340; 1340</t>
  </si>
  <si>
    <t>1545; 1500</t>
  </si>
  <si>
    <t>1340 - 1545; 1340 - 1500</t>
  </si>
  <si>
    <t>1545; 1530</t>
  </si>
  <si>
    <t>1340 - 1545; 1340 - 1530</t>
  </si>
  <si>
    <t>0810 - 1230</t>
  </si>
  <si>
    <t>EVANS 112</t>
  </si>
  <si>
    <t>Malachowski</t>
  </si>
  <si>
    <t>0800 - 1220</t>
  </si>
  <si>
    <t>SCIE 314</t>
  </si>
  <si>
    <t>SCIE 307</t>
  </si>
  <si>
    <t>1200 - 1620</t>
  </si>
  <si>
    <t>SCIE 334</t>
  </si>
  <si>
    <t>1030 - 1450</t>
  </si>
  <si>
    <t>SCIE 335</t>
  </si>
  <si>
    <t>SCIE 315</t>
  </si>
  <si>
    <t>ECOL</t>
  </si>
  <si>
    <t>Schweitzer</t>
  </si>
  <si>
    <t>SCIE 322</t>
  </si>
  <si>
    <t>1215; 1215</t>
  </si>
  <si>
    <t>300; 300</t>
  </si>
  <si>
    <t>Siekmann; Tran</t>
  </si>
  <si>
    <t>1010 - 1215; 1010 - 1215</t>
  </si>
  <si>
    <t>SCIE 300; SCIE 300</t>
  </si>
  <si>
    <t>1535; 1535</t>
  </si>
  <si>
    <t>1330 - 1535; 1330 - 1535</t>
  </si>
  <si>
    <t>0810 - 1100</t>
  </si>
  <si>
    <t>MIC 272</t>
  </si>
  <si>
    <t>1C</t>
  </si>
  <si>
    <t>1310 - 1600</t>
  </si>
  <si>
    <t>1110 - 1230; TBA</t>
  </si>
  <si>
    <t>0810; 1210</t>
  </si>
  <si>
    <t>200; 242</t>
  </si>
  <si>
    <t>0810 - 1100; 1210 - 1300</t>
  </si>
  <si>
    <t>SCIE 200; SCIE 242</t>
  </si>
  <si>
    <t>SCIE 242</t>
  </si>
  <si>
    <t>2C</t>
  </si>
  <si>
    <t>200; 243</t>
  </si>
  <si>
    <t>Fong; Holder</t>
  </si>
  <si>
    <t>SCIE 200; SCIE 243</t>
  </si>
  <si>
    <t>SCIE 243</t>
  </si>
  <si>
    <t>3C</t>
  </si>
  <si>
    <t>SCIE 200</t>
  </si>
  <si>
    <t>SCIE 229</t>
  </si>
  <si>
    <t>4C</t>
  </si>
  <si>
    <t>SCIE 037</t>
  </si>
  <si>
    <t>SCIE 008</t>
  </si>
  <si>
    <t>MIC 475</t>
  </si>
  <si>
    <t>BATL 301</t>
  </si>
  <si>
    <t>1410 - 1700</t>
  </si>
  <si>
    <t>BATL 413</t>
  </si>
  <si>
    <t>1910 - 2130</t>
  </si>
  <si>
    <t>1400 - 1550</t>
  </si>
  <si>
    <t>0910 - 1300</t>
  </si>
  <si>
    <t>SCIE 003</t>
  </si>
  <si>
    <t>1010 - 1200</t>
  </si>
  <si>
    <t>SCIE 302</t>
  </si>
  <si>
    <t>CLOU 203</t>
  </si>
  <si>
    <t>0710 - 0900</t>
  </si>
  <si>
    <t xml:space="preserve">EVANS </t>
  </si>
  <si>
    <t>1010; 1510</t>
  </si>
  <si>
    <t>1400; 1900</t>
  </si>
  <si>
    <t>Vetrano; Vetrano</t>
  </si>
  <si>
    <t>1010 - 1400; 1510 - 1900</t>
  </si>
  <si>
    <t>Vetrano; Staff</t>
  </si>
  <si>
    <t>0800 - 1050</t>
  </si>
  <si>
    <t>1130 - 1420</t>
  </si>
  <si>
    <t>BNGL 603</t>
  </si>
  <si>
    <t>0930 - 1300</t>
  </si>
  <si>
    <t>SEC 303</t>
  </si>
  <si>
    <t>CLOU 258</t>
  </si>
  <si>
    <t>BATL 753</t>
  </si>
  <si>
    <t>1040 - 1330</t>
  </si>
  <si>
    <t>BNGL 709</t>
  </si>
  <si>
    <t>ARTX 274</t>
  </si>
  <si>
    <t>1810 - 2115</t>
  </si>
  <si>
    <t>Applied Geometry</t>
  </si>
  <si>
    <t>BATL 613</t>
  </si>
  <si>
    <t>MUB 350</t>
  </si>
  <si>
    <t>BNGL 610</t>
  </si>
  <si>
    <t>1140 - 1430</t>
  </si>
  <si>
    <t>1540 - 1830</t>
  </si>
  <si>
    <t>BATL 653</t>
  </si>
  <si>
    <t>HC 204</t>
  </si>
  <si>
    <t>MTR</t>
  </si>
  <si>
    <t>1810 - 2030</t>
  </si>
  <si>
    <t>MUB 360</t>
  </si>
  <si>
    <t>0810 - 1020</t>
  </si>
  <si>
    <t>MUB 255</t>
  </si>
  <si>
    <t>1040 - 1250</t>
  </si>
  <si>
    <t>MTRF</t>
  </si>
  <si>
    <t>BNGL 710</t>
  </si>
  <si>
    <t>1310 - 1520</t>
  </si>
  <si>
    <t>1800 - 2020</t>
  </si>
  <si>
    <t>CHNB 1301</t>
  </si>
  <si>
    <t>360; 360</t>
  </si>
  <si>
    <t>Karapetyan; Rebouh</t>
  </si>
  <si>
    <t>0810 - 1100; 0810 - 1100</t>
  </si>
  <si>
    <t>MUB 360; MUB 360</t>
  </si>
  <si>
    <t>BNGL 701</t>
  </si>
  <si>
    <t>HC 215</t>
  </si>
  <si>
    <t>BNGL 708</t>
  </si>
  <si>
    <t>BNGL 702</t>
  </si>
  <si>
    <t>BNGL 713</t>
  </si>
  <si>
    <t>SCIE 108</t>
  </si>
  <si>
    <t>VART 114</t>
  </si>
  <si>
    <t>1130 - 1340</t>
  </si>
  <si>
    <t>SCIE 136</t>
  </si>
  <si>
    <t>SCIE 204</t>
  </si>
  <si>
    <t>1145 - 1315</t>
  </si>
  <si>
    <t>1810 - 1945</t>
  </si>
  <si>
    <t>SCIE 158</t>
  </si>
  <si>
    <t>SCIE 178</t>
  </si>
  <si>
    <t>SCIE 179</t>
  </si>
  <si>
    <t>1010 - 1500</t>
  </si>
  <si>
    <t>LIBR 207</t>
  </si>
  <si>
    <t>LIBR 205</t>
  </si>
  <si>
    <t>Chatterjee</t>
  </si>
  <si>
    <t>0820 - 1140</t>
  </si>
  <si>
    <t>Summer 2018</t>
  </si>
  <si>
    <t>LIBR 518</t>
  </si>
  <si>
    <t>1200 - 1520</t>
  </si>
  <si>
    <t>Asian Amer Race Relations</t>
  </si>
  <si>
    <t>Ives</t>
  </si>
  <si>
    <t>1800 - 2120</t>
  </si>
  <si>
    <t>1320 - 1450</t>
  </si>
  <si>
    <t>2210; TBA</t>
  </si>
  <si>
    <t>Druschel; Gressani</t>
  </si>
  <si>
    <t>1800 - 2210; TBA</t>
  </si>
  <si>
    <t>ARTX 268; TBA</t>
  </si>
  <si>
    <t>1330 - 1620</t>
  </si>
  <si>
    <t>1500 - 1905</t>
  </si>
  <si>
    <t>Druschel</t>
  </si>
  <si>
    <t>Collins Rawle</t>
  </si>
  <si>
    <t>1800 - 2210</t>
  </si>
  <si>
    <t>0750 - 1030</t>
  </si>
  <si>
    <t>CLOU 266</t>
  </si>
  <si>
    <t>0940 - 1145</t>
  </si>
  <si>
    <t>Herrera; Lumsden</t>
  </si>
  <si>
    <t>1800 - 2150; 1800 - 2150</t>
  </si>
  <si>
    <t>BATL 349; BATL 349</t>
  </si>
  <si>
    <t>1200 - 1405</t>
  </si>
  <si>
    <t>MTWR; MTWR; MTWR</t>
  </si>
  <si>
    <t>0940; 0940; 0940</t>
  </si>
  <si>
    <t>1145; 1145; 1145</t>
  </si>
  <si>
    <t>ART; ART; ART</t>
  </si>
  <si>
    <t>308; 308; 308</t>
  </si>
  <si>
    <t>Clark; Hansen; Wise</t>
  </si>
  <si>
    <t>0940 - 1145; 0940 - 1145; 0940 - 1145</t>
  </si>
  <si>
    <t>ART 308; ART 308; ART 308</t>
  </si>
  <si>
    <t>276; 276</t>
  </si>
  <si>
    <t>Cuellar; Staff</t>
  </si>
  <si>
    <t>1810 - 2100; 0910 - 1200</t>
  </si>
  <si>
    <t>MIC 276; MIC 276</t>
  </si>
  <si>
    <t>1100 - 1230</t>
  </si>
  <si>
    <t>ARTX 275</t>
  </si>
  <si>
    <t>CLOU 261</t>
  </si>
  <si>
    <t>CLOU 246</t>
  </si>
  <si>
    <t>0820 - 1125</t>
  </si>
  <si>
    <t>1200 - 1505</t>
  </si>
  <si>
    <t>0840 - 1145</t>
  </si>
  <si>
    <t>Cuisines of Mexico: Oaxaca</t>
  </si>
  <si>
    <t>Hodgson; Staff</t>
  </si>
  <si>
    <t>DNTN 422</t>
  </si>
  <si>
    <t>Copying Ready-to-Wear</t>
  </si>
  <si>
    <t>1030 - 1600</t>
  </si>
  <si>
    <t>1000 - 1450</t>
  </si>
  <si>
    <t>Dennehy</t>
  </si>
  <si>
    <t>HC 205</t>
  </si>
  <si>
    <t>1200 - 1450</t>
  </si>
  <si>
    <t>1810 - 2125</t>
  </si>
  <si>
    <t>ART 218</t>
  </si>
  <si>
    <t>CHNB 1305</t>
  </si>
  <si>
    <t>1500 - 1705</t>
  </si>
  <si>
    <t>BNGL 706</t>
  </si>
  <si>
    <t>1130 - 1405</t>
  </si>
  <si>
    <t>0830 - 1150</t>
  </si>
  <si>
    <t>ART 309</t>
  </si>
  <si>
    <t>CLOU 201</t>
  </si>
  <si>
    <t>1210 - 1530</t>
  </si>
  <si>
    <t>BATL 651</t>
  </si>
  <si>
    <t>MIC 201</t>
  </si>
  <si>
    <t>PFR*</t>
  </si>
  <si>
    <t xml:space="preserve">PFR* </t>
  </si>
  <si>
    <t>Morabito</t>
  </si>
  <si>
    <t>DNTN 625</t>
  </si>
  <si>
    <t>DNTN 319</t>
  </si>
  <si>
    <t>Boyer</t>
  </si>
  <si>
    <t>DNTN 424</t>
  </si>
  <si>
    <t>0820 - 1150</t>
  </si>
  <si>
    <t>DNTN 623</t>
  </si>
  <si>
    <t>DNTN 425</t>
  </si>
  <si>
    <t>Alvarez-Bianchi</t>
  </si>
  <si>
    <t>ART 313</t>
  </si>
  <si>
    <t>MIC 214</t>
  </si>
  <si>
    <t>DNTN 624</t>
  </si>
  <si>
    <t>Lopez Larios</t>
  </si>
  <si>
    <t>DNTN 720</t>
  </si>
  <si>
    <t>DNTN 322</t>
  </si>
  <si>
    <t>DNTN 718</t>
  </si>
  <si>
    <t>MIC 275</t>
  </si>
  <si>
    <t>Lu</t>
  </si>
  <si>
    <t>1010 - 1600</t>
  </si>
  <si>
    <t>ART 126</t>
  </si>
  <si>
    <t>1310 - 1720</t>
  </si>
  <si>
    <t>0900 - 1220</t>
  </si>
  <si>
    <t>1300 - 1620</t>
  </si>
  <si>
    <t>1710 - 2200</t>
  </si>
  <si>
    <t>Growing Orchids</t>
  </si>
  <si>
    <t>1000 - 1430</t>
  </si>
  <si>
    <t>1700 - 2130</t>
  </si>
  <si>
    <t>0910 - 1400</t>
  </si>
  <si>
    <t>TW; S</t>
  </si>
  <si>
    <t>1800; 0900</t>
  </si>
  <si>
    <t>2050; 1150</t>
  </si>
  <si>
    <t>254; 254</t>
  </si>
  <si>
    <t>Harris; Staff</t>
  </si>
  <si>
    <t>1800 - 2050; 0900 - 1150</t>
  </si>
  <si>
    <t>MIC 254; MIC 254</t>
  </si>
  <si>
    <t>Orvik</t>
  </si>
  <si>
    <t xml:space="preserve">MIC </t>
  </si>
  <si>
    <t>1400 - 1650</t>
  </si>
  <si>
    <t>Community Relations &amp; Policing</t>
  </si>
  <si>
    <t>W; WR; TWR</t>
  </si>
  <si>
    <t>SEC; SEC; SEC</t>
  </si>
  <si>
    <t>410; 410; 410</t>
  </si>
  <si>
    <t>Engler; Engler; Engler</t>
  </si>
  <si>
    <t>1800 - 2050; 1800 - 2050; 1800 - 2050</t>
  </si>
  <si>
    <t>SEC 410; SEC 410; SEC 410</t>
  </si>
  <si>
    <t>0700 - 1650</t>
  </si>
  <si>
    <t xml:space="preserve">SFP* </t>
  </si>
  <si>
    <t>1100 - 2050</t>
  </si>
  <si>
    <t>0800 - 1150; 1300 - 1650</t>
  </si>
  <si>
    <t xml:space="preserve">SFP* ; SFP* </t>
  </si>
  <si>
    <t>CDEV Permit and Prof. Growth</t>
  </si>
  <si>
    <t>Villasana; Wang</t>
  </si>
  <si>
    <t>0900 - 1730; 0900 - 1730</t>
  </si>
  <si>
    <t>MUB 230; MUB 230</t>
  </si>
  <si>
    <t xml:space="preserve"> 41M</t>
  </si>
  <si>
    <t>Sub. Teaching in ECE</t>
  </si>
  <si>
    <t>1300 - 1550</t>
  </si>
  <si>
    <t>106; 106</t>
  </si>
  <si>
    <t>Villasana; Staff</t>
  </si>
  <si>
    <t>MIC 106; MIC 106</t>
  </si>
  <si>
    <t>1400 - 1715</t>
  </si>
  <si>
    <t>0930 - 1520</t>
  </si>
  <si>
    <t>CHNB 1302</t>
  </si>
  <si>
    <t>0900 - 1745</t>
  </si>
  <si>
    <t>0900 - 1315</t>
  </si>
  <si>
    <t>1800 - 2145</t>
  </si>
  <si>
    <t>1330 - 1745</t>
  </si>
  <si>
    <t>1410 - 1800; TBA</t>
  </si>
  <si>
    <t>TWR; TBA</t>
  </si>
  <si>
    <t>Villazana-Price; Villazana-Price</t>
  </si>
  <si>
    <t>0900 - 1150; TBA</t>
  </si>
  <si>
    <t>MIC 162; TBA</t>
  </si>
  <si>
    <t>Norman</t>
  </si>
  <si>
    <t>0910 - 1745</t>
  </si>
  <si>
    <t>1000 - 1250</t>
  </si>
  <si>
    <t xml:space="preserve">JAD </t>
  </si>
  <si>
    <t>MTWR; MTWR; MTWR; MTWR; MTWR; MTWR; MTWR; MTWR; MTWR; MTWR</t>
  </si>
  <si>
    <t>0900; 0900; 0900; 1330; 1330; 1330; 1330; 1330; 1330; 1330</t>
  </si>
  <si>
    <t>1720; 1720; 1720; 1720; 1720; 1720; 1720; 1720; 1720; 1720</t>
  </si>
  <si>
    <t>Fazackerley; Harvey; Kinsbourne; Fazackerley; Fluke; Harvey; Hernandez; Kinsbourne; Kinsbourne; Warner</t>
  </si>
  <si>
    <t>0900 - 1720; 0900 - 1720; 0900 - 1720; 1330 - 1720; 1330 - 1720; 1330 - 1720; 1330 - 1720; 1330 - 1720; 1330 - 1720; 1330 - 1720</t>
  </si>
  <si>
    <t>JAD 47; JAD 47; JAD 47; JAD 47; JAD 47; JAD 47; JAD 47; JAD 47; JAD 47; JAD 47</t>
  </si>
  <si>
    <t>MTWRF; MTWRF; TBA</t>
  </si>
  <si>
    <t>0900; 0900; TBA</t>
  </si>
  <si>
    <t>1620; 1620; TBA</t>
  </si>
  <si>
    <t>Charlton; Rincon; Rincon</t>
  </si>
  <si>
    <t>0900 - 1620; 0900 - 1620; TBA</t>
  </si>
  <si>
    <t>JAD 303; JAD 303; TBA</t>
  </si>
  <si>
    <t>JAD AUD</t>
  </si>
  <si>
    <t>Tregor</t>
  </si>
  <si>
    <t>0900 - 1015</t>
  </si>
  <si>
    <t>1030 - 1145</t>
  </si>
  <si>
    <t>Loya-Talamantes</t>
  </si>
  <si>
    <t>1710 - 2030</t>
  </si>
  <si>
    <t xml:space="preserve"> 91K</t>
  </si>
  <si>
    <t>Language Access Strategies</t>
  </si>
  <si>
    <t>1740 - 2030</t>
  </si>
  <si>
    <t>1710 - 1930</t>
  </si>
  <si>
    <t>0945 - 1200</t>
  </si>
  <si>
    <t>CE1</t>
  </si>
  <si>
    <t>Community Service - No FTES</t>
  </si>
  <si>
    <t>0900 - 0950</t>
  </si>
  <si>
    <t>207B</t>
  </si>
  <si>
    <t>Speed and Agility Training</t>
  </si>
  <si>
    <t>STAD; STAD</t>
  </si>
  <si>
    <t>1610 - 1730; 1610 - 1730</t>
  </si>
  <si>
    <t>WELL STAD; WELL STAD</t>
  </si>
  <si>
    <t>TBA; TBA; TBA; TBA; TBA; TBA; TBA; TBA</t>
  </si>
  <si>
    <t>WELL; WELL; WELL; WELL; WELL; WELL; WELL; TBA</t>
  </si>
  <si>
    <t>101; 101; 101; 101; 101; 101; 101</t>
  </si>
  <si>
    <t>Collins; Feliciano; Lau; Lucarelli; Munayer; Nuno; Palacio; Staff</t>
  </si>
  <si>
    <t>WELL 101; WELL 101; WELL 101; WELL 101; WELL 101; WELL 101; WELL 101; TBA</t>
  </si>
  <si>
    <t>Labagh; Lau</t>
  </si>
  <si>
    <t>WELL 101; WELL 101</t>
  </si>
  <si>
    <t>235B</t>
  </si>
  <si>
    <t>Intermediate Football</t>
  </si>
  <si>
    <t>238C</t>
  </si>
  <si>
    <t>Advanced Soccer</t>
  </si>
  <si>
    <t>1000 - 1105</t>
  </si>
  <si>
    <t>1215 - 1320</t>
  </si>
  <si>
    <t>1325 - 1530; 1325 - 1530</t>
  </si>
  <si>
    <t>WELL 200; WELL 200</t>
  </si>
  <si>
    <t>1410 - 1530</t>
  </si>
  <si>
    <t>MTWRFS; MTWRFS</t>
  </si>
  <si>
    <t>1820; 1820</t>
  </si>
  <si>
    <t>1410 - 1820; 1410 - 1820</t>
  </si>
  <si>
    <t>2140; 2140</t>
  </si>
  <si>
    <t>Fernandez; Luzardo</t>
  </si>
  <si>
    <t>1810 - 2140; 1810 - 2140</t>
  </si>
  <si>
    <t>MUB 271; MUB 271</t>
  </si>
  <si>
    <t>Higginbotham</t>
  </si>
  <si>
    <t>0800 - 1330</t>
  </si>
  <si>
    <t>EVANS 103</t>
  </si>
  <si>
    <t>MWR; MWR; MWR; MWR; T</t>
  </si>
  <si>
    <t>0940; 0940; 0940; 1400; 0940</t>
  </si>
  <si>
    <t>1110; 1110; 1110; 1530; 1110</t>
  </si>
  <si>
    <t>EVANS; EVANS; EVANS; TBA; TBA</t>
  </si>
  <si>
    <t>Barone; Ryan; Saunders; Staff; Staff</t>
  </si>
  <si>
    <t>0940 - 1110; 0940 - 1110; 0940 - 1110; 1400 - 1530; 0940 - 1110</t>
  </si>
  <si>
    <t>EVANS ; EVANS ; EVANS ; TBA; TBA</t>
  </si>
  <si>
    <t>0800 - 1405</t>
  </si>
  <si>
    <t xml:space="preserve">JCH* </t>
  </si>
  <si>
    <t>1000 - 1200</t>
  </si>
  <si>
    <t>1230 - 1430</t>
  </si>
  <si>
    <t>1110 - 1310</t>
  </si>
  <si>
    <t>1340 - 1540</t>
  </si>
  <si>
    <t>Manheimer</t>
  </si>
  <si>
    <t>EVANS 254</t>
  </si>
  <si>
    <t>0800; TBA</t>
  </si>
  <si>
    <t>Reyes; Malachowski</t>
  </si>
  <si>
    <t>0800 - 1220; TBA</t>
  </si>
  <si>
    <t>SCIE 314; TBA</t>
  </si>
  <si>
    <t>MIC 364</t>
  </si>
  <si>
    <t>1300; 1500</t>
  </si>
  <si>
    <t>302; 204</t>
  </si>
  <si>
    <t>Glenn; Staff</t>
  </si>
  <si>
    <t>1010 - 1300; 1410 - 1500</t>
  </si>
  <si>
    <t>SCIE 302; SCIE 204</t>
  </si>
  <si>
    <t>SCIE 202</t>
  </si>
  <si>
    <t>1D</t>
  </si>
  <si>
    <t>1800 - 2000</t>
  </si>
  <si>
    <t>0830 - 1040</t>
  </si>
  <si>
    <t>CLOU 218</t>
  </si>
  <si>
    <t>BATL 301A</t>
  </si>
  <si>
    <t>1450; TBA</t>
  </si>
  <si>
    <t>Kaufmyn; Kaufmyn</t>
  </si>
  <si>
    <t>1200 - 1450; TBA</t>
  </si>
  <si>
    <t>BATL 451; TBA</t>
  </si>
  <si>
    <t>0900 - 1110</t>
  </si>
  <si>
    <t>1200 - 1410</t>
  </si>
  <si>
    <t>Harden; Masters</t>
  </si>
  <si>
    <t>Snyder</t>
  </si>
  <si>
    <t>0700 - 0900</t>
  </si>
  <si>
    <t>1530 - 1820</t>
  </si>
  <si>
    <t>1800 - 2105</t>
  </si>
  <si>
    <t>MWRF; T</t>
  </si>
  <si>
    <t>288; 255</t>
  </si>
  <si>
    <t>Rebouh; Staff</t>
  </si>
  <si>
    <t>0900 - 1110; 0900 - 1110</t>
  </si>
  <si>
    <t>MUB 288; MUB 255</t>
  </si>
  <si>
    <t>255; 160</t>
  </si>
  <si>
    <t>Blundell; Staff</t>
  </si>
  <si>
    <t>MUB 255; MUB 160</t>
  </si>
  <si>
    <t>1200 - 1410; 1200 - 1410</t>
  </si>
  <si>
    <t>MRF; T</t>
  </si>
  <si>
    <t>370; 255</t>
  </si>
  <si>
    <t>Riazati; Staff</t>
  </si>
  <si>
    <t>1200 - 1450; 1200 - 1450</t>
  </si>
  <si>
    <t>MUB 370; MUB 255</t>
  </si>
  <si>
    <t>1500 - 1710</t>
  </si>
  <si>
    <t>Maoujoudi</t>
  </si>
  <si>
    <t>1200 - 1330</t>
  </si>
  <si>
    <t>BATL 713</t>
  </si>
  <si>
    <t>HC 206</t>
  </si>
  <si>
    <t>Marquez</t>
  </si>
  <si>
    <t>WELL 321</t>
  </si>
  <si>
    <t>LIBR; LIBR</t>
  </si>
  <si>
    <t>205; 205</t>
  </si>
  <si>
    <t>Lumsden; Martinez</t>
  </si>
  <si>
    <t>0910 - 1100; 0910 - 1100</t>
  </si>
  <si>
    <t>LIBR 205; LIBR 205</t>
  </si>
  <si>
    <t>MTWR; F</t>
  </si>
  <si>
    <t>0820; 0820</t>
  </si>
  <si>
    <t>1200; 1140</t>
  </si>
  <si>
    <t>170; 170</t>
  </si>
  <si>
    <t>Chatterjee; Staff</t>
  </si>
  <si>
    <t>0820 - 1200; 0820 - 1140</t>
  </si>
  <si>
    <t>MUB 170; MUB 170</t>
  </si>
  <si>
    <t>Summer 2019</t>
  </si>
  <si>
    <t>FTEF-COL</t>
  </si>
  <si>
    <t>FTEF-GEN</t>
  </si>
  <si>
    <t>TOTAL FTEF</t>
  </si>
  <si>
    <t>FTEF-Studio</t>
  </si>
  <si>
    <t>FTEF-COL/GE</t>
  </si>
  <si>
    <t>FTEF TOTAL</t>
  </si>
  <si>
    <t>FTEF-CTE</t>
  </si>
  <si>
    <t>FTEF-Perf</t>
  </si>
  <si>
    <t>FTEF-CTE/GE</t>
  </si>
  <si>
    <t>FTEF-GE</t>
  </si>
  <si>
    <t>FTEF COL</t>
  </si>
  <si>
    <t>FTEF GE</t>
  </si>
  <si>
    <t>FTEF CTE</t>
  </si>
  <si>
    <t>FTEF GEN</t>
  </si>
  <si>
    <t>COL=City Online</t>
  </si>
  <si>
    <t>GEN=General Education</t>
  </si>
  <si>
    <t>CTE=Career Education</t>
  </si>
  <si>
    <t>Studio/Perf=Fine/Peforming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</si>
</sst>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0" fontId="4" fillId="0" borderId="1" xfId="0" applyFont="1" applyFill="1" applyBorder="1"/>
    <xf numFmtId="0" fontId="2" fillId="0" borderId="1" xfId="0" applyFont="1" applyBorder="1"/>
    <xf numFmtId="0" fontId="4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Fill="1" applyBorder="1"/>
    <xf numFmtId="9" fontId="0" fillId="0" borderId="1" xfId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Font="1" applyBorder="1"/>
    <xf numFmtId="2" fontId="2" fillId="0" borderId="1" xfId="0" applyNumberFormat="1" applyFont="1" applyBorder="1"/>
    <xf numFmtId="0" fontId="2" fillId="0" borderId="2" xfId="0" applyFont="1" applyBorder="1" applyAlignment="1">
      <alignment horizontal="right" wrapText="1"/>
    </xf>
    <xf numFmtId="0" fontId="0" fillId="0" borderId="2" xfId="0" applyBorder="1"/>
    <xf numFmtId="164" fontId="0" fillId="0" borderId="2" xfId="0" applyNumberFormat="1" applyFill="1" applyBorder="1"/>
    <xf numFmtId="2" fontId="0" fillId="0" borderId="2" xfId="0" applyNumberFormat="1" applyFill="1" applyBorder="1"/>
    <xf numFmtId="0" fontId="0" fillId="0" borderId="2" xfId="0" applyFill="1" applyBorder="1"/>
    <xf numFmtId="2" fontId="2" fillId="0" borderId="2" xfId="0" applyNumberFormat="1" applyFont="1" applyFill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2" fontId="2" fillId="0" borderId="2" xfId="0" applyNumberFormat="1" applyFont="1" applyBorder="1"/>
    <xf numFmtId="2" fontId="0" fillId="0" borderId="2" xfId="0" applyNumberFormat="1" applyBorder="1"/>
    <xf numFmtId="16" fontId="0" fillId="0" borderId="0" xfId="0" applyNumberFormat="1"/>
    <xf numFmtId="165" fontId="0" fillId="0" borderId="0" xfId="0" applyNumberFormat="1"/>
    <xf numFmtId="0" fontId="2" fillId="0" borderId="0" xfId="0" applyFont="1" applyFill="1" applyBorder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2" fillId="0" borderId="1" xfId="0" applyFont="1" applyFill="1" applyBorder="1" applyAlignment="1">
      <alignment horizontal="right"/>
    </xf>
    <xf numFmtId="0" fontId="0" fillId="0" borderId="5" xfId="0" applyBorder="1"/>
    <xf numFmtId="0" fontId="2" fillId="0" borderId="5" xfId="0" applyFont="1" applyBorder="1"/>
    <xf numFmtId="0" fontId="2" fillId="0" borderId="5" xfId="0" applyFont="1" applyFill="1" applyBorder="1"/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ont="1" applyFill="1" applyBorder="1" applyAlignment="1">
      <alignment horizontal="left"/>
    </xf>
    <xf numFmtId="0" fontId="0" fillId="0" borderId="0" xfId="0" quotePrefix="1"/>
    <xf numFmtId="165" fontId="2" fillId="0" borderId="4" xfId="0" applyNumberFormat="1" applyFont="1" applyBorder="1"/>
    <xf numFmtId="165" fontId="2" fillId="0" borderId="3" xfId="0" applyNumberFormat="1" applyFont="1" applyBorder="1"/>
    <xf numFmtId="0" fontId="2" fillId="0" borderId="0" xfId="0" applyFont="1" applyBorder="1"/>
    <xf numFmtId="2" fontId="0" fillId="0" borderId="0" xfId="0" applyNumberFormat="1" applyBorder="1"/>
    <xf numFmtId="2" fontId="2" fillId="0" borderId="4" xfId="0" applyNumberFormat="1" applyFont="1" applyBorder="1"/>
    <xf numFmtId="14" fontId="0" fillId="0" borderId="0" xfId="0" applyNumberFormat="1"/>
    <xf numFmtId="0" fontId="8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87252</xdr:colOff>
      <xdr:row>373</xdr:row>
      <xdr:rowOff>29084</xdr:rowOff>
    </xdr:from>
    <xdr:to>
      <xdr:col>8</xdr:col>
      <xdr:colOff>792538</xdr:colOff>
      <xdr:row>377</xdr:row>
      <xdr:rowOff>189046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885153" y="66398702"/>
          <a:ext cx="1541450" cy="974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 per discussion with DCC, FTES</a:t>
          </a:r>
          <a:r>
            <a:rPr lang="en-US" sz="1100" baseline="0"/>
            <a:t> generated from Online College will be counted toward departmental totals. </a:t>
          </a:r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50" unboundColumnsRight="4">
    <queryTableFields count="40">
      <queryTableField id="1" name="TermDesc" tableColumnId="81"/>
      <queryTableField id="2" name="Credit_Noncredit" tableColumnId="82"/>
      <queryTableField id="3" name="School" tableColumnId="83"/>
      <queryTableField id="4" name="Department" tableColumnId="84"/>
      <queryTableField id="5" name="CRN" tableColumnId="85"/>
      <queryTableField id="6" name="Subject" tableColumnId="86"/>
      <queryTableField id="7" name="Course" tableColumnId="87"/>
      <queryTableField id="8" name="Section" tableColumnId="88"/>
      <queryTableField id="9" name="Title" tableColumnId="89"/>
      <queryTableField id="11" name="ScheduleMethod" tableColumnId="91"/>
      <queryTableField id="10" name="SessionCode" tableColumnId="90"/>
      <queryTableField id="12" name="Days" tableColumnId="92"/>
      <queryTableField id="13" name="BeginTime" tableColumnId="93"/>
      <queryTableField id="14" name="EndTime" tableColumnId="94"/>
      <queryTableField id="15" name="Bldg" tableColumnId="95"/>
      <queryTableField id="16" name="Room" tableColumnId="96"/>
      <queryTableField id="17" name="Center" tableColumnId="97"/>
      <queryTableField id="18" name="PartOfTerm" tableColumnId="98"/>
      <queryTableField id="19" name="StartDate" tableColumnId="99"/>
      <queryTableField id="20" name="EndDate" tableColumnId="100"/>
      <queryTableField id="21" name="Instructor" tableColumnId="101"/>
      <queryTableField id="22" name="AccountingMethod" tableColumnId="102"/>
      <queryTableField id="23" name="Enrollment320" tableColumnId="103"/>
      <queryTableField id="24" name="CurrentEnrollment" tableColumnId="104"/>
      <queryTableField id="25" name="Capacity" tableColumnId="105"/>
      <queryTableField id="26" name="FillRate" tableColumnId="106"/>
      <queryTableField id="27" name="CrosslistID" tableColumnId="107"/>
      <queryTableField id="28" name="XLSTEnrollment" tableColumnId="108"/>
      <queryTableField id="29" name="XLSTCapacity" tableColumnId="109"/>
      <queryTableField id="30" name="XLSTFillRate" tableColumnId="110"/>
      <queryTableField id="31" name="OverallFillRate" tableColumnId="111"/>
      <queryTableField id="32" name="WaitlistEnrollment" tableColumnId="112"/>
      <queryTableField id="33" name="WaitlistCapacity" tableColumnId="113"/>
      <queryTableField id="34" name="ResidentFTES" tableColumnId="114"/>
      <queryTableField id="35" name="TotalFTES" tableColumnId="115"/>
      <queryTableField id="36" name="FTEF" tableColumnId="116"/>
      <queryTableField id="46" dataBound="0" tableColumnId="1"/>
      <queryTableField id="47" dataBound="0" tableColumnId="2"/>
      <queryTableField id="48" dataBound="0" tableColumnId="3"/>
      <queryTableField id="49" dataBound="0" tableColumnId="4"/>
    </queryTableFields>
    <queryTableDeletedFields count="4">
      <deletedField name="Times"/>
      <deletedField name="Locations"/>
      <deletedField name="LinkCode"/>
      <deletedField name="TotalScheduledHour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ource1718" displayName="Source1718" ref="A1:AN5780" tableType="queryTable" totalsRowShown="0" headerRowDxfId="9">
  <autoFilter ref="A1:AN5780">
    <filterColumn colId="3">
      <filters>
        <filter val="Communication Studies"/>
      </filters>
    </filterColumn>
  </autoFilter>
  <tableColumns count="40">
    <tableColumn id="81" uniqueName="81" name="TermDesc" queryTableFieldId="1"/>
    <tableColumn id="82" uniqueName="82" name="Credit_Noncredit" queryTableFieldId="2" dataDxfId="8"/>
    <tableColumn id="83" uniqueName="83" name="School" queryTableFieldId="3" dataDxfId="7"/>
    <tableColumn id="84" uniqueName="84" name="Department" queryTableFieldId="4" dataDxfId="6"/>
    <tableColumn id="85" uniqueName="85" name="CRN" queryTableFieldId="5" dataDxfId="5"/>
    <tableColumn id="86" uniqueName="86" name="Subject" queryTableFieldId="6"/>
    <tableColumn id="87" uniqueName="87" name="Course" queryTableFieldId="7"/>
    <tableColumn id="88" uniqueName="88" name="Section" queryTableFieldId="8"/>
    <tableColumn id="89" uniqueName="89" name="Title" queryTableFieldId="9"/>
    <tableColumn id="91" uniqueName="91" name="SessionCode" queryTableFieldId="11"/>
    <tableColumn id="90" uniqueName="90" name="ScheduleMethod" queryTableFieldId="10" dataDxfId="4"/>
    <tableColumn id="92" uniqueName="92" name="Days" queryTableFieldId="12"/>
    <tableColumn id="93" uniqueName="93" name="BeginTime" queryTableFieldId="13"/>
    <tableColumn id="94" uniqueName="94" name="EndTime" queryTableFieldId="14"/>
    <tableColumn id="95" uniqueName="95" name="Bldg" queryTableFieldId="15"/>
    <tableColumn id="96" uniqueName="96" name="Room" queryTableFieldId="16"/>
    <tableColumn id="97" uniqueName="97" name="Center" queryTableFieldId="17"/>
    <tableColumn id="98" uniqueName="98" name="PartOfTerm" queryTableFieldId="18"/>
    <tableColumn id="99" uniqueName="99" name="StartDate" queryTableFieldId="19"/>
    <tableColumn id="100" uniqueName="100" name="EndDate" queryTableFieldId="20"/>
    <tableColumn id="101" uniqueName="101" name="Instructor" queryTableFieldId="21"/>
    <tableColumn id="102" uniqueName="102" name="AccountingMethod" queryTableFieldId="22"/>
    <tableColumn id="103" uniqueName="103" name="Enrollment320" queryTableFieldId="23"/>
    <tableColumn id="104" uniqueName="104" name="CurrentEnrollment" queryTableFieldId="24"/>
    <tableColumn id="105" uniqueName="105" name="Capacity" queryTableFieldId="25"/>
    <tableColumn id="106" uniqueName="106" name="FillRate" queryTableFieldId="26"/>
    <tableColumn id="107" uniqueName="107" name="CrosslistID" queryTableFieldId="27"/>
    <tableColumn id="108" uniqueName="108" name="XLSTEnrollment" queryTableFieldId="28"/>
    <tableColumn id="109" uniqueName="109" name="XLSTCapacity" queryTableFieldId="29"/>
    <tableColumn id="110" uniqueName="110" name="XLSTFillRate" queryTableFieldId="30"/>
    <tableColumn id="111" uniqueName="111" name="OverallFillRate" queryTableFieldId="31"/>
    <tableColumn id="112" uniqueName="112" name="WaitlistEnrollment" queryTableFieldId="32"/>
    <tableColumn id="113" uniqueName="113" name="WaitlistCapacity" queryTableFieldId="33"/>
    <tableColumn id="114" uniqueName="114" name="ResidentFTES" queryTableFieldId="34"/>
    <tableColumn id="115" uniqueName="115" name="TotalFTES" queryTableFieldId="35"/>
    <tableColumn id="116" uniqueName="116" name="FTEF" queryTableFieldId="36"/>
    <tableColumn id="1" uniqueName="1" name="Times" queryTableFieldId="46" dataDxfId="3"/>
    <tableColumn id="2" uniqueName="2" name="Locations" queryTableFieldId="47" dataDxfId="2"/>
    <tableColumn id="3" uniqueName="3" name="LinkCode" queryTableFieldId="48" dataDxfId="1"/>
    <tableColumn id="4" uniqueName="4" name="TotalScheduledHours" queryTableFieldId="49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91"/>
  <sheetViews>
    <sheetView tabSelected="1" zoomScale="131" zoomScaleNormal="167" zoomScalePageLayoutView="167" workbookViewId="0">
      <pane ySplit="1" topLeftCell="A2" activePane="bottomLeft" state="frozen"/>
      <selection pane="bottomLeft" activeCell="H11" sqref="H11"/>
    </sheetView>
  </sheetViews>
  <sheetFormatPr defaultColWidth="11" defaultRowHeight="15.75" x14ac:dyDescent="0.25"/>
  <cols>
    <col min="1" max="1" width="26.375" style="1" bestFit="1" customWidth="1"/>
    <col min="2" max="2" width="28.5" bestFit="1" customWidth="1"/>
    <col min="3" max="3" width="11.5" customWidth="1"/>
    <col min="4" max="5" width="12.875" bestFit="1" customWidth="1"/>
    <col min="6" max="6" width="12.5" bestFit="1" customWidth="1"/>
    <col min="7" max="7" width="12.5" customWidth="1"/>
    <col min="8" max="8" width="27" customWidth="1"/>
    <col min="9" max="9" width="29.875" customWidth="1"/>
  </cols>
  <sheetData>
    <row r="1" spans="1:10" x14ac:dyDescent="0.25">
      <c r="A1" s="2" t="s">
        <v>2</v>
      </c>
      <c r="B1" s="3" t="s">
        <v>3</v>
      </c>
      <c r="C1" s="3"/>
      <c r="D1" s="12" t="s">
        <v>1262</v>
      </c>
      <c r="E1" s="12" t="s">
        <v>1861</v>
      </c>
      <c r="F1" s="17"/>
      <c r="G1" s="17" t="s">
        <v>2134</v>
      </c>
    </row>
    <row r="2" spans="1:10" x14ac:dyDescent="0.25">
      <c r="A2" s="4" t="s">
        <v>149</v>
      </c>
      <c r="B2" s="5" t="s">
        <v>150</v>
      </c>
      <c r="C2" s="6" t="s">
        <v>783</v>
      </c>
      <c r="D2" s="7">
        <f>SUMIFS(Source1718[TotalFTES],Source1718[Department],$B2,Source1718[TermDesc],D$1)</f>
        <v>83.381400000000028</v>
      </c>
      <c r="E2" s="7">
        <f>SUMIFS(Source1718[TotalFTES],Source1718[Department],$B2,Source1718[TermDesc],E$1)</f>
        <v>90.971399999999988</v>
      </c>
      <c r="F2" s="18"/>
      <c r="G2" s="26">
        <v>92</v>
      </c>
      <c r="H2" s="53" t="s">
        <v>2149</v>
      </c>
    </row>
    <row r="3" spans="1:10" x14ac:dyDescent="0.25">
      <c r="A3" s="4"/>
      <c r="B3" s="5"/>
      <c r="C3" s="6"/>
      <c r="D3" s="7"/>
      <c r="E3" s="7"/>
      <c r="F3" s="18" t="s">
        <v>2135</v>
      </c>
      <c r="G3" s="26">
        <v>3.5</v>
      </c>
      <c r="H3" s="54" t="s">
        <v>2150</v>
      </c>
    </row>
    <row r="4" spans="1:10" x14ac:dyDescent="0.25">
      <c r="A4" s="4"/>
      <c r="B4" s="5"/>
      <c r="C4" s="6"/>
      <c r="D4" s="7"/>
      <c r="E4" s="7"/>
      <c r="F4" s="18" t="s">
        <v>2136</v>
      </c>
      <c r="G4" s="26">
        <v>2.1</v>
      </c>
      <c r="H4" s="54" t="s">
        <v>2151</v>
      </c>
    </row>
    <row r="5" spans="1:10" x14ac:dyDescent="0.25">
      <c r="A5" s="2" t="s">
        <v>1243</v>
      </c>
      <c r="B5" s="5"/>
      <c r="C5" s="6" t="s">
        <v>29</v>
      </c>
      <c r="D5" s="8">
        <f>SUMIFS(Source1718[FTEF],Source1718[Department],$B2,Source1718[TermDesc],D$1)</f>
        <v>5.4664000000000019</v>
      </c>
      <c r="E5" s="8">
        <f>SUMIFS(Source1718[FTEF],Source1718[Department],$B2,Source1718[TermDesc],E$1)</f>
        <v>6.338700000000002</v>
      </c>
      <c r="F5" s="24" t="s">
        <v>2137</v>
      </c>
      <c r="G5" s="24">
        <v>5.57</v>
      </c>
      <c r="H5" s="55" t="s">
        <v>2152</v>
      </c>
    </row>
    <row r="6" spans="1:10" x14ac:dyDescent="0.25">
      <c r="A6" s="2"/>
      <c r="B6" s="5"/>
      <c r="C6" s="6" t="s">
        <v>784</v>
      </c>
      <c r="D6" s="7">
        <f>IF(D5&gt;0,D2/D5,"")</f>
        <v>15.253439192155714</v>
      </c>
      <c r="E6" s="7">
        <f>IF(E5&gt;0,E2/E5,"")</f>
        <v>14.351744048464189</v>
      </c>
      <c r="F6" s="7"/>
      <c r="G6" s="7">
        <f t="shared" ref="G6" si="0">IF(G5&gt;0,G2/G5,"")</f>
        <v>16.517055655296229</v>
      </c>
    </row>
    <row r="7" spans="1:10" x14ac:dyDescent="0.25">
      <c r="A7" s="2"/>
      <c r="B7" s="5"/>
      <c r="C7" s="6"/>
      <c r="D7" s="6"/>
      <c r="E7" s="7"/>
      <c r="F7" s="21"/>
      <c r="G7" s="21"/>
      <c r="J7" s="28"/>
    </row>
    <row r="8" spans="1:10" x14ac:dyDescent="0.25">
      <c r="A8" s="2"/>
      <c r="B8" s="5" t="s">
        <v>185</v>
      </c>
      <c r="C8" s="6" t="s">
        <v>783</v>
      </c>
      <c r="D8" s="7">
        <f>SUMIFS(Source1718[TotalFTES],Source1718[Department],$B8,Source1718[TermDesc],D$1)</f>
        <v>3.9439000000000002</v>
      </c>
      <c r="E8" s="7">
        <f>SUMIFS(Source1718[TotalFTES],Source1718[Department],$B8,Source1718[TermDesc],E$1)</f>
        <v>7.0587999999999997</v>
      </c>
      <c r="F8" s="18"/>
      <c r="G8" s="18">
        <v>4.5</v>
      </c>
    </row>
    <row r="9" spans="1:10" x14ac:dyDescent="0.25">
      <c r="A9" s="2"/>
      <c r="B9" s="5"/>
      <c r="C9" s="6" t="s">
        <v>29</v>
      </c>
      <c r="D9" s="8">
        <f>SUMIFS(Source1718[FTEF],Source1718[Department],$B8,Source1718[TermDesc],D$1)</f>
        <v>0.33340000000000003</v>
      </c>
      <c r="E9" s="8">
        <f>SUMIFS(Source1718[FTEF],Source1718[Department],$B8,Source1718[TermDesc],E$1)</f>
        <v>0.2001</v>
      </c>
      <c r="F9" s="24" t="s">
        <v>2137</v>
      </c>
      <c r="G9" s="24">
        <v>0.2</v>
      </c>
    </row>
    <row r="10" spans="1:10" x14ac:dyDescent="0.25">
      <c r="A10" s="2"/>
      <c r="B10" s="5"/>
      <c r="C10" s="6" t="s">
        <v>784</v>
      </c>
      <c r="D10" s="7">
        <f t="shared" ref="D10:E10" si="1">IF(D9&gt;0,D8/D9,"")</f>
        <v>11.829334133173365</v>
      </c>
      <c r="E10" s="7">
        <f t="shared" si="1"/>
        <v>35.276361819090454</v>
      </c>
      <c r="F10" s="7"/>
      <c r="G10" s="7">
        <f t="shared" ref="G10" si="2">IF(G9&gt;0,G8/G9,"")</f>
        <v>22.5</v>
      </c>
    </row>
    <row r="11" spans="1:10" x14ac:dyDescent="0.25">
      <c r="A11" s="2"/>
      <c r="B11" s="5"/>
      <c r="C11" s="6"/>
      <c r="D11" s="10"/>
      <c r="E11" s="10"/>
      <c r="F11" s="21"/>
      <c r="G11" s="21"/>
    </row>
    <row r="12" spans="1:10" x14ac:dyDescent="0.25">
      <c r="A12" s="2"/>
      <c r="B12" s="5"/>
      <c r="C12" s="6"/>
      <c r="D12" s="6"/>
      <c r="E12" s="7"/>
      <c r="F12" s="21"/>
      <c r="G12" s="21"/>
    </row>
    <row r="13" spans="1:10" x14ac:dyDescent="0.25">
      <c r="A13" s="2"/>
      <c r="B13" s="5" t="s">
        <v>190</v>
      </c>
      <c r="C13" s="6" t="s">
        <v>783</v>
      </c>
      <c r="D13" s="7">
        <f>SUMIFS(Source1718[TotalFTES],Source1718[Department],$B13,Source1718[TermDesc],D$1)</f>
        <v>9.8371999999999993</v>
      </c>
      <c r="E13" s="7">
        <f>SUMIFS(Source1718[TotalFTES],Source1718[Department],$B13,Source1718[TermDesc],E$1)</f>
        <v>12.393000000000001</v>
      </c>
      <c r="F13" s="18"/>
      <c r="G13" s="18">
        <v>13</v>
      </c>
    </row>
    <row r="14" spans="1:10" x14ac:dyDescent="0.25">
      <c r="A14" s="2"/>
      <c r="B14" s="5"/>
      <c r="C14" s="6" t="s">
        <v>29</v>
      </c>
      <c r="D14" s="8">
        <f>SUMIFS(Source1718[FTEF],Source1718[Department],$B13,Source1718[TermDesc],D$1)</f>
        <v>0.86160000000000014</v>
      </c>
      <c r="E14" s="8">
        <f>SUMIFS(Source1718[FTEF],Source1718[Department],$B13,Source1718[TermDesc],E$1)</f>
        <v>0.97560000000000002</v>
      </c>
      <c r="F14" s="24" t="s">
        <v>2137</v>
      </c>
      <c r="G14" s="24">
        <v>0.7</v>
      </c>
    </row>
    <row r="15" spans="1:10" x14ac:dyDescent="0.25">
      <c r="A15" s="2"/>
      <c r="B15" s="5"/>
      <c r="C15" s="6" t="s">
        <v>784</v>
      </c>
      <c r="D15" s="7">
        <f t="shared" ref="D15" si="3">IF(D14&gt;0,D13/D14,"")</f>
        <v>11.417363045496748</v>
      </c>
      <c r="E15" s="7">
        <f>IF(E14&gt;0,E13/E14,"")</f>
        <v>12.702952029520295</v>
      </c>
      <c r="F15" s="7"/>
      <c r="G15" s="7">
        <f t="shared" ref="G15" si="4">IF(G14&gt;0,G13/G14,"")</f>
        <v>18.571428571428573</v>
      </c>
      <c r="J15" s="29"/>
    </row>
    <row r="16" spans="1:10" x14ac:dyDescent="0.25">
      <c r="A16" s="2"/>
      <c r="B16" s="5"/>
      <c r="C16" s="6"/>
      <c r="D16" s="10"/>
      <c r="E16" s="10"/>
      <c r="F16" s="21"/>
      <c r="G16" s="21"/>
      <c r="J16" s="29"/>
    </row>
    <row r="17" spans="1:10" x14ac:dyDescent="0.25">
      <c r="A17" s="2"/>
      <c r="B17" s="5"/>
      <c r="C17" s="6"/>
      <c r="D17" s="6"/>
      <c r="E17" s="7"/>
      <c r="F17" s="21"/>
      <c r="G17" s="21"/>
    </row>
    <row r="18" spans="1:10" x14ac:dyDescent="0.25">
      <c r="A18" s="2"/>
      <c r="B18" s="14" t="s">
        <v>1068</v>
      </c>
      <c r="C18" s="3" t="s">
        <v>1069</v>
      </c>
      <c r="D18" s="16">
        <f>D2+D8+D13</f>
        <v>97.162500000000023</v>
      </c>
      <c r="E18" s="16">
        <f>E2+E8+E13</f>
        <v>110.42319999999999</v>
      </c>
      <c r="F18" s="22"/>
      <c r="G18" s="22">
        <f>G2+G8+G13</f>
        <v>109.5</v>
      </c>
    </row>
    <row r="19" spans="1:10" x14ac:dyDescent="0.25">
      <c r="A19" s="2"/>
      <c r="B19" s="5"/>
      <c r="C19" s="3" t="s">
        <v>1070</v>
      </c>
      <c r="D19" s="16">
        <f t="shared" ref="D19:E19" si="5">D5+D9+D14</f>
        <v>6.6614000000000022</v>
      </c>
      <c r="E19" s="16">
        <f t="shared" si="5"/>
        <v>7.514400000000002</v>
      </c>
      <c r="F19" s="22"/>
      <c r="G19" s="22">
        <f>G14+G9+G5</f>
        <v>6.4700000000000006</v>
      </c>
    </row>
    <row r="20" spans="1:10" x14ac:dyDescent="0.25">
      <c r="A20" s="2"/>
      <c r="B20" s="5"/>
      <c r="C20" s="3" t="s">
        <v>784</v>
      </c>
      <c r="D20" s="16">
        <f t="shared" ref="D20:E20" si="6">IF(D19&gt;0,D18/D19,"")</f>
        <v>14.585897859308853</v>
      </c>
      <c r="E20" s="16">
        <f t="shared" si="6"/>
        <v>14.694879165335884</v>
      </c>
      <c r="F20" s="22"/>
      <c r="G20" s="22">
        <f>G18/G19</f>
        <v>16.924265842349303</v>
      </c>
    </row>
    <row r="21" spans="1:10" x14ac:dyDescent="0.25">
      <c r="A21" s="2"/>
      <c r="B21" s="5"/>
      <c r="C21" s="6"/>
      <c r="D21" s="10"/>
      <c r="E21" s="7"/>
      <c r="F21" s="21"/>
      <c r="G21" s="21"/>
    </row>
    <row r="22" spans="1:10" x14ac:dyDescent="0.25">
      <c r="A22" s="2"/>
      <c r="B22" s="5"/>
      <c r="C22" s="6"/>
      <c r="D22" s="6"/>
      <c r="E22" s="7"/>
      <c r="F22" s="21"/>
      <c r="G22" s="21"/>
    </row>
    <row r="23" spans="1:10" x14ac:dyDescent="0.25">
      <c r="A23" s="4" t="s">
        <v>1241</v>
      </c>
      <c r="B23" s="5" t="s">
        <v>308</v>
      </c>
      <c r="C23" s="6" t="s">
        <v>783</v>
      </c>
      <c r="D23" s="7">
        <f>SUMIFS(Source1718[TotalFTES],Source1718[Department],$B23,Source1718[TermDesc],D$1)</f>
        <v>46.443400000000025</v>
      </c>
      <c r="E23" s="7">
        <f>SUMIFS(Source1718[TotalFTES],Source1718[Department],$B23,Source1718[TermDesc],E$1)</f>
        <v>51.588200000000022</v>
      </c>
      <c r="F23" s="18"/>
      <c r="G23" s="18">
        <v>52</v>
      </c>
    </row>
    <row r="24" spans="1:10" x14ac:dyDescent="0.25">
      <c r="A24" s="4"/>
      <c r="B24" s="5"/>
      <c r="C24" s="6"/>
      <c r="D24" s="7"/>
      <c r="E24" s="7"/>
      <c r="F24" s="18" t="s">
        <v>2139</v>
      </c>
      <c r="G24" s="18">
        <v>1</v>
      </c>
    </row>
    <row r="25" spans="1:10" x14ac:dyDescent="0.25">
      <c r="A25" s="4"/>
      <c r="B25" s="5"/>
      <c r="C25" s="6"/>
      <c r="D25" s="7"/>
      <c r="E25" s="7"/>
      <c r="F25" s="19" t="s">
        <v>2138</v>
      </c>
      <c r="G25" s="18">
        <v>2.13</v>
      </c>
    </row>
    <row r="26" spans="1:10" x14ac:dyDescent="0.25">
      <c r="A26" s="2" t="s">
        <v>1242</v>
      </c>
      <c r="B26" s="5"/>
      <c r="C26" s="6" t="s">
        <v>29</v>
      </c>
      <c r="D26" s="8">
        <f>SUMIFS(Source1718[FTEF],Source1718[Department],$B23,Source1718[TermDesc],D$1)</f>
        <v>3.5330999999999997</v>
      </c>
      <c r="E26" s="8">
        <f>SUMIFS(Source1718[FTEF],Source1718[Department],$B23,Source1718[TermDesc],E$1)</f>
        <v>3.8663999999999996</v>
      </c>
      <c r="F26" s="24" t="s">
        <v>2140</v>
      </c>
      <c r="G26" s="24">
        <f>SUM(G24:G25)</f>
        <v>3.13</v>
      </c>
    </row>
    <row r="27" spans="1:10" x14ac:dyDescent="0.25">
      <c r="A27" s="2"/>
      <c r="B27" s="5"/>
      <c r="C27" s="6" t="s">
        <v>784</v>
      </c>
      <c r="D27" s="7">
        <f t="shared" ref="D27" si="7">IF(D26&gt;0,D23/D26,"")</f>
        <v>13.145226571566056</v>
      </c>
      <c r="E27" s="7">
        <f>IF(E26&gt;0,E23/E26,"")</f>
        <v>13.342696048003317</v>
      </c>
      <c r="F27" s="7"/>
      <c r="G27" s="7">
        <f t="shared" ref="G27" si="8">IF(G26&gt;0,G23/G26,"")</f>
        <v>16.613418530351439</v>
      </c>
    </row>
    <row r="28" spans="1:10" x14ac:dyDescent="0.25">
      <c r="A28" s="2"/>
      <c r="B28" s="5"/>
      <c r="C28" s="6"/>
      <c r="D28" s="10"/>
      <c r="E28" s="10"/>
      <c r="F28" s="21"/>
      <c r="G28" s="21"/>
      <c r="J28" s="27"/>
    </row>
    <row r="29" spans="1:10" x14ac:dyDescent="0.25">
      <c r="A29" s="2"/>
      <c r="B29" s="5"/>
      <c r="C29" s="6"/>
      <c r="D29" s="6"/>
      <c r="E29" s="7"/>
      <c r="F29" s="21"/>
      <c r="G29" s="21"/>
    </row>
    <row r="30" spans="1:10" x14ac:dyDescent="0.25">
      <c r="A30" s="2"/>
      <c r="B30" s="5" t="s">
        <v>355</v>
      </c>
      <c r="C30" s="6" t="s">
        <v>783</v>
      </c>
      <c r="D30" s="7">
        <f>SUMIFS(Source1718[TotalFTES],Source1718[Department],$B30,Source1718[TermDesc],D$1)</f>
        <v>19.777999999999999</v>
      </c>
      <c r="E30" s="7">
        <f>SUMIFS(Source1718[TotalFTES],Source1718[Department],$B30,Source1718[TermDesc],E$1)</f>
        <v>17.282</v>
      </c>
      <c r="F30" s="18"/>
      <c r="G30" s="18">
        <v>15</v>
      </c>
    </row>
    <row r="31" spans="1:10" x14ac:dyDescent="0.25">
      <c r="A31" s="2"/>
      <c r="B31" s="5"/>
      <c r="C31" s="6"/>
      <c r="D31" s="7"/>
      <c r="E31" s="7"/>
      <c r="F31" s="18" t="s">
        <v>2135</v>
      </c>
      <c r="G31" s="18">
        <v>0.6</v>
      </c>
    </row>
    <row r="32" spans="1:10" x14ac:dyDescent="0.25">
      <c r="A32" s="2"/>
      <c r="B32" s="5"/>
      <c r="C32" s="6"/>
      <c r="D32" s="7"/>
      <c r="E32" s="7"/>
      <c r="F32" s="18" t="s">
        <v>2141</v>
      </c>
      <c r="G32" s="18">
        <v>0.39900000000000002</v>
      </c>
    </row>
    <row r="33" spans="1:7" x14ac:dyDescent="0.25">
      <c r="A33" s="2"/>
      <c r="B33" s="5"/>
      <c r="C33" s="6" t="s">
        <v>29</v>
      </c>
      <c r="D33" s="8">
        <f>SUMIFS(Source1718[FTEF],Source1718[Department],$B30,Source1718[TermDesc],D$1)</f>
        <v>1.5134000000000001</v>
      </c>
      <c r="E33" s="8">
        <f>SUMIFS(Source1718[FTEF],Source1718[Department],$B30,Source1718[TermDesc],E$1)</f>
        <v>1.3134000000000001</v>
      </c>
      <c r="F33" s="24" t="s">
        <v>2140</v>
      </c>
      <c r="G33" s="24">
        <f>SUM(G31:G32)</f>
        <v>0.999</v>
      </c>
    </row>
    <row r="34" spans="1:7" x14ac:dyDescent="0.25">
      <c r="A34" s="2"/>
      <c r="B34" s="5"/>
      <c r="C34" s="6" t="s">
        <v>784</v>
      </c>
      <c r="D34" s="7">
        <f t="shared" ref="D34" si="9">IF(D33&gt;0,D30/D33,"")</f>
        <v>13.068587286903659</v>
      </c>
      <c r="E34" s="7">
        <f t="shared" ref="E34:G34" si="10">IF(E33&gt;0,E30/E33,"")</f>
        <v>13.158215319019337</v>
      </c>
      <c r="F34" s="7"/>
      <c r="G34" s="7">
        <f t="shared" si="10"/>
        <v>15.015015015015015</v>
      </c>
    </row>
    <row r="35" spans="1:7" x14ac:dyDescent="0.25">
      <c r="A35" s="2"/>
      <c r="B35" s="5"/>
      <c r="C35" s="6"/>
      <c r="D35" s="10"/>
      <c r="E35" s="10"/>
      <c r="F35" s="21"/>
      <c r="G35" s="21"/>
    </row>
    <row r="36" spans="1:7" x14ac:dyDescent="0.25">
      <c r="A36" s="2"/>
      <c r="B36" s="5"/>
      <c r="C36" s="6"/>
      <c r="D36" s="6"/>
      <c r="E36" s="7"/>
      <c r="F36" s="21"/>
      <c r="G36" s="21"/>
    </row>
    <row r="37" spans="1:7" x14ac:dyDescent="0.25">
      <c r="A37" s="2"/>
      <c r="B37" s="5" t="s">
        <v>366</v>
      </c>
      <c r="C37" s="6" t="s">
        <v>783</v>
      </c>
      <c r="D37" s="7">
        <f>SUMIFS(Source1718[TotalFTES],Source1718[Department],$B37,Source1718[TermDesc],D$1)</f>
        <v>10.374699999999999</v>
      </c>
      <c r="E37" s="7">
        <f>SUMIFS(Source1718[TotalFTES],Source1718[Department],$B37,Source1718[TermDesc],E$1)</f>
        <v>15.466899999999999</v>
      </c>
      <c r="F37" s="18"/>
      <c r="G37" s="18">
        <v>16</v>
      </c>
    </row>
    <row r="38" spans="1:7" x14ac:dyDescent="0.25">
      <c r="A38" s="2"/>
      <c r="B38" s="5"/>
      <c r="C38" s="6"/>
      <c r="D38" s="7"/>
      <c r="E38" s="7"/>
      <c r="F38" s="18" t="s">
        <v>2135</v>
      </c>
      <c r="G38" s="18">
        <v>0.8</v>
      </c>
    </row>
    <row r="39" spans="1:7" x14ac:dyDescent="0.25">
      <c r="A39" s="2"/>
      <c r="B39" s="5"/>
      <c r="C39" s="6"/>
      <c r="D39" s="7"/>
      <c r="E39" s="7"/>
      <c r="F39" s="18" t="s">
        <v>2141</v>
      </c>
      <c r="G39" s="18">
        <v>0.26</v>
      </c>
    </row>
    <row r="40" spans="1:7" x14ac:dyDescent="0.25">
      <c r="A40" s="2"/>
      <c r="B40" s="5"/>
      <c r="C40" s="6" t="s">
        <v>29</v>
      </c>
      <c r="D40" s="8">
        <f>SUMIFS(Source1718[FTEF],Source1718[Department],$B37,Source1718[TermDesc],D$1)</f>
        <v>0.87470000000000003</v>
      </c>
      <c r="E40" s="8">
        <f>SUMIFS(Source1718[FTEF],Source1718[Department],$B37,Source1718[TermDesc],E$1)</f>
        <v>1.0907</v>
      </c>
      <c r="F40" s="24" t="s">
        <v>2140</v>
      </c>
      <c r="G40" s="19">
        <f>SUM(G38:G39)</f>
        <v>1.06</v>
      </c>
    </row>
    <row r="41" spans="1:7" x14ac:dyDescent="0.25">
      <c r="A41" s="2"/>
      <c r="B41" s="5"/>
      <c r="C41" s="6" t="s">
        <v>784</v>
      </c>
      <c r="D41" s="7">
        <f t="shared" ref="D41" si="11">IF(D40&gt;0,D37/D40,"")</f>
        <v>11.860866582828397</v>
      </c>
      <c r="E41" s="7">
        <f t="shared" ref="E41:G41" si="12">IF(E40&gt;0,E37/E40,"")</f>
        <v>14.180709636013569</v>
      </c>
      <c r="F41" s="7"/>
      <c r="G41" s="7">
        <f t="shared" si="12"/>
        <v>15.094339622641508</v>
      </c>
    </row>
    <row r="42" spans="1:7" x14ac:dyDescent="0.25">
      <c r="A42" s="2"/>
      <c r="B42" s="5"/>
      <c r="C42" s="6"/>
      <c r="D42" s="10"/>
      <c r="E42" s="10"/>
      <c r="F42" s="21"/>
      <c r="G42" s="21"/>
    </row>
    <row r="43" spans="1:7" x14ac:dyDescent="0.25">
      <c r="A43" s="2"/>
      <c r="B43" s="5"/>
      <c r="C43" s="6"/>
      <c r="D43" s="6"/>
      <c r="E43" s="7"/>
      <c r="F43" s="21"/>
      <c r="G43" s="21"/>
    </row>
    <row r="44" spans="1:7" x14ac:dyDescent="0.25">
      <c r="A44" s="2"/>
      <c r="B44" s="5" t="s">
        <v>374</v>
      </c>
      <c r="C44" s="6" t="s">
        <v>783</v>
      </c>
      <c r="D44" s="7">
        <f>SUMIFS(Source1718[TotalFTES],Source1718[Department],$B44,Source1718[TermDesc],D$1)</f>
        <v>4.9916000000000009</v>
      </c>
      <c r="E44" s="7">
        <f>SUMIFS(Source1718[TotalFTES],Source1718[Department],$B44,Source1718[TermDesc],E$1)</f>
        <v>7.1447000000000003</v>
      </c>
      <c r="F44" s="18"/>
      <c r="G44" s="18">
        <v>2</v>
      </c>
    </row>
    <row r="45" spans="1:7" x14ac:dyDescent="0.25">
      <c r="A45" s="2"/>
      <c r="B45" s="5"/>
      <c r="C45" s="6" t="s">
        <v>29</v>
      </c>
      <c r="D45" s="8">
        <f>SUMIFS(Source1718[FTEF],Source1718[Department],$B44,Source1718[TermDesc],D$1)</f>
        <v>0.56530000000000002</v>
      </c>
      <c r="E45" s="8">
        <f>SUMIFS(Source1718[FTEF],Source1718[Department],$B44,Source1718[TermDesc],E$1)</f>
        <v>0.6</v>
      </c>
      <c r="F45" s="24" t="s">
        <v>2140</v>
      </c>
      <c r="G45" s="24">
        <v>0.161</v>
      </c>
    </row>
    <row r="46" spans="1:7" x14ac:dyDescent="0.25">
      <c r="A46" s="2"/>
      <c r="B46" s="5"/>
      <c r="C46" s="6" t="s">
        <v>784</v>
      </c>
      <c r="D46" s="7">
        <f t="shared" ref="D46" si="13">IF(D45&gt;0,D44/D45,"")</f>
        <v>8.8300017689722292</v>
      </c>
      <c r="E46" s="7">
        <f t="shared" ref="E46:G46" si="14">IF(E45&gt;0,E44/E45,"")</f>
        <v>11.907833333333334</v>
      </c>
      <c r="F46" s="7"/>
      <c r="G46" s="7">
        <f t="shared" si="14"/>
        <v>12.422360248447205</v>
      </c>
    </row>
    <row r="47" spans="1:7" x14ac:dyDescent="0.25">
      <c r="A47" s="2"/>
      <c r="B47" s="5"/>
      <c r="C47" s="6"/>
      <c r="D47" s="10"/>
      <c r="E47" s="10"/>
      <c r="F47" s="21"/>
      <c r="G47" s="21"/>
    </row>
    <row r="48" spans="1:7" x14ac:dyDescent="0.25">
      <c r="A48" s="2"/>
      <c r="B48" s="5"/>
      <c r="C48" s="6"/>
      <c r="D48" s="6"/>
      <c r="E48" s="7"/>
      <c r="F48" s="21"/>
      <c r="G48" s="21"/>
    </row>
    <row r="49" spans="1:10" x14ac:dyDescent="0.25">
      <c r="A49" s="2"/>
      <c r="B49" s="5" t="s">
        <v>772</v>
      </c>
      <c r="C49" s="6" t="s">
        <v>783</v>
      </c>
      <c r="D49" s="7">
        <f>SUMIFS(Source1718[TotalFTES],Source1718[Department],$B49,Source1718[TermDesc],D$1)</f>
        <v>0</v>
      </c>
      <c r="E49" s="7">
        <f>SUMIFS(Source1718[TotalFTES],Source1718[Department],$B49,Source1718[TermDesc],E$1)</f>
        <v>0</v>
      </c>
      <c r="F49" s="18"/>
      <c r="G49" s="18">
        <v>0</v>
      </c>
    </row>
    <row r="50" spans="1:10" x14ac:dyDescent="0.25">
      <c r="A50" s="2"/>
      <c r="B50" s="5"/>
      <c r="C50" s="6" t="s">
        <v>29</v>
      </c>
      <c r="D50" s="8">
        <f>SUMIFS(Source1718[FTEF],Source1718[Department],$B49,Source1718[TermDesc],D$1)</f>
        <v>0</v>
      </c>
      <c r="E50" s="8">
        <f>SUMIFS(Source1718[FTEF],Source1718[Department],$B49,Source1718[TermDesc],E$1)</f>
        <v>0</v>
      </c>
      <c r="F50" s="24" t="s">
        <v>2140</v>
      </c>
      <c r="G50" s="19">
        <v>0</v>
      </c>
    </row>
    <row r="51" spans="1:10" x14ac:dyDescent="0.25">
      <c r="A51" s="2"/>
      <c r="B51" s="5"/>
      <c r="C51" s="6" t="s">
        <v>784</v>
      </c>
      <c r="D51" s="7" t="str">
        <f t="shared" ref="D51:G51" si="15">IF(D50&gt;0,D49/D50,"")</f>
        <v/>
      </c>
      <c r="E51" s="7" t="str">
        <f t="shared" si="15"/>
        <v/>
      </c>
      <c r="F51" s="7"/>
      <c r="G51" s="7" t="str">
        <f t="shared" si="15"/>
        <v/>
      </c>
    </row>
    <row r="52" spans="1:10" x14ac:dyDescent="0.25">
      <c r="A52" s="2"/>
      <c r="B52" s="5"/>
      <c r="C52" s="6"/>
      <c r="D52" s="10"/>
      <c r="E52" s="10"/>
      <c r="F52" s="21"/>
      <c r="G52" s="21"/>
    </row>
    <row r="53" spans="1:10" x14ac:dyDescent="0.25">
      <c r="A53" s="2"/>
      <c r="B53" s="5"/>
      <c r="C53" s="6"/>
      <c r="D53" s="6"/>
      <c r="E53" s="7"/>
      <c r="F53" s="21"/>
      <c r="G53" s="21"/>
      <c r="J53" s="27"/>
    </row>
    <row r="54" spans="1:10" x14ac:dyDescent="0.25">
      <c r="A54" s="2"/>
      <c r="B54" s="5" t="s">
        <v>379</v>
      </c>
      <c r="C54" s="6" t="s">
        <v>783</v>
      </c>
      <c r="D54" s="7">
        <f>SUMIFS(Source1718[TotalFTES],Source1718[Department],$B54,Source1718[TermDesc],D$1)</f>
        <v>25.530800000000006</v>
      </c>
      <c r="E54" s="7">
        <f>SUMIFS(Source1718[TotalFTES],Source1718[Department],$B54,Source1718[TermDesc],E$1)</f>
        <v>27.4011</v>
      </c>
      <c r="F54" s="18"/>
      <c r="G54" s="18">
        <v>21</v>
      </c>
    </row>
    <row r="55" spans="1:10" x14ac:dyDescent="0.25">
      <c r="A55" s="2"/>
      <c r="B55" s="5"/>
      <c r="C55" s="6"/>
      <c r="D55" s="7"/>
      <c r="E55" s="7"/>
      <c r="F55" s="18" t="s">
        <v>2135</v>
      </c>
      <c r="G55" s="18">
        <v>0.4</v>
      </c>
    </row>
    <row r="56" spans="1:10" x14ac:dyDescent="0.25">
      <c r="A56" s="2"/>
      <c r="B56" s="5"/>
      <c r="C56" s="6"/>
      <c r="D56" s="7"/>
      <c r="E56" s="7"/>
      <c r="F56" s="18" t="s">
        <v>2142</v>
      </c>
      <c r="G56" s="18">
        <v>1.2</v>
      </c>
    </row>
    <row r="57" spans="1:10" x14ac:dyDescent="0.25">
      <c r="A57" s="2"/>
      <c r="B57" s="5"/>
      <c r="C57" s="6" t="s">
        <v>29</v>
      </c>
      <c r="D57" s="8">
        <f>SUMIFS(Source1718[FTEF],Source1718[Department],$B54,Source1718[TermDesc],D$1)</f>
        <v>2.6</v>
      </c>
      <c r="E57" s="8">
        <f>SUMIFS(Source1718[FTEF],Source1718[Department],$B54,Source1718[TermDesc],E$1)</f>
        <v>2.6</v>
      </c>
      <c r="F57" s="24" t="s">
        <v>2140</v>
      </c>
      <c r="G57" s="24">
        <f>SUM(G55:G56)</f>
        <v>1.6</v>
      </c>
    </row>
    <row r="58" spans="1:10" x14ac:dyDescent="0.25">
      <c r="A58" s="2"/>
      <c r="B58" s="5"/>
      <c r="C58" s="6" t="s">
        <v>784</v>
      </c>
      <c r="D58" s="7">
        <f t="shared" ref="D58" si="16">IF(D57&gt;0,D54/D57,"")</f>
        <v>9.819538461538464</v>
      </c>
      <c r="E58" s="7">
        <f t="shared" ref="E58:G58" si="17">IF(E57&gt;0,E54/E57,"")</f>
        <v>10.538884615384616</v>
      </c>
      <c r="F58" s="7"/>
      <c r="G58" s="7">
        <f t="shared" si="17"/>
        <v>13.125</v>
      </c>
    </row>
    <row r="59" spans="1:10" x14ac:dyDescent="0.25">
      <c r="A59" s="2"/>
      <c r="B59" s="5"/>
      <c r="C59" s="6"/>
      <c r="D59" s="10"/>
      <c r="E59" s="10"/>
      <c r="F59" s="21"/>
      <c r="G59" s="21"/>
    </row>
    <row r="60" spans="1:10" x14ac:dyDescent="0.25">
      <c r="A60" s="2"/>
      <c r="B60" s="5"/>
      <c r="C60" s="6"/>
      <c r="D60" s="6"/>
      <c r="E60" s="7"/>
      <c r="F60" s="21"/>
      <c r="G60" s="21"/>
    </row>
    <row r="61" spans="1:10" x14ac:dyDescent="0.25">
      <c r="A61" s="2"/>
      <c r="B61" s="5" t="s">
        <v>410</v>
      </c>
      <c r="C61" s="6" t="s">
        <v>783</v>
      </c>
      <c r="D61" s="7">
        <f>SUMIFS(Source1718[TotalFTES],Source1718[Department],$B61,Source1718[TermDesc],D$1)</f>
        <v>15.363699999999998</v>
      </c>
      <c r="E61" s="7">
        <f>SUMIFS(Source1718[TotalFTES],Source1718[Department],$B61,Source1718[TermDesc],E$1)</f>
        <v>13.692299999999999</v>
      </c>
      <c r="F61" s="18"/>
      <c r="G61" s="18">
        <v>11</v>
      </c>
    </row>
    <row r="62" spans="1:10" x14ac:dyDescent="0.25">
      <c r="A62" s="2"/>
      <c r="B62" s="5"/>
      <c r="C62" s="6"/>
      <c r="D62" s="7"/>
      <c r="E62" s="7"/>
      <c r="F62" s="18" t="s">
        <v>2135</v>
      </c>
      <c r="G62" s="18">
        <v>0.51670000000000005</v>
      </c>
    </row>
    <row r="63" spans="1:10" x14ac:dyDescent="0.25">
      <c r="A63" s="2"/>
      <c r="B63" s="5"/>
      <c r="C63" s="6"/>
      <c r="D63" s="7"/>
      <c r="E63" s="7"/>
      <c r="F63" s="18" t="s">
        <v>2141</v>
      </c>
      <c r="G63" s="18">
        <v>0.2833</v>
      </c>
    </row>
    <row r="64" spans="1:10" x14ac:dyDescent="0.25">
      <c r="A64" s="2"/>
      <c r="B64" s="5"/>
      <c r="C64" s="6" t="s">
        <v>29</v>
      </c>
      <c r="D64" s="8">
        <f>SUMIFS(Source1718[FTEF],Source1718[Department],$B61,Source1718[TermDesc],D$1)</f>
        <v>1.4167000000000001</v>
      </c>
      <c r="E64" s="8">
        <f>SUMIFS(Source1718[FTEF],Source1718[Department],$B61,Source1718[TermDesc],E$1)</f>
        <v>1.2333999999999998</v>
      </c>
      <c r="F64" s="24" t="s">
        <v>2140</v>
      </c>
      <c r="G64" s="24">
        <f>SUM(G62:G63)</f>
        <v>0.8</v>
      </c>
    </row>
    <row r="65" spans="1:7" x14ac:dyDescent="0.25">
      <c r="A65" s="2"/>
      <c r="B65" s="5"/>
      <c r="C65" s="6" t="s">
        <v>784</v>
      </c>
      <c r="D65" s="7">
        <f t="shared" ref="D65" si="18">IF(D64&gt;0,D61/D64,"")</f>
        <v>10.844709536246205</v>
      </c>
      <c r="E65" s="7">
        <f t="shared" ref="E65:G65" si="19">IF(E64&gt;0,E61/E64,"")</f>
        <v>11.101264796497487</v>
      </c>
      <c r="F65" s="7"/>
      <c r="G65" s="7">
        <f t="shared" si="19"/>
        <v>13.75</v>
      </c>
    </row>
    <row r="66" spans="1:7" x14ac:dyDescent="0.25">
      <c r="A66" s="2"/>
      <c r="B66" s="5"/>
      <c r="C66" s="6"/>
      <c r="D66" s="10"/>
      <c r="E66" s="10"/>
      <c r="F66" s="21"/>
      <c r="G66" s="21"/>
    </row>
    <row r="67" spans="1:7" x14ac:dyDescent="0.25">
      <c r="A67" s="2"/>
      <c r="B67" s="5"/>
      <c r="C67" s="6"/>
      <c r="D67" s="6"/>
      <c r="E67" s="7"/>
      <c r="F67" s="21"/>
      <c r="G67" s="21"/>
    </row>
    <row r="68" spans="1:7" x14ac:dyDescent="0.25">
      <c r="A68" s="2"/>
      <c r="B68" s="5"/>
      <c r="C68" s="6"/>
      <c r="D68" s="6"/>
      <c r="E68" s="7"/>
      <c r="F68" s="21"/>
      <c r="G68" s="21"/>
    </row>
    <row r="69" spans="1:7" x14ac:dyDescent="0.25">
      <c r="A69" s="2"/>
      <c r="B69" s="5" t="s">
        <v>429</v>
      </c>
      <c r="C69" s="6" t="s">
        <v>783</v>
      </c>
      <c r="D69" s="7">
        <f>SUMIFS(Source1718[TotalFTES],Source1718[Department],$B69,Source1718[TermDesc],D$1)</f>
        <v>14.747999999999999</v>
      </c>
      <c r="E69" s="7">
        <f>SUMIFS(Source1718[TotalFTES],Source1718[Department],$B69,Source1718[TermDesc],E$1)</f>
        <v>18.643500000000003</v>
      </c>
      <c r="F69" s="21"/>
      <c r="G69" s="21">
        <v>16</v>
      </c>
    </row>
    <row r="70" spans="1:7" x14ac:dyDescent="0.25">
      <c r="A70" s="2"/>
      <c r="B70" s="5"/>
      <c r="C70" s="6"/>
      <c r="D70" s="7"/>
      <c r="E70" s="7"/>
      <c r="F70" s="21" t="s">
        <v>2135</v>
      </c>
      <c r="G70" s="21">
        <v>0.8</v>
      </c>
    </row>
    <row r="71" spans="1:7" x14ac:dyDescent="0.25">
      <c r="A71" s="2"/>
      <c r="B71" s="5"/>
      <c r="C71" s="6"/>
      <c r="D71" s="7"/>
      <c r="E71" s="7"/>
      <c r="F71" s="21" t="s">
        <v>2142</v>
      </c>
      <c r="G71" s="21">
        <v>0.4</v>
      </c>
    </row>
    <row r="72" spans="1:7" x14ac:dyDescent="0.25">
      <c r="A72" s="2"/>
      <c r="B72" s="5"/>
      <c r="C72" s="6" t="s">
        <v>29</v>
      </c>
      <c r="D72" s="8">
        <f>SUMIFS(Source1718[FTEF],Source1718[Department],$B69,Source1718[TermDesc],D$1)</f>
        <v>1.2</v>
      </c>
      <c r="E72" s="8">
        <f>SUMIFS(Source1718[FTEF],Source1718[Department],$B69,Source1718[TermDesc],E$1)</f>
        <v>1.5999999999999999</v>
      </c>
      <c r="F72" s="24" t="s">
        <v>2140</v>
      </c>
      <c r="G72" s="24">
        <f>SUM(G70:G71)</f>
        <v>1.2000000000000002</v>
      </c>
    </row>
    <row r="73" spans="1:7" x14ac:dyDescent="0.25">
      <c r="A73" s="2"/>
      <c r="B73" s="5"/>
      <c r="C73" s="6" t="s">
        <v>784</v>
      </c>
      <c r="D73" s="7">
        <f t="shared" ref="D73" si="20">IF(D72&gt;0,D69/D72,"")</f>
        <v>12.29</v>
      </c>
      <c r="E73" s="7">
        <f t="shared" ref="E73:G73" si="21">IF(E72&gt;0,E69/E72,"")</f>
        <v>11.652187500000004</v>
      </c>
      <c r="F73" s="7"/>
      <c r="G73" s="7">
        <f t="shared" si="21"/>
        <v>13.333333333333332</v>
      </c>
    </row>
    <row r="74" spans="1:7" x14ac:dyDescent="0.25">
      <c r="A74" s="2"/>
      <c r="B74" s="5"/>
      <c r="C74" s="6"/>
      <c r="D74" s="10"/>
      <c r="E74" s="10"/>
      <c r="F74" s="21"/>
      <c r="G74" s="21"/>
    </row>
    <row r="75" spans="1:7" x14ac:dyDescent="0.25">
      <c r="A75" s="2"/>
      <c r="B75" s="5"/>
      <c r="C75" s="6"/>
      <c r="D75" s="6"/>
      <c r="E75" s="7"/>
      <c r="F75" s="21"/>
      <c r="G75" s="21"/>
    </row>
    <row r="76" spans="1:7" x14ac:dyDescent="0.25">
      <c r="A76" s="2"/>
      <c r="B76" s="5" t="s">
        <v>440</v>
      </c>
      <c r="C76" s="6" t="s">
        <v>783</v>
      </c>
      <c r="D76" s="7">
        <f>SUMIFS(Source1718[TotalFTES],Source1718[Department],$B76,Source1718[TermDesc],D$1)</f>
        <v>11.2264</v>
      </c>
      <c r="E76" s="7">
        <f>SUMIFS(Source1718[TotalFTES],Source1718[Department],$B76,Source1718[TermDesc],E$1)</f>
        <v>12.890600000000001</v>
      </c>
      <c r="F76" s="21"/>
      <c r="G76" s="21">
        <v>8</v>
      </c>
    </row>
    <row r="77" spans="1:7" x14ac:dyDescent="0.25">
      <c r="A77" s="2"/>
      <c r="B77" s="5"/>
      <c r="C77" s="6" t="s">
        <v>29</v>
      </c>
      <c r="D77" s="8">
        <f>SUMIFS(Source1718[FTEF],Source1718[Department],$B76,Source1718[TermDesc],D$1)</f>
        <v>1.0832999999999999</v>
      </c>
      <c r="E77" s="8">
        <f>SUMIFS(Source1718[FTEF],Source1718[Department],$B76,Source1718[TermDesc],E$1)</f>
        <v>1.0832999999999999</v>
      </c>
      <c r="F77" s="24" t="s">
        <v>2140</v>
      </c>
      <c r="G77" s="24">
        <v>0.5</v>
      </c>
    </row>
    <row r="78" spans="1:7" x14ac:dyDescent="0.25">
      <c r="A78" s="2"/>
      <c r="B78" s="5"/>
      <c r="C78" s="6" t="s">
        <v>784</v>
      </c>
      <c r="D78" s="7">
        <f t="shared" ref="D78" si="22">IF(D77&gt;0,D76/D77,"")</f>
        <v>10.363149635373397</v>
      </c>
      <c r="E78" s="7">
        <f t="shared" ref="E78" si="23">IF(E77&gt;0,E76/E77,"")</f>
        <v>11.899381519431369</v>
      </c>
      <c r="F78" s="7"/>
      <c r="G78" s="7">
        <f>IF(G77&gt;0,G76/G77,"")</f>
        <v>16</v>
      </c>
    </row>
    <row r="79" spans="1:7" x14ac:dyDescent="0.25">
      <c r="A79" s="2"/>
      <c r="B79" s="5"/>
      <c r="C79" s="6"/>
      <c r="D79" s="10"/>
      <c r="E79" s="10"/>
      <c r="F79" s="21"/>
      <c r="G79" s="21"/>
    </row>
    <row r="80" spans="1:7" x14ac:dyDescent="0.25">
      <c r="A80" s="2"/>
      <c r="B80" s="5"/>
      <c r="C80" s="6"/>
      <c r="D80" s="6"/>
      <c r="E80" s="7"/>
      <c r="F80" s="21"/>
      <c r="G80" s="21"/>
    </row>
    <row r="81" spans="1:10" x14ac:dyDescent="0.25">
      <c r="A81" s="2"/>
      <c r="B81" s="14" t="s">
        <v>1068</v>
      </c>
      <c r="C81" s="3" t="s">
        <v>1069</v>
      </c>
      <c r="D81" s="3">
        <f>SUMIFS(D23:D79,$C$23:$C$79,"FTES")</f>
        <v>148.45660000000004</v>
      </c>
      <c r="E81" s="3">
        <f>SUMIFS(E23:E79,$C$23:$C$79,"FTES")</f>
        <v>164.10930000000002</v>
      </c>
      <c r="F81" s="23"/>
      <c r="G81" s="23">
        <f>G76+G69+G61+G54+G49+G44+G37+G30+G23</f>
        <v>141</v>
      </c>
    </row>
    <row r="82" spans="1:10" x14ac:dyDescent="0.25">
      <c r="A82" s="2"/>
      <c r="B82" s="5"/>
      <c r="C82" s="3" t="s">
        <v>1070</v>
      </c>
      <c r="D82" s="3">
        <f>SUMIFS(D23:D79,$C$23:$C$79,"FTEF")</f>
        <v>12.786499999999998</v>
      </c>
      <c r="E82" s="3">
        <f>SUMIFS(E23:E79,$C$23:$C$79,"FTEF")</f>
        <v>13.387199999999998</v>
      </c>
      <c r="F82" s="23"/>
      <c r="G82" s="24">
        <f>G77+G72+G64+G57+G50+G45+G40+G33+G26</f>
        <v>9.4499999999999993</v>
      </c>
    </row>
    <row r="83" spans="1:10" x14ac:dyDescent="0.25">
      <c r="A83" s="2"/>
      <c r="B83" s="5"/>
      <c r="C83" s="3" t="s">
        <v>784</v>
      </c>
      <c r="D83" s="16">
        <f t="shared" ref="D83:E83" si="24">IF(D82&gt;0,D81/D82,"")</f>
        <v>11.610417236929578</v>
      </c>
      <c r="E83" s="16">
        <f t="shared" si="24"/>
        <v>12.258672463248478</v>
      </c>
      <c r="F83" s="22"/>
      <c r="G83" s="22">
        <f>G81/G82</f>
        <v>14.920634920634921</v>
      </c>
    </row>
    <row r="84" spans="1:10" x14ac:dyDescent="0.25">
      <c r="A84" s="2"/>
      <c r="B84" s="5"/>
      <c r="C84" s="6"/>
      <c r="D84" s="6"/>
      <c r="E84" s="7"/>
      <c r="F84" s="21"/>
      <c r="G84" s="21"/>
    </row>
    <row r="85" spans="1:10" x14ac:dyDescent="0.25">
      <c r="A85" s="2"/>
      <c r="B85" s="5"/>
      <c r="C85" s="6"/>
      <c r="D85" s="6"/>
      <c r="E85" s="7"/>
      <c r="F85" s="21"/>
      <c r="G85" s="21"/>
    </row>
    <row r="86" spans="1:10" x14ac:dyDescent="0.25">
      <c r="A86" s="4" t="s">
        <v>47</v>
      </c>
      <c r="B86" s="5" t="s">
        <v>737</v>
      </c>
      <c r="C86" s="6" t="s">
        <v>783</v>
      </c>
      <c r="D86" s="7">
        <f>SUMIFS(Source1718[TotalFTES],Source1718[Department],$B86,Source1718[TermDesc],D$1)</f>
        <v>0</v>
      </c>
      <c r="E86" s="7">
        <f>SUMIFS(Source1718[TotalFTES],Source1718[Department],$B86,Source1718[TermDesc],E$1)</f>
        <v>0</v>
      </c>
      <c r="F86" s="21"/>
      <c r="G86" s="21">
        <v>0</v>
      </c>
    </row>
    <row r="87" spans="1:10" x14ac:dyDescent="0.25">
      <c r="A87" s="2" t="s">
        <v>1240</v>
      </c>
      <c r="B87" s="5"/>
      <c r="C87" s="6" t="s">
        <v>29</v>
      </c>
      <c r="D87" s="8">
        <f>SUMIFS(Source1718[FTEF],Source1718[Department],$B86,Source1718[TermDesc],D$1)</f>
        <v>0</v>
      </c>
      <c r="E87" s="8">
        <f>SUMIFS(Source1718[FTEF],Source1718[Department],$B86,Source1718[TermDesc],E$1)</f>
        <v>0</v>
      </c>
      <c r="F87" s="24" t="s">
        <v>2140</v>
      </c>
      <c r="G87" s="19">
        <v>0</v>
      </c>
    </row>
    <row r="88" spans="1:10" x14ac:dyDescent="0.25">
      <c r="A88" s="2"/>
      <c r="B88" s="5"/>
      <c r="C88" s="6" t="s">
        <v>784</v>
      </c>
      <c r="D88" s="7" t="str">
        <f t="shared" ref="D88" si="25">IF(D87&gt;0,D86/D87,"")</f>
        <v/>
      </c>
      <c r="E88" s="7" t="str">
        <f t="shared" ref="E88:G88" si="26">IF(E87&gt;0,E86/E87,"")</f>
        <v/>
      </c>
      <c r="F88" s="7"/>
      <c r="G88" s="7" t="str">
        <f t="shared" si="26"/>
        <v/>
      </c>
    </row>
    <row r="89" spans="1:10" x14ac:dyDescent="0.25">
      <c r="A89" s="2"/>
      <c r="B89" s="5"/>
      <c r="C89" s="6"/>
      <c r="D89" s="10"/>
      <c r="E89" s="10"/>
      <c r="F89" s="21"/>
      <c r="G89" s="21"/>
    </row>
    <row r="90" spans="1:10" x14ac:dyDescent="0.25">
      <c r="A90" s="2"/>
      <c r="B90" s="5"/>
      <c r="C90" s="6"/>
      <c r="D90" s="6"/>
      <c r="E90" s="7"/>
      <c r="F90" s="21"/>
      <c r="G90" s="21"/>
      <c r="J90" s="27"/>
    </row>
    <row r="91" spans="1:10" x14ac:dyDescent="0.25">
      <c r="A91" s="2"/>
      <c r="B91" s="5" t="s">
        <v>48</v>
      </c>
      <c r="C91" s="6" t="s">
        <v>783</v>
      </c>
      <c r="D91" s="7">
        <f>SUMIFS(Source1718[TotalFTES],Source1718[Department],$B91,Source1718[TermDesc],D$1)</f>
        <v>2.2168000000000001</v>
      </c>
      <c r="E91" s="7">
        <f>SUMIFS(Source1718[TotalFTES],Source1718[Department],$B91,Source1718[TermDesc],E$1)</f>
        <v>0</v>
      </c>
      <c r="F91" s="21"/>
      <c r="G91" s="21">
        <v>0</v>
      </c>
    </row>
    <row r="92" spans="1:10" x14ac:dyDescent="0.25">
      <c r="A92" s="2"/>
      <c r="B92" s="5"/>
      <c r="C92" s="6" t="s">
        <v>29</v>
      </c>
      <c r="D92" s="8">
        <f>SUMIFS(Source1718[FTEF],Source1718[Department],$B91,Source1718[TermDesc],D$1)</f>
        <v>0.2</v>
      </c>
      <c r="E92" s="8">
        <f>SUMIFS(Source1718[FTEF],Source1718[Department],$B91,Source1718[TermDesc],E$1)</f>
        <v>0</v>
      </c>
      <c r="F92" s="24" t="s">
        <v>2140</v>
      </c>
      <c r="G92" s="19">
        <v>0</v>
      </c>
    </row>
    <row r="93" spans="1:10" x14ac:dyDescent="0.25">
      <c r="A93" s="2"/>
      <c r="B93" s="5"/>
      <c r="C93" s="6"/>
      <c r="D93" s="7">
        <f t="shared" ref="D93" si="27">IF(D92&gt;0,D91/D92,"")</f>
        <v>11.084</v>
      </c>
      <c r="E93" s="7" t="str">
        <f t="shared" ref="E93:G93" si="28">IF(E92&gt;0,E91/E92,"")</f>
        <v/>
      </c>
      <c r="F93" s="7"/>
      <c r="G93" s="7" t="str">
        <f t="shared" si="28"/>
        <v/>
      </c>
    </row>
    <row r="94" spans="1:10" x14ac:dyDescent="0.25">
      <c r="A94" s="2"/>
      <c r="B94" s="5"/>
      <c r="C94" s="6"/>
      <c r="D94" s="10"/>
      <c r="E94" s="10"/>
      <c r="F94" s="21"/>
      <c r="G94" s="21"/>
    </row>
    <row r="95" spans="1:10" x14ac:dyDescent="0.25">
      <c r="A95" s="2"/>
      <c r="B95" s="5"/>
      <c r="C95" s="6"/>
      <c r="D95" s="6"/>
      <c r="E95" s="7"/>
      <c r="F95" s="21"/>
      <c r="G95" s="21"/>
    </row>
    <row r="96" spans="1:10" x14ac:dyDescent="0.25">
      <c r="A96" s="2"/>
      <c r="B96" s="5" t="s">
        <v>54</v>
      </c>
      <c r="C96" s="6" t="s">
        <v>783</v>
      </c>
      <c r="D96" s="7">
        <f>SUMIFS(Source1718[TotalFTES],Source1718[Department],$B96,Source1718[TermDesc],D$1)</f>
        <v>14.493600000000001</v>
      </c>
      <c r="E96" s="7">
        <f>SUMIFS(Source1718[TotalFTES],Source1718[Department],$B96,Source1718[TermDesc],E$1)</f>
        <v>14.1142</v>
      </c>
      <c r="F96" s="21"/>
      <c r="G96" s="21">
        <v>13</v>
      </c>
    </row>
    <row r="97" spans="1:7" x14ac:dyDescent="0.25">
      <c r="A97" s="2"/>
      <c r="B97" s="5"/>
      <c r="C97" s="6"/>
      <c r="D97" s="7"/>
      <c r="E97" s="7"/>
      <c r="F97" s="21" t="s">
        <v>2135</v>
      </c>
      <c r="G97" s="21">
        <v>0.6</v>
      </c>
    </row>
    <row r="98" spans="1:7" x14ac:dyDescent="0.25">
      <c r="A98" s="2"/>
      <c r="B98" s="5"/>
      <c r="C98" s="6"/>
      <c r="D98" s="7"/>
      <c r="E98" s="7"/>
      <c r="F98" s="21" t="s">
        <v>2136</v>
      </c>
      <c r="G98" s="21">
        <v>0.2</v>
      </c>
    </row>
    <row r="99" spans="1:7" x14ac:dyDescent="0.25">
      <c r="A99" s="2"/>
      <c r="B99" s="5"/>
      <c r="C99" s="6" t="s">
        <v>29</v>
      </c>
      <c r="D99" s="8">
        <f>SUMIFS(Source1718[FTEF],Source1718[Department],$B96,Source1718[TermDesc],D$1)</f>
        <v>0.8</v>
      </c>
      <c r="E99" s="8">
        <f>SUMIFS(Source1718[FTEF],Source1718[Department],$B96,Source1718[TermDesc],E$1)</f>
        <v>1</v>
      </c>
      <c r="F99" s="24" t="s">
        <v>2140</v>
      </c>
      <c r="G99" s="24">
        <f>SUM(G97:G98)</f>
        <v>0.8</v>
      </c>
    </row>
    <row r="100" spans="1:7" x14ac:dyDescent="0.25">
      <c r="A100" s="2"/>
      <c r="B100" s="5"/>
      <c r="C100" s="6" t="s">
        <v>784</v>
      </c>
      <c r="D100" s="7">
        <f>IF(D99&gt;0,D96/D99,"")</f>
        <v>18.117000000000001</v>
      </c>
      <c r="E100" s="7">
        <f>IF(E99&gt;0,E96/E99,"")</f>
        <v>14.1142</v>
      </c>
      <c r="F100" s="7"/>
      <c r="G100" s="7">
        <f>IF(G99&gt;0,G96/G99,"")</f>
        <v>16.25</v>
      </c>
    </row>
    <row r="101" spans="1:7" x14ac:dyDescent="0.25">
      <c r="A101" s="2"/>
      <c r="B101" s="5"/>
      <c r="C101" s="6"/>
      <c r="D101" s="10"/>
      <c r="E101" s="10"/>
      <c r="F101" s="21"/>
      <c r="G101" s="21"/>
    </row>
    <row r="102" spans="1:7" x14ac:dyDescent="0.25">
      <c r="A102" s="2"/>
      <c r="B102" s="5"/>
      <c r="C102" s="6"/>
      <c r="D102" s="6"/>
      <c r="E102" s="7"/>
      <c r="F102" s="21"/>
      <c r="G102" s="21"/>
    </row>
    <row r="103" spans="1:7" x14ac:dyDescent="0.25">
      <c r="A103" s="2"/>
      <c r="B103" s="5" t="s">
        <v>67</v>
      </c>
      <c r="C103" s="6" t="s">
        <v>783</v>
      </c>
      <c r="D103" s="7">
        <f>SUMIFS(Source1718[TotalFTES],Source1718[Department],$B103,Source1718[TermDesc],D$1)</f>
        <v>79.273899999999998</v>
      </c>
      <c r="E103" s="7">
        <f>SUMIFS(Source1718[TotalFTES],Source1718[Department],$B103,Source1718[TermDesc],E$1)</f>
        <v>96.494700000000009</v>
      </c>
      <c r="F103" s="21"/>
      <c r="G103" s="21">
        <v>98</v>
      </c>
    </row>
    <row r="104" spans="1:7" x14ac:dyDescent="0.25">
      <c r="A104" s="2"/>
      <c r="B104" s="5"/>
      <c r="C104" s="6"/>
      <c r="D104" s="7"/>
      <c r="E104" s="7"/>
      <c r="F104" s="21" t="s">
        <v>2135</v>
      </c>
      <c r="G104" s="21">
        <v>2.4</v>
      </c>
    </row>
    <row r="105" spans="1:7" x14ac:dyDescent="0.25">
      <c r="A105" s="2"/>
      <c r="B105" s="5"/>
      <c r="C105" s="6"/>
      <c r="D105" s="7"/>
      <c r="E105" s="7"/>
      <c r="F105" s="21" t="s">
        <v>2136</v>
      </c>
      <c r="G105" s="21">
        <v>3.4</v>
      </c>
    </row>
    <row r="106" spans="1:7" x14ac:dyDescent="0.25">
      <c r="A106" s="2"/>
      <c r="B106" s="5"/>
      <c r="C106" s="6" t="s">
        <v>29</v>
      </c>
      <c r="D106" s="8">
        <f>SUMIFS(Source1718[FTEF],Source1718[Department],$B103,Source1718[TermDesc],D$1)</f>
        <v>4.8667000000000016</v>
      </c>
      <c r="E106" s="8">
        <f>SUMIFS(Source1718[FTEF],Source1718[Department],$B103,Source1718[TermDesc],E$1)</f>
        <v>5.8019000000000016</v>
      </c>
      <c r="F106" s="24" t="s">
        <v>2140</v>
      </c>
      <c r="G106" s="24">
        <f>SUM(G104:G105)</f>
        <v>5.8</v>
      </c>
    </row>
    <row r="107" spans="1:7" x14ac:dyDescent="0.25">
      <c r="A107" s="2"/>
      <c r="B107" s="5"/>
      <c r="C107" s="6" t="s">
        <v>784</v>
      </c>
      <c r="D107" s="7">
        <f t="shared" ref="D107" si="29">IF(D106&gt;0,D103/D106,"")</f>
        <v>16.289045965438586</v>
      </c>
      <c r="E107" s="7">
        <f t="shared" ref="E107:G107" si="30">IF(E106&gt;0,E103/E106,"")</f>
        <v>16.631568968786084</v>
      </c>
      <c r="F107" s="7"/>
      <c r="G107" s="7">
        <f t="shared" si="30"/>
        <v>16.896551724137932</v>
      </c>
    </row>
    <row r="108" spans="1:7" x14ac:dyDescent="0.25">
      <c r="A108" s="2"/>
      <c r="B108" s="5"/>
      <c r="C108" s="6"/>
      <c r="D108" s="10"/>
      <c r="E108" s="10"/>
      <c r="F108" s="21"/>
      <c r="G108" s="21"/>
    </row>
    <row r="109" spans="1:7" x14ac:dyDescent="0.25">
      <c r="A109" s="2"/>
      <c r="B109" s="5"/>
      <c r="C109" s="6"/>
      <c r="D109" s="6"/>
      <c r="E109" s="7"/>
      <c r="F109" s="21"/>
      <c r="G109" s="21"/>
    </row>
    <row r="110" spans="1:7" x14ac:dyDescent="0.25">
      <c r="A110" s="2"/>
      <c r="B110" s="5" t="s">
        <v>87</v>
      </c>
      <c r="C110" s="6" t="s">
        <v>783</v>
      </c>
      <c r="D110" s="7">
        <f>SUMIFS(Source1718[TotalFTES],Source1718[Department],$B110,Source1718[TermDesc],D$1)</f>
        <v>22.817399999999999</v>
      </c>
      <c r="E110" s="7">
        <f>SUMIFS(Source1718[TotalFTES],Source1718[Department],$B110,Source1718[TermDesc],E$1)</f>
        <v>19.902300000000004</v>
      </c>
      <c r="F110" s="21"/>
      <c r="G110" s="21">
        <v>20</v>
      </c>
    </row>
    <row r="111" spans="1:7" x14ac:dyDescent="0.25">
      <c r="A111" s="2"/>
      <c r="B111" s="5"/>
      <c r="C111" s="6"/>
      <c r="D111" s="7"/>
      <c r="E111" s="7"/>
      <c r="F111" s="21" t="s">
        <v>2135</v>
      </c>
      <c r="G111" s="21">
        <v>0.8</v>
      </c>
    </row>
    <row r="112" spans="1:7" x14ac:dyDescent="0.25">
      <c r="A112" s="2"/>
      <c r="B112" s="5"/>
      <c r="C112" s="6"/>
      <c r="D112" s="7"/>
      <c r="E112" s="7"/>
      <c r="F112" s="21" t="s">
        <v>2136</v>
      </c>
      <c r="G112" s="21">
        <v>0.5</v>
      </c>
    </row>
    <row r="113" spans="1:7" x14ac:dyDescent="0.25">
      <c r="A113" s="2"/>
      <c r="B113" s="5"/>
      <c r="C113" s="6" t="s">
        <v>29</v>
      </c>
      <c r="D113" s="8">
        <f>SUMIFS(Source1718[FTEF],Source1718[Department],$B110,Source1718[TermDesc],D$1)</f>
        <v>1.6057999999999999</v>
      </c>
      <c r="E113" s="8">
        <f>SUMIFS(Source1718[FTEF],Source1718[Department],$B110,Source1718[TermDesc],E$1)</f>
        <v>1.3371999999999999</v>
      </c>
      <c r="F113" s="24" t="s">
        <v>2140</v>
      </c>
      <c r="G113" s="24">
        <f>SUM(G111:G112)</f>
        <v>1.3</v>
      </c>
    </row>
    <row r="114" spans="1:7" x14ac:dyDescent="0.25">
      <c r="A114" s="2"/>
      <c r="B114" s="5"/>
      <c r="C114" s="6" t="s">
        <v>784</v>
      </c>
      <c r="D114" s="7">
        <f t="shared" ref="D114" si="31">IF(D113&gt;0,D110/D113,"")</f>
        <v>14.209366048075726</v>
      </c>
      <c r="E114" s="7">
        <f t="shared" ref="E114:G114" si="32">IF(E113&gt;0,E110/E113,"")</f>
        <v>14.883562668262044</v>
      </c>
      <c r="F114" s="7"/>
      <c r="G114" s="7">
        <f t="shared" si="32"/>
        <v>15.384615384615383</v>
      </c>
    </row>
    <row r="115" spans="1:7" x14ac:dyDescent="0.25">
      <c r="A115" s="2"/>
      <c r="B115" s="5"/>
      <c r="C115" s="6"/>
      <c r="D115" s="10"/>
      <c r="E115" s="10"/>
      <c r="F115" s="21"/>
      <c r="G115" s="21"/>
    </row>
    <row r="116" spans="1:7" x14ac:dyDescent="0.25">
      <c r="A116" s="2"/>
      <c r="B116" s="5"/>
      <c r="C116" s="6"/>
      <c r="D116" s="6"/>
      <c r="E116" s="7"/>
      <c r="F116" s="21"/>
      <c r="G116" s="21"/>
    </row>
    <row r="117" spans="1:7" x14ac:dyDescent="0.25">
      <c r="A117" s="2"/>
      <c r="B117" s="5" t="s">
        <v>743</v>
      </c>
      <c r="C117" s="6" t="s">
        <v>783</v>
      </c>
      <c r="D117" s="7">
        <f>SUMIFS(Source1718[TotalFTES],Source1718[Department],$B117,Source1718[TermDesc],D$1)</f>
        <v>0</v>
      </c>
      <c r="E117" s="7">
        <f>SUMIFS(Source1718[TotalFTES],Source1718[Department],$B117,Source1718[TermDesc],E$1)</f>
        <v>0</v>
      </c>
      <c r="F117" s="21"/>
      <c r="G117" s="21">
        <v>0</v>
      </c>
    </row>
    <row r="118" spans="1:7" x14ac:dyDescent="0.25">
      <c r="A118" s="2"/>
      <c r="B118" s="5"/>
      <c r="C118" s="6" t="s">
        <v>29</v>
      </c>
      <c r="D118" s="8">
        <f>SUMIFS(Source1718[FTEF],Source1718[Department],$B117,Source1718[TermDesc],D$1)</f>
        <v>0</v>
      </c>
      <c r="E118" s="8">
        <f>SUMIFS(Source1718[FTEF],Source1718[Department],$B117,Source1718[TermDesc],E$1)</f>
        <v>0</v>
      </c>
      <c r="F118" s="24" t="s">
        <v>2140</v>
      </c>
      <c r="G118" s="24">
        <v>0</v>
      </c>
    </row>
    <row r="119" spans="1:7" x14ac:dyDescent="0.25">
      <c r="A119" s="2"/>
      <c r="B119" s="5"/>
      <c r="C119" s="6" t="s">
        <v>784</v>
      </c>
      <c r="D119" s="7" t="str">
        <f t="shared" ref="D119" si="33">IF(D118&gt;0,D117/D118,"")</f>
        <v/>
      </c>
      <c r="E119" s="7" t="str">
        <f t="shared" ref="E119:G119" si="34">IF(E118&gt;0,E117/E118,"")</f>
        <v/>
      </c>
      <c r="F119" s="7"/>
      <c r="G119" s="7" t="str">
        <f t="shared" si="34"/>
        <v/>
      </c>
    </row>
    <row r="120" spans="1:7" x14ac:dyDescent="0.25">
      <c r="A120" s="2"/>
      <c r="B120" s="5"/>
      <c r="C120" s="6"/>
      <c r="D120" s="10"/>
      <c r="E120" s="10"/>
      <c r="F120" s="21"/>
      <c r="G120" s="21"/>
    </row>
    <row r="121" spans="1:7" x14ac:dyDescent="0.25">
      <c r="A121" s="2"/>
      <c r="B121" s="5"/>
      <c r="C121" s="6"/>
      <c r="D121" s="6"/>
      <c r="E121" s="7"/>
      <c r="F121" s="21"/>
      <c r="G121" s="21"/>
    </row>
    <row r="122" spans="1:7" x14ac:dyDescent="0.25">
      <c r="A122" s="2"/>
      <c r="B122" s="5" t="s">
        <v>116</v>
      </c>
      <c r="C122" s="6" t="s">
        <v>783</v>
      </c>
      <c r="D122" s="7">
        <f>SUMIFS(Source1718[TotalFTES],Source1718[Department],$B122,Source1718[TermDesc],D$1)</f>
        <v>15.104900000000001</v>
      </c>
      <c r="E122" s="7">
        <f>SUMIFS(Source1718[TotalFTES],Source1718[Department],$B122,Source1718[TermDesc],E$1)</f>
        <v>19.865400000000001</v>
      </c>
      <c r="F122" s="21"/>
      <c r="G122" s="21">
        <v>22</v>
      </c>
    </row>
    <row r="123" spans="1:7" x14ac:dyDescent="0.25">
      <c r="A123" s="2"/>
      <c r="B123" s="5"/>
      <c r="C123" s="6"/>
      <c r="D123" s="7"/>
      <c r="E123" s="7"/>
      <c r="F123" s="21" t="s">
        <v>2135</v>
      </c>
      <c r="G123" s="21">
        <v>1.2</v>
      </c>
    </row>
    <row r="124" spans="1:7" x14ac:dyDescent="0.25">
      <c r="A124" s="2"/>
      <c r="B124" s="5"/>
      <c r="C124" s="6"/>
      <c r="D124" s="7"/>
      <c r="E124" s="7"/>
      <c r="F124" s="21" t="s">
        <v>2136</v>
      </c>
      <c r="G124" s="21">
        <v>0.2</v>
      </c>
    </row>
    <row r="125" spans="1:7" x14ac:dyDescent="0.25">
      <c r="A125" s="2"/>
      <c r="B125" s="5"/>
      <c r="C125" s="6" t="s">
        <v>29</v>
      </c>
      <c r="D125" s="8">
        <f>SUMIFS(Source1718[FTEF],Source1718[Department],$B122,Source1718[TermDesc],D$1)</f>
        <v>1</v>
      </c>
      <c r="E125" s="8">
        <f>SUMIFS(Source1718[FTEF],Source1718[Department],$B122,Source1718[TermDesc],E$1)</f>
        <v>1.4</v>
      </c>
      <c r="F125" s="24" t="s">
        <v>2140</v>
      </c>
      <c r="G125" s="19">
        <f>SUM(G123:G124)</f>
        <v>1.4</v>
      </c>
    </row>
    <row r="126" spans="1:7" x14ac:dyDescent="0.25">
      <c r="A126" s="2"/>
      <c r="B126" s="5"/>
      <c r="C126" s="6" t="s">
        <v>784</v>
      </c>
      <c r="D126" s="7">
        <f t="shared" ref="D126" si="35">IF(D125&gt;0,D122/D125,"")</f>
        <v>15.104900000000001</v>
      </c>
      <c r="E126" s="7">
        <f t="shared" ref="E126:G126" si="36">IF(E125&gt;0,E122/E125,"")</f>
        <v>14.18957142857143</v>
      </c>
      <c r="F126" s="7"/>
      <c r="G126" s="7">
        <f t="shared" si="36"/>
        <v>15.714285714285715</v>
      </c>
    </row>
    <row r="127" spans="1:7" x14ac:dyDescent="0.25">
      <c r="A127" s="2"/>
      <c r="B127" s="5"/>
      <c r="C127" s="6"/>
      <c r="D127" s="10"/>
      <c r="E127" s="10"/>
      <c r="F127" s="21"/>
      <c r="G127" s="21"/>
    </row>
    <row r="128" spans="1:7" x14ac:dyDescent="0.25">
      <c r="A128" s="2"/>
      <c r="B128" s="5"/>
      <c r="C128" s="6"/>
      <c r="D128" s="6"/>
      <c r="E128" s="7"/>
      <c r="F128" s="21"/>
      <c r="G128" s="21"/>
    </row>
    <row r="129" spans="1:7" x14ac:dyDescent="0.25">
      <c r="A129" s="2"/>
      <c r="B129" s="5" t="s">
        <v>126</v>
      </c>
      <c r="C129" s="6" t="s">
        <v>783</v>
      </c>
      <c r="D129" s="7">
        <f>SUMIFS(Source1718[TotalFTES],Source1718[Department],$B129,Source1718[TermDesc],D$1)</f>
        <v>0</v>
      </c>
      <c r="E129" s="7">
        <f>SUMIFS(Source1718[TotalFTES],Source1718[Department],$B129,Source1718[TermDesc],E$1)</f>
        <v>0</v>
      </c>
      <c r="F129" s="21"/>
      <c r="G129" s="21">
        <v>0</v>
      </c>
    </row>
    <row r="130" spans="1:7" x14ac:dyDescent="0.25">
      <c r="A130" s="2"/>
      <c r="B130" s="5"/>
      <c r="C130" s="6" t="s">
        <v>29</v>
      </c>
      <c r="D130" s="8">
        <f>SUMIFS(Source1718[FTEF],Source1718[Department],$B129,Source1718[TermDesc],D$1)</f>
        <v>0</v>
      </c>
      <c r="E130" s="8">
        <f>SUMIFS(Source1718[FTEF],Source1718[Department],$B129,Source1718[TermDesc],E$1)</f>
        <v>0</v>
      </c>
      <c r="F130" s="19"/>
      <c r="G130" s="19">
        <v>0</v>
      </c>
    </row>
    <row r="131" spans="1:7" x14ac:dyDescent="0.25">
      <c r="A131" s="2"/>
      <c r="B131" s="5"/>
      <c r="C131" s="6" t="s">
        <v>784</v>
      </c>
      <c r="D131" s="7" t="str">
        <f t="shared" ref="D131" si="37">IF(D130&gt;0,D129/D130,"")</f>
        <v/>
      </c>
      <c r="E131" s="7" t="str">
        <f t="shared" ref="E131:G131" si="38">IF(E130&gt;0,E129/E130,"")</f>
        <v/>
      </c>
      <c r="F131" s="7" t="str">
        <f t="shared" si="38"/>
        <v/>
      </c>
      <c r="G131" s="7" t="str">
        <f t="shared" si="38"/>
        <v/>
      </c>
    </row>
    <row r="132" spans="1:7" x14ac:dyDescent="0.25">
      <c r="A132" s="2"/>
      <c r="B132" s="5"/>
      <c r="C132" s="6"/>
      <c r="D132" s="10"/>
      <c r="E132" s="10"/>
      <c r="F132" s="21"/>
      <c r="G132" s="21"/>
    </row>
    <row r="133" spans="1:7" x14ac:dyDescent="0.25">
      <c r="A133" s="2"/>
      <c r="B133" s="5"/>
      <c r="C133" s="6"/>
      <c r="D133" s="6"/>
      <c r="E133" s="7"/>
      <c r="F133" s="21"/>
      <c r="G133" s="21"/>
    </row>
    <row r="134" spans="1:7" x14ac:dyDescent="0.25">
      <c r="A134" s="2"/>
      <c r="B134" s="5" t="s">
        <v>1088</v>
      </c>
      <c r="C134" s="6" t="s">
        <v>783</v>
      </c>
      <c r="D134" s="7">
        <f>SUMIFS(Source1718[TotalFTES],Source1718[Department],$B134,Source1718[TermDesc],D$1)</f>
        <v>0</v>
      </c>
      <c r="E134" s="7">
        <f>SUMIFS(Source1718[TotalFTES],Source1718[Department],$B134,Source1718[TermDesc],E$1)</f>
        <v>0</v>
      </c>
      <c r="F134" s="19"/>
      <c r="G134" s="21">
        <v>0</v>
      </c>
    </row>
    <row r="135" spans="1:7" x14ac:dyDescent="0.25">
      <c r="A135" s="2"/>
      <c r="B135" s="5"/>
      <c r="C135" s="6" t="s">
        <v>29</v>
      </c>
      <c r="D135" s="8">
        <f>SUMIFS(Source1718[FTEF],Source1718[Department],$B134,Source1718[TermDesc],D$1)</f>
        <v>0</v>
      </c>
      <c r="E135" s="8">
        <f>SUMIFS(Source1718[FTEF],Source1718[Department],$B134,Source1718[TermDesc],E$1)</f>
        <v>0</v>
      </c>
      <c r="G135" s="19">
        <v>0</v>
      </c>
    </row>
    <row r="136" spans="1:7" x14ac:dyDescent="0.25">
      <c r="A136" s="2"/>
      <c r="B136" s="5"/>
      <c r="C136" s="6" t="s">
        <v>784</v>
      </c>
      <c r="D136" s="7" t="str">
        <f t="shared" ref="D136" si="39">IF(D135&gt;0,D134/D135,"")</f>
        <v/>
      </c>
      <c r="E136" s="7" t="str">
        <f t="shared" ref="E136:G136" si="40">IF(E135&gt;0,E134/E135,"")</f>
        <v/>
      </c>
      <c r="F136" s="7"/>
      <c r="G136" s="7" t="str">
        <f t="shared" si="40"/>
        <v/>
      </c>
    </row>
    <row r="137" spans="1:7" x14ac:dyDescent="0.25">
      <c r="A137" s="2"/>
      <c r="B137" s="5"/>
      <c r="C137" s="6"/>
      <c r="D137" s="10"/>
      <c r="E137" s="10"/>
      <c r="F137" s="21"/>
      <c r="G137" s="21"/>
    </row>
    <row r="138" spans="1:7" x14ac:dyDescent="0.25">
      <c r="A138" s="2"/>
      <c r="B138" s="5"/>
      <c r="C138" s="6"/>
      <c r="D138" s="6"/>
      <c r="E138" s="7"/>
      <c r="F138" s="21"/>
      <c r="G138" s="21"/>
    </row>
    <row r="139" spans="1:7" x14ac:dyDescent="0.25">
      <c r="A139" s="2"/>
      <c r="B139" s="5" t="s">
        <v>128</v>
      </c>
      <c r="C139" s="6" t="s">
        <v>783</v>
      </c>
      <c r="D139" s="7">
        <f>SUMIFS(Source1718[TotalFTES],Source1718[Department],$B139,Source1718[TermDesc],D$1)</f>
        <v>21.993200000000002</v>
      </c>
      <c r="E139" s="7">
        <f>SUMIFS(Source1718[TotalFTES],Source1718[Department],$B139,Source1718[TermDesc],E$1)</f>
        <v>23.924700000000001</v>
      </c>
      <c r="F139" s="21"/>
      <c r="G139" s="21">
        <v>24</v>
      </c>
    </row>
    <row r="140" spans="1:7" x14ac:dyDescent="0.25">
      <c r="A140" s="2"/>
      <c r="B140" s="5"/>
      <c r="C140" s="6"/>
      <c r="D140" s="7"/>
      <c r="E140" s="7"/>
      <c r="F140" s="21" t="s">
        <v>2135</v>
      </c>
      <c r="G140" s="21">
        <v>0.6</v>
      </c>
    </row>
    <row r="141" spans="1:7" x14ac:dyDescent="0.25">
      <c r="A141" s="2"/>
      <c r="B141" s="5"/>
      <c r="C141" s="6"/>
      <c r="D141" s="7"/>
      <c r="E141" s="7"/>
      <c r="F141" s="21" t="s">
        <v>2136</v>
      </c>
      <c r="G141" s="21">
        <v>0.6</v>
      </c>
    </row>
    <row r="142" spans="1:7" x14ac:dyDescent="0.25">
      <c r="A142" s="2"/>
      <c r="B142" s="5"/>
      <c r="C142" s="6" t="s">
        <v>29</v>
      </c>
      <c r="D142" s="8">
        <f>SUMIFS(Source1718[FTEF],Source1718[Department],$B139,Source1718[TermDesc],D$1)</f>
        <v>1.2</v>
      </c>
      <c r="E142" s="8">
        <f>SUMIFS(Source1718[FTEF],Source1718[Department],$B139,Source1718[TermDesc],E$1)</f>
        <v>1.2</v>
      </c>
      <c r="F142" s="24" t="s">
        <v>2140</v>
      </c>
      <c r="G142" s="24">
        <f>SUM(G140:G141)</f>
        <v>1.2</v>
      </c>
    </row>
    <row r="143" spans="1:7" x14ac:dyDescent="0.25">
      <c r="A143" s="2"/>
      <c r="B143" s="5"/>
      <c r="C143" s="6" t="s">
        <v>784</v>
      </c>
      <c r="D143" s="7">
        <f t="shared" ref="D143" si="41">IF(D142&gt;0,D139/D142,"")</f>
        <v>18.327666666666669</v>
      </c>
      <c r="E143" s="7">
        <f t="shared" ref="E143:G143" si="42">IF(E142&gt;0,E139/E142,"")</f>
        <v>19.937250000000002</v>
      </c>
      <c r="F143" s="7"/>
      <c r="G143" s="7">
        <f t="shared" si="42"/>
        <v>20</v>
      </c>
    </row>
    <row r="144" spans="1:7" x14ac:dyDescent="0.25">
      <c r="A144" s="2"/>
      <c r="B144" s="5"/>
      <c r="C144" s="6"/>
      <c r="D144" s="10"/>
      <c r="E144" s="10"/>
      <c r="F144" s="21"/>
      <c r="G144" s="21"/>
    </row>
    <row r="145" spans="1:7" x14ac:dyDescent="0.25">
      <c r="A145" s="2"/>
      <c r="B145" s="5"/>
      <c r="C145" s="6"/>
      <c r="D145" s="6"/>
      <c r="E145" s="7"/>
      <c r="F145" s="21"/>
      <c r="G145" s="21"/>
    </row>
    <row r="146" spans="1:7" x14ac:dyDescent="0.25">
      <c r="A146" s="2"/>
      <c r="B146" s="5" t="s">
        <v>144</v>
      </c>
      <c r="C146" s="6" t="s">
        <v>783</v>
      </c>
      <c r="D146" s="7">
        <f>SUMIFS(Source1718[TotalFTES],Source1718[Department],$B146,Source1718[TermDesc],D$1)</f>
        <v>8.6135999999999999</v>
      </c>
      <c r="E146" s="7">
        <f>SUMIFS(Source1718[TotalFTES],Source1718[Department],$B146,Source1718[TermDesc],E$1)</f>
        <v>8.3362000000000016</v>
      </c>
      <c r="F146" s="21"/>
      <c r="G146" s="21">
        <v>7</v>
      </c>
    </row>
    <row r="147" spans="1:7" x14ac:dyDescent="0.25">
      <c r="A147" s="2"/>
      <c r="B147" s="5"/>
      <c r="C147" s="6"/>
      <c r="D147" s="7"/>
      <c r="E147" s="7"/>
      <c r="F147" s="21" t="s">
        <v>2135</v>
      </c>
      <c r="G147" s="21">
        <v>0.4</v>
      </c>
    </row>
    <row r="148" spans="1:7" x14ac:dyDescent="0.25">
      <c r="A148" s="2"/>
      <c r="B148" s="5"/>
      <c r="C148" s="6"/>
      <c r="D148" s="7"/>
      <c r="E148" s="7"/>
      <c r="F148" s="21"/>
      <c r="G148" s="21"/>
    </row>
    <row r="149" spans="1:7" x14ac:dyDescent="0.25">
      <c r="A149" s="2"/>
      <c r="B149" s="5"/>
      <c r="C149" s="6" t="s">
        <v>29</v>
      </c>
      <c r="D149" s="8">
        <f>SUMIFS(Source1718[FTEF],Source1718[Department],$B146,Source1718[TermDesc],D$1)</f>
        <v>0.60000000000000009</v>
      </c>
      <c r="E149" s="8">
        <f>SUMIFS(Source1718[FTEF],Source1718[Department],$B146,Source1718[TermDesc],E$1)</f>
        <v>0.60000000000000009</v>
      </c>
      <c r="F149" s="24" t="s">
        <v>2140</v>
      </c>
      <c r="G149" s="24">
        <v>0.4</v>
      </c>
    </row>
    <row r="150" spans="1:7" x14ac:dyDescent="0.25">
      <c r="A150" s="2"/>
      <c r="B150" s="5"/>
      <c r="C150" s="6" t="s">
        <v>784</v>
      </c>
      <c r="D150" s="7">
        <f t="shared" ref="D150" si="43">IF(D149&gt;0,D146/D149,"")</f>
        <v>14.355999999999998</v>
      </c>
      <c r="E150" s="7">
        <f t="shared" ref="E150:G150" si="44">IF(E149&gt;0,E146/E149,"")</f>
        <v>13.893666666666668</v>
      </c>
      <c r="F150" s="7"/>
      <c r="G150" s="7">
        <f t="shared" si="44"/>
        <v>17.5</v>
      </c>
    </row>
    <row r="151" spans="1:7" x14ac:dyDescent="0.25">
      <c r="A151" s="2"/>
      <c r="B151" s="5"/>
      <c r="C151" s="6"/>
      <c r="D151" s="10"/>
      <c r="E151" s="10"/>
      <c r="F151" s="21"/>
      <c r="G151" s="21"/>
    </row>
    <row r="152" spans="1:7" x14ac:dyDescent="0.25">
      <c r="A152" s="2"/>
      <c r="B152" s="5"/>
      <c r="C152" s="6"/>
      <c r="D152" s="6"/>
      <c r="E152" s="7"/>
      <c r="F152" s="21"/>
      <c r="G152" s="21"/>
    </row>
    <row r="153" spans="1:7" x14ac:dyDescent="0.25">
      <c r="A153" s="2"/>
      <c r="B153" s="14" t="s">
        <v>1068</v>
      </c>
      <c r="C153" s="3" t="s">
        <v>1069</v>
      </c>
      <c r="D153" s="3">
        <f>SUMIFS(D86:D151,$C$86:$C$151,"FTES")</f>
        <v>164.51339999999996</v>
      </c>
      <c r="E153" s="3">
        <f>SUMIFS(E86:E151,$C$86:$C$151,"FTES")</f>
        <v>182.63749999999999</v>
      </c>
      <c r="F153" s="23"/>
      <c r="G153" s="24">
        <f>G146+G139+G134+G129+G122+G117+G110+G103+G96+G91+G86+G931</f>
        <v>184</v>
      </c>
    </row>
    <row r="154" spans="1:7" x14ac:dyDescent="0.25">
      <c r="A154" s="2"/>
      <c r="B154" s="5"/>
      <c r="C154" s="3" t="s">
        <v>1070</v>
      </c>
      <c r="D154" s="11">
        <f>SUMIFS(D86:D151,$C$86:$C$151,"FTEF")</f>
        <v>10.272500000000001</v>
      </c>
      <c r="E154" s="11">
        <f>SUMIFS(E86:E151,$C$86:$C$151,"FTEF")</f>
        <v>11.3391</v>
      </c>
      <c r="F154" s="24"/>
      <c r="G154" s="24">
        <f>G149+G142+G135+G130+G125+G118+G113+G106+G99+G92+G87</f>
        <v>10.9</v>
      </c>
    </row>
    <row r="155" spans="1:7" x14ac:dyDescent="0.25">
      <c r="A155" s="2"/>
      <c r="B155" s="5"/>
      <c r="C155" s="3" t="s">
        <v>784</v>
      </c>
      <c r="D155" s="16">
        <f t="shared" ref="D155:E155" si="45">IF(D154&gt;0,D153/D154,"")</f>
        <v>16.014933073740565</v>
      </c>
      <c r="E155" s="16">
        <f t="shared" si="45"/>
        <v>16.106877970914798</v>
      </c>
      <c r="F155" s="16"/>
      <c r="G155" s="16">
        <f>G153/G154</f>
        <v>16.880733944954127</v>
      </c>
    </row>
    <row r="156" spans="1:7" x14ac:dyDescent="0.25">
      <c r="A156" s="2"/>
      <c r="B156" s="5"/>
      <c r="C156" s="6"/>
      <c r="D156" s="6"/>
      <c r="E156" s="7"/>
      <c r="F156" s="21"/>
      <c r="G156" s="21"/>
    </row>
    <row r="157" spans="1:7" x14ac:dyDescent="0.25">
      <c r="A157" s="2"/>
      <c r="B157" s="5"/>
      <c r="C157" s="6"/>
      <c r="D157" s="6"/>
      <c r="E157" s="7"/>
      <c r="F157" s="21"/>
      <c r="G157" s="21"/>
    </row>
    <row r="158" spans="1:7" x14ac:dyDescent="0.25">
      <c r="A158" s="4" t="s">
        <v>1251</v>
      </c>
      <c r="B158" s="5" t="s">
        <v>448</v>
      </c>
      <c r="C158" s="6" t="s">
        <v>783</v>
      </c>
      <c r="D158" s="7">
        <f>SUMIFS(Source1718[TotalFTES],Source1718[Department],$B158,Source1718[TermDesc],D$1)</f>
        <v>3.206</v>
      </c>
      <c r="E158" s="7">
        <f>SUMIFS(Source1718[TotalFTES],Source1718[Department],$B158,Source1718[TermDesc],E$1)</f>
        <v>142.14830000000001</v>
      </c>
      <c r="F158" s="21"/>
      <c r="G158" s="21">
        <v>140</v>
      </c>
    </row>
    <row r="159" spans="1:7" x14ac:dyDescent="0.25">
      <c r="A159" s="4"/>
      <c r="B159" s="5"/>
      <c r="C159" s="6"/>
      <c r="D159" s="7"/>
      <c r="E159" s="7"/>
      <c r="F159" s="21" t="s">
        <v>2135</v>
      </c>
      <c r="G159" s="21">
        <v>0.4</v>
      </c>
    </row>
    <row r="160" spans="1:7" x14ac:dyDescent="0.25">
      <c r="A160" s="4"/>
      <c r="B160" s="5"/>
      <c r="C160" s="6"/>
      <c r="D160" s="7"/>
      <c r="E160" s="7"/>
      <c r="F160" s="21" t="s">
        <v>2141</v>
      </c>
      <c r="G160" s="21">
        <v>0.6</v>
      </c>
    </row>
    <row r="161" spans="1:7" x14ac:dyDescent="0.25">
      <c r="A161" s="2" t="s">
        <v>1250</v>
      </c>
      <c r="B161" s="5"/>
      <c r="C161" s="6" t="s">
        <v>29</v>
      </c>
      <c r="D161" s="8">
        <f>SUMIFS(Source1718[FTEF],Source1718[Department],$B158,Source1718[TermDesc],D$1)</f>
        <v>0.2</v>
      </c>
      <c r="E161" s="8">
        <f>SUMIFS(Source1718[FTEF],Source1718[Department],$B158,Source1718[TermDesc],E$1)</f>
        <v>1.2160000000000002</v>
      </c>
      <c r="F161" s="24" t="s">
        <v>2140</v>
      </c>
      <c r="G161" s="19">
        <v>1</v>
      </c>
    </row>
    <row r="162" spans="1:7" x14ac:dyDescent="0.25">
      <c r="A162" s="2" t="s">
        <v>1252</v>
      </c>
      <c r="B162" s="5"/>
      <c r="C162" s="6" t="s">
        <v>784</v>
      </c>
      <c r="D162" s="7">
        <f t="shared" ref="D162" si="46">IF(D161&gt;0,D158/D161,"")</f>
        <v>16.029999999999998</v>
      </c>
      <c r="E162" s="7">
        <f t="shared" ref="E162:G162" si="47">IF(E161&gt;0,E158/E161,"")</f>
        <v>116.89827302631578</v>
      </c>
      <c r="F162" s="7"/>
      <c r="G162" s="7">
        <f t="shared" si="47"/>
        <v>140</v>
      </c>
    </row>
    <row r="163" spans="1:7" x14ac:dyDescent="0.25">
      <c r="A163" s="2" t="s">
        <v>1253</v>
      </c>
      <c r="B163" s="5"/>
      <c r="C163" s="6"/>
      <c r="D163" s="10"/>
      <c r="E163" s="10"/>
      <c r="F163" s="21"/>
      <c r="G163" s="21"/>
    </row>
    <row r="164" spans="1:7" x14ac:dyDescent="0.25">
      <c r="A164" s="2"/>
      <c r="B164" s="5"/>
      <c r="C164" s="6"/>
      <c r="D164" s="6"/>
      <c r="E164" s="7"/>
      <c r="F164" s="21"/>
      <c r="G164" s="21"/>
    </row>
    <row r="165" spans="1:7" x14ac:dyDescent="0.25">
      <c r="A165" s="2"/>
      <c r="B165" s="5" t="s">
        <v>454</v>
      </c>
      <c r="C165" s="6" t="s">
        <v>783</v>
      </c>
      <c r="D165" s="7">
        <f>SUMIFS(Source1718[TotalFTES],Source1718[Department],$B165,Source1718[TermDesc],D$1)</f>
        <v>38.823900000000002</v>
      </c>
      <c r="E165" s="7">
        <f>SUMIFS(Source1718[TotalFTES],Source1718[Department],$B165,Source1718[TermDesc],E$1)</f>
        <v>51.945899999999995</v>
      </c>
      <c r="F165" s="21"/>
      <c r="G165" s="21">
        <v>48</v>
      </c>
    </row>
    <row r="166" spans="1:7" x14ac:dyDescent="0.25">
      <c r="A166" s="2"/>
      <c r="B166" s="5"/>
      <c r="C166" s="6" t="s">
        <v>29</v>
      </c>
      <c r="D166" s="8">
        <f>SUMIFS(Source1718[FTEF],Source1718[Department],$B165,Source1718[TermDesc],D$1)</f>
        <v>3.4868999999999999</v>
      </c>
      <c r="E166" s="8">
        <f>SUMIFS(Source1718[FTEF],Source1718[Department],$B165,Source1718[TermDesc],E$1)</f>
        <v>4.2095000000000002</v>
      </c>
      <c r="F166" s="24" t="s">
        <v>2140</v>
      </c>
      <c r="G166" s="24">
        <v>3.73</v>
      </c>
    </row>
    <row r="167" spans="1:7" x14ac:dyDescent="0.25">
      <c r="A167" s="2"/>
      <c r="B167" s="5"/>
      <c r="C167" s="6" t="s">
        <v>784</v>
      </c>
      <c r="D167" s="7">
        <f t="shared" ref="D167" si="48">IF(D166&gt;0,D165/D166,"")</f>
        <v>11.134216639421837</v>
      </c>
      <c r="E167" s="7">
        <f t="shared" ref="E167:G167" si="49">IF(E166&gt;0,E165/E166,"")</f>
        <v>12.340159163796173</v>
      </c>
      <c r="F167" s="7"/>
      <c r="G167" s="7">
        <f t="shared" si="49"/>
        <v>12.868632707774799</v>
      </c>
    </row>
    <row r="168" spans="1:7" x14ac:dyDescent="0.25">
      <c r="A168" s="2"/>
      <c r="B168" s="5"/>
      <c r="C168" s="6"/>
      <c r="D168" s="10"/>
      <c r="E168" s="10"/>
      <c r="F168" s="21"/>
      <c r="G168" s="21"/>
    </row>
    <row r="169" spans="1:7" x14ac:dyDescent="0.25">
      <c r="A169" s="2"/>
      <c r="B169" s="5"/>
      <c r="C169" s="6"/>
      <c r="D169" s="6"/>
      <c r="E169" s="7"/>
      <c r="F169" s="21"/>
      <c r="G169" s="21"/>
    </row>
    <row r="170" spans="1:7" x14ac:dyDescent="0.25">
      <c r="A170" s="2"/>
      <c r="B170" s="5" t="s">
        <v>824</v>
      </c>
      <c r="C170" s="6" t="s">
        <v>783</v>
      </c>
      <c r="D170" s="7">
        <f>SUMIFS(Source1718[TotalFTES],Source1718[Department],$B170,Source1718[TermDesc],D$1)</f>
        <v>0</v>
      </c>
      <c r="E170" s="7">
        <f>SUMIFS(Source1718[TotalFTES],Source1718[Department],$B170,Source1718[TermDesc],E$1)</f>
        <v>0</v>
      </c>
      <c r="F170" s="21"/>
      <c r="G170" s="21">
        <v>0</v>
      </c>
    </row>
    <row r="171" spans="1:7" x14ac:dyDescent="0.25">
      <c r="A171" s="2"/>
      <c r="B171" s="5"/>
      <c r="C171" s="6" t="s">
        <v>29</v>
      </c>
      <c r="D171" s="8">
        <f>SUMIFS(Source1718[FTEF],Source1718[Department],$B170,Source1718[TermDesc],D$1)</f>
        <v>0</v>
      </c>
      <c r="E171" s="8">
        <f>SUMIFS(Source1718[FTEF],Source1718[Department],$B170,Source1718[TermDesc],E$1)</f>
        <v>0</v>
      </c>
      <c r="F171" s="19"/>
      <c r="G171" s="19">
        <v>0</v>
      </c>
    </row>
    <row r="172" spans="1:7" x14ac:dyDescent="0.25">
      <c r="A172" s="2"/>
      <c r="B172" s="5"/>
      <c r="C172" s="6" t="s">
        <v>784</v>
      </c>
      <c r="D172" s="7" t="str">
        <f t="shared" ref="D172:G172" si="50">IF(D171&gt;0,D170/D171,"")</f>
        <v/>
      </c>
      <c r="E172" s="7" t="str">
        <f t="shared" si="50"/>
        <v/>
      </c>
      <c r="F172" s="7" t="str">
        <f t="shared" si="50"/>
        <v/>
      </c>
      <c r="G172" s="7" t="str">
        <f t="shared" si="50"/>
        <v/>
      </c>
    </row>
    <row r="173" spans="1:7" x14ac:dyDescent="0.25">
      <c r="A173" s="2"/>
      <c r="B173" s="5"/>
      <c r="C173" s="6"/>
      <c r="D173" s="10"/>
      <c r="E173" s="10"/>
      <c r="F173" s="21"/>
      <c r="G173" s="21"/>
    </row>
    <row r="174" spans="1:7" x14ac:dyDescent="0.25">
      <c r="A174" s="2"/>
      <c r="B174" s="5"/>
      <c r="C174" s="6"/>
      <c r="D174" s="6"/>
      <c r="E174" s="7"/>
      <c r="F174" s="21"/>
      <c r="G174" s="21"/>
    </row>
    <row r="175" spans="1:7" x14ac:dyDescent="0.25">
      <c r="A175" s="2"/>
      <c r="B175" s="5" t="s">
        <v>468</v>
      </c>
      <c r="C175" s="6" t="s">
        <v>783</v>
      </c>
      <c r="D175" s="7">
        <v>9</v>
      </c>
      <c r="E175" s="7">
        <f>SUMIFS(Source1718[TotalFTES],Source1718[Department],$B175,Source1718[TermDesc],E$1)</f>
        <v>9.0330000000000013</v>
      </c>
      <c r="F175" s="21"/>
      <c r="G175" s="21">
        <v>9</v>
      </c>
    </row>
    <row r="176" spans="1:7" x14ac:dyDescent="0.25">
      <c r="A176" s="2"/>
      <c r="B176" s="5"/>
      <c r="C176" s="6" t="s">
        <v>29</v>
      </c>
      <c r="D176" s="8">
        <f>SUMIFS(Source1718[FTEF],Source1718[Department],$B175,Source1718[TermDesc],D$1)</f>
        <v>1.004</v>
      </c>
      <c r="E176" s="8">
        <f>SUMIFS(Source1718[FTEF],Source1718[Department],$B175,Source1718[TermDesc],E$1)</f>
        <v>1.004</v>
      </c>
      <c r="F176" s="24" t="s">
        <v>2140</v>
      </c>
      <c r="G176" s="19">
        <v>1.004</v>
      </c>
    </row>
    <row r="177" spans="1:7" x14ac:dyDescent="0.25">
      <c r="A177" s="2"/>
      <c r="B177" s="5"/>
      <c r="C177" s="6" t="s">
        <v>784</v>
      </c>
      <c r="D177" s="7">
        <f t="shared" ref="D177" si="51">IF(D176&gt;0,D175/D176,"")</f>
        <v>8.9641434262948199</v>
      </c>
      <c r="E177" s="7">
        <f t="shared" ref="E177:G177" si="52">IF(E176&gt;0,E175/E176,"")</f>
        <v>8.9970119521912366</v>
      </c>
      <c r="F177" s="7"/>
      <c r="G177" s="7">
        <f t="shared" si="52"/>
        <v>8.9641434262948199</v>
      </c>
    </row>
    <row r="178" spans="1:7" x14ac:dyDescent="0.25">
      <c r="A178" s="2"/>
      <c r="B178" s="5"/>
      <c r="C178" s="6"/>
      <c r="D178" s="10"/>
      <c r="E178" s="10"/>
      <c r="F178" s="21"/>
      <c r="G178" s="21"/>
    </row>
    <row r="179" spans="1:7" x14ac:dyDescent="0.25">
      <c r="A179" s="2"/>
      <c r="B179" s="5"/>
      <c r="C179" s="6"/>
      <c r="D179" s="6"/>
      <c r="E179" s="7"/>
      <c r="F179" s="21"/>
      <c r="G179" s="21"/>
    </row>
    <row r="180" spans="1:7" x14ac:dyDescent="0.25">
      <c r="A180" s="2"/>
      <c r="B180" s="5" t="s">
        <v>474</v>
      </c>
      <c r="C180" s="6" t="s">
        <v>783</v>
      </c>
      <c r="D180" s="7">
        <f>SUMIFS(Source1718[TotalFTES],Source1718[Department],$B180,Source1718[TermDesc],D$1)</f>
        <v>1.2629999999999999</v>
      </c>
      <c r="E180" s="7">
        <f>SUMIFS(Source1718[TotalFTES],Source1718[Department],$B180,Source1718[TermDesc],E$1)</f>
        <v>2.234</v>
      </c>
      <c r="F180" s="21"/>
      <c r="G180" s="21">
        <v>2</v>
      </c>
    </row>
    <row r="181" spans="1:7" x14ac:dyDescent="0.25">
      <c r="A181" s="2"/>
      <c r="B181" s="5"/>
      <c r="C181" s="6" t="s">
        <v>29</v>
      </c>
      <c r="D181" s="8">
        <f>SUMIFS(Source1718[FTEF],Source1718[Department],$B180,Source1718[TermDesc],D$1)</f>
        <v>0.2</v>
      </c>
      <c r="E181" s="8">
        <f>SUMIFS(Source1718[FTEF],Source1718[Department],$B180,Source1718[TermDesc],E$1)</f>
        <v>0.2</v>
      </c>
      <c r="F181" s="24" t="s">
        <v>2140</v>
      </c>
      <c r="G181" s="19">
        <v>0.2</v>
      </c>
    </row>
    <row r="182" spans="1:7" x14ac:dyDescent="0.25">
      <c r="A182" s="2"/>
      <c r="B182" s="5"/>
      <c r="C182" s="6" t="s">
        <v>784</v>
      </c>
      <c r="D182" s="7">
        <f t="shared" ref="D182" si="53">IF(D181&gt;0,D180/D181,"")</f>
        <v>6.3149999999999995</v>
      </c>
      <c r="E182" s="7">
        <f t="shared" ref="E182:G182" si="54">IF(E181&gt;0,E180/E181,"")</f>
        <v>11.17</v>
      </c>
      <c r="F182" s="7"/>
      <c r="G182" s="7">
        <f t="shared" si="54"/>
        <v>10</v>
      </c>
    </row>
    <row r="183" spans="1:7" x14ac:dyDescent="0.25">
      <c r="A183" s="2"/>
      <c r="B183" s="5"/>
      <c r="C183" s="6"/>
      <c r="D183" s="10"/>
      <c r="E183" s="10"/>
      <c r="F183" s="21"/>
      <c r="G183" s="21"/>
    </row>
    <row r="184" spans="1:7" x14ac:dyDescent="0.25">
      <c r="A184" s="2"/>
      <c r="B184" s="5"/>
      <c r="C184" s="6"/>
      <c r="D184" s="6"/>
      <c r="E184" s="7"/>
      <c r="F184" s="21"/>
      <c r="G184" s="21"/>
    </row>
    <row r="185" spans="1:7" x14ac:dyDescent="0.25">
      <c r="A185" s="2"/>
      <c r="B185" s="5" t="s">
        <v>480</v>
      </c>
      <c r="C185" s="6" t="s">
        <v>783</v>
      </c>
      <c r="D185" s="7">
        <f>SUMIFS(Source1718[TotalFTES],Source1718[Department],$B185,Source1718[TermDesc],D$1)</f>
        <v>34.299599999999998</v>
      </c>
      <c r="E185" s="7">
        <f>SUMIFS(Source1718[TotalFTES],Source1718[Department],$B185,Source1718[TermDesc],E$1)</f>
        <v>35.280100000000004</v>
      </c>
      <c r="F185" s="21"/>
      <c r="G185" s="21">
        <v>35</v>
      </c>
    </row>
    <row r="186" spans="1:7" s="39" customFormat="1" x14ac:dyDescent="0.25">
      <c r="A186" s="2"/>
      <c r="B186" s="42"/>
      <c r="C186" s="40" t="s">
        <v>29</v>
      </c>
      <c r="D186" s="41">
        <f>SUMIFS(Source1718[FTEF],Source1718[Department],$B185,Source1718[TermDesc],D$1)</f>
        <v>2.7999000000000005</v>
      </c>
      <c r="E186" s="41">
        <f>SUMIFS(Source1718[FTEF],Source1718[Department],$B185,Source1718[TermDesc],E$1)</f>
        <v>3.0092000000000003</v>
      </c>
      <c r="F186" s="24" t="s">
        <v>2140</v>
      </c>
      <c r="G186" s="19">
        <v>2.8</v>
      </c>
    </row>
    <row r="187" spans="1:7" x14ac:dyDescent="0.25">
      <c r="A187" s="2"/>
      <c r="B187" s="5"/>
      <c r="C187" s="6" t="s">
        <v>784</v>
      </c>
      <c r="D187" s="7">
        <f t="shared" ref="D187" si="55">IF(D186&gt;0,D185/D186,"")</f>
        <v>12.250294653380475</v>
      </c>
      <c r="E187" s="7">
        <f t="shared" ref="E187:G187" si="56">IF(E186&gt;0,E185/E186,"")</f>
        <v>11.724079489565334</v>
      </c>
      <c r="F187" s="7"/>
      <c r="G187" s="7">
        <f t="shared" si="56"/>
        <v>12.5</v>
      </c>
    </row>
    <row r="188" spans="1:7" x14ac:dyDescent="0.25">
      <c r="A188" s="2"/>
      <c r="B188" s="5"/>
      <c r="C188" s="6"/>
      <c r="D188" s="10"/>
      <c r="E188" s="10"/>
      <c r="F188" s="21"/>
      <c r="G188" s="21"/>
    </row>
    <row r="189" spans="1:7" x14ac:dyDescent="0.25">
      <c r="A189" s="2"/>
      <c r="B189" s="5"/>
      <c r="C189" s="6"/>
      <c r="D189" s="6"/>
      <c r="E189" s="7"/>
      <c r="F189" s="21"/>
      <c r="G189" s="21"/>
    </row>
    <row r="190" spans="1:7" x14ac:dyDescent="0.25">
      <c r="A190" s="2"/>
      <c r="B190" s="5" t="s">
        <v>497</v>
      </c>
      <c r="C190" s="6" t="s">
        <v>783</v>
      </c>
      <c r="D190" s="7">
        <f>SUMIFS(Source1718[TotalFTES],Source1718[Department],$B190,Source1718[TermDesc],D$1)</f>
        <v>16.099700000000002</v>
      </c>
      <c r="E190" s="7">
        <f>SUMIFS(Source1718[TotalFTES],Source1718[Department],$B190,Source1718[TermDesc],E$1)</f>
        <v>30.051200000000009</v>
      </c>
      <c r="F190" s="21"/>
      <c r="G190" s="21">
        <v>26</v>
      </c>
    </row>
    <row r="191" spans="1:7" x14ac:dyDescent="0.25">
      <c r="A191" s="2"/>
      <c r="B191" s="5"/>
      <c r="C191" s="6"/>
      <c r="D191" s="7"/>
      <c r="E191" s="7"/>
      <c r="F191" s="21" t="s">
        <v>2135</v>
      </c>
      <c r="G191" s="21">
        <v>1.333</v>
      </c>
    </row>
    <row r="192" spans="1:7" x14ac:dyDescent="0.25">
      <c r="A192" s="2"/>
      <c r="B192" s="5"/>
      <c r="C192" s="6"/>
      <c r="D192" s="7"/>
      <c r="E192" s="7"/>
      <c r="F192" s="21" t="s">
        <v>2143</v>
      </c>
      <c r="G192" s="21">
        <v>0.3</v>
      </c>
    </row>
    <row r="193" spans="1:7" x14ac:dyDescent="0.25">
      <c r="A193" s="2"/>
      <c r="B193" s="5"/>
      <c r="C193" s="6" t="s">
        <v>29</v>
      </c>
      <c r="D193" s="8">
        <f>SUMIFS(Source1718[FTEF],Source1718[Department],$B190,Source1718[TermDesc],D$1)</f>
        <v>1.1696</v>
      </c>
      <c r="E193" s="8">
        <f>SUMIFS(Source1718[FTEF],Source1718[Department],$B190,Source1718[TermDesc],E$1)</f>
        <v>2.0057999999999998</v>
      </c>
      <c r="F193" s="24" t="s">
        <v>2140</v>
      </c>
      <c r="G193" s="24">
        <f>SUM(G191:G192)</f>
        <v>1.633</v>
      </c>
    </row>
    <row r="194" spans="1:7" x14ac:dyDescent="0.25">
      <c r="A194" s="2"/>
      <c r="B194" s="5"/>
      <c r="C194" s="6" t="s">
        <v>784</v>
      </c>
      <c r="D194" s="7">
        <f t="shared" ref="D194" si="57">IF(D193&gt;0,D190/D193,"")</f>
        <v>13.765133378932971</v>
      </c>
      <c r="E194" s="7">
        <f t="shared" ref="E194:G194" si="58">IF(E193&gt;0,E190/E193,"")</f>
        <v>14.982151759896306</v>
      </c>
      <c r="F194" s="7"/>
      <c r="G194" s="7">
        <f t="shared" si="58"/>
        <v>15.921616656460502</v>
      </c>
    </row>
    <row r="195" spans="1:7" x14ac:dyDescent="0.25">
      <c r="A195" s="2"/>
      <c r="B195" s="5"/>
      <c r="C195" s="6"/>
      <c r="D195" s="10"/>
      <c r="E195" s="10"/>
      <c r="F195" s="21"/>
      <c r="G195" s="21"/>
    </row>
    <row r="196" spans="1:7" x14ac:dyDescent="0.25">
      <c r="A196" s="2"/>
      <c r="B196" s="5"/>
      <c r="C196" s="6"/>
      <c r="D196" s="6"/>
      <c r="E196" s="7"/>
      <c r="F196" s="21"/>
      <c r="G196" s="21"/>
    </row>
    <row r="197" spans="1:7" x14ac:dyDescent="0.25">
      <c r="A197" s="2"/>
      <c r="B197" t="s">
        <v>829</v>
      </c>
      <c r="C197" s="6" t="s">
        <v>783</v>
      </c>
      <c r="D197" s="7">
        <f>SUMIFS(Source1718[TotalFTES],Source1718[Department],$B197,Source1718[TermDesc],D$1)</f>
        <v>0</v>
      </c>
      <c r="E197" s="7">
        <f>SUMIFS(Source1718[TotalFTES],Source1718[Department],$B197,Source1718[TermDesc],E$1)</f>
        <v>0</v>
      </c>
      <c r="F197" s="21"/>
      <c r="G197" s="21">
        <v>0</v>
      </c>
    </row>
    <row r="198" spans="1:7" s="39" customFormat="1" x14ac:dyDescent="0.25">
      <c r="A198" s="2"/>
      <c r="C198" s="40" t="s">
        <v>29</v>
      </c>
      <c r="D198" s="41">
        <f>SUMIFS(Source1718[FTEF],Source1718[Department],$B197,Source1718[TermDesc],D$1)</f>
        <v>0</v>
      </c>
      <c r="E198" s="41">
        <f>SUMIFS(Source1718[FTEF],Source1718[Department],$B197,Source1718[TermDesc],E$1)</f>
        <v>0</v>
      </c>
      <c r="F198" s="19"/>
      <c r="G198" s="19">
        <v>0</v>
      </c>
    </row>
    <row r="199" spans="1:7" x14ac:dyDescent="0.25">
      <c r="A199" s="2"/>
      <c r="B199" s="5"/>
      <c r="C199" s="6" t="s">
        <v>784</v>
      </c>
      <c r="D199" s="7" t="str">
        <f t="shared" ref="D199:G199" si="59">IF(D198&gt;0,D197/D198,"")</f>
        <v/>
      </c>
      <c r="E199" s="7" t="str">
        <f t="shared" si="59"/>
        <v/>
      </c>
      <c r="F199" s="7" t="str">
        <f t="shared" si="59"/>
        <v/>
      </c>
      <c r="G199" s="7" t="str">
        <f t="shared" si="59"/>
        <v/>
      </c>
    </row>
    <row r="200" spans="1:7" x14ac:dyDescent="0.25">
      <c r="A200" s="2"/>
      <c r="B200" s="5"/>
      <c r="C200" s="6"/>
      <c r="D200" s="10"/>
      <c r="E200" s="10"/>
      <c r="F200" s="21"/>
      <c r="G200" s="21"/>
    </row>
    <row r="201" spans="1:7" x14ac:dyDescent="0.25">
      <c r="A201" s="2"/>
      <c r="B201" s="5"/>
      <c r="C201" s="6"/>
      <c r="D201" s="6"/>
      <c r="E201" s="7"/>
      <c r="F201" s="21"/>
      <c r="G201" s="21"/>
    </row>
    <row r="202" spans="1:7" x14ac:dyDescent="0.25">
      <c r="A202" s="2"/>
      <c r="B202" t="s">
        <v>832</v>
      </c>
      <c r="C202" s="6" t="s">
        <v>783</v>
      </c>
      <c r="D202" s="7">
        <f>SUMIFS(Source1718[TotalFTES],Source1718[Department],$B202,Source1718[TermDesc],D$1)</f>
        <v>0</v>
      </c>
      <c r="E202" s="7">
        <f>SUMIFS(Source1718[TotalFTES],Source1718[Department],$B202,Source1718[TermDesc],E$1)</f>
        <v>0</v>
      </c>
      <c r="F202" s="21"/>
      <c r="G202" s="21">
        <v>0</v>
      </c>
    </row>
    <row r="203" spans="1:7" x14ac:dyDescent="0.25">
      <c r="A203" s="2"/>
      <c r="B203" s="5"/>
      <c r="C203" s="6" t="s">
        <v>29</v>
      </c>
      <c r="D203" s="8">
        <f>SUMIFS(Source1718[FTEF],Source1718[Department],$B202,Source1718[TermDesc],D$1)</f>
        <v>0</v>
      </c>
      <c r="E203" s="8">
        <f>SUMIFS(Source1718[FTEF],Source1718[Department],$B202,Source1718[TermDesc],E$1)</f>
        <v>0</v>
      </c>
      <c r="F203" s="19"/>
      <c r="G203" s="19">
        <v>0</v>
      </c>
    </row>
    <row r="204" spans="1:7" x14ac:dyDescent="0.25">
      <c r="A204" s="2"/>
      <c r="B204" s="5"/>
      <c r="C204" s="6" t="s">
        <v>784</v>
      </c>
      <c r="D204" s="7" t="str">
        <f t="shared" ref="D204:G204" si="60">IF(D203&gt;0,D202/D203,"")</f>
        <v/>
      </c>
      <c r="E204" s="7" t="str">
        <f t="shared" si="60"/>
        <v/>
      </c>
      <c r="F204" s="7" t="str">
        <f t="shared" si="60"/>
        <v/>
      </c>
      <c r="G204" s="7" t="str">
        <f t="shared" si="60"/>
        <v/>
      </c>
    </row>
    <row r="205" spans="1:7" x14ac:dyDescent="0.25">
      <c r="A205" s="2"/>
      <c r="B205" s="5"/>
      <c r="C205" s="6"/>
      <c r="D205" s="10"/>
      <c r="E205" s="10"/>
      <c r="F205" s="21"/>
      <c r="G205" s="21"/>
    </row>
    <row r="206" spans="1:7" x14ac:dyDescent="0.25">
      <c r="A206" s="2"/>
      <c r="B206" s="5"/>
      <c r="C206" s="6"/>
      <c r="D206" s="6"/>
      <c r="E206" s="7"/>
      <c r="F206" s="21"/>
      <c r="G206" s="21"/>
    </row>
    <row r="207" spans="1:7" x14ac:dyDescent="0.25">
      <c r="A207" s="2"/>
      <c r="B207" s="5" t="s">
        <v>508</v>
      </c>
      <c r="C207" s="6" t="s">
        <v>783</v>
      </c>
      <c r="D207" s="7">
        <f>SUMIFS(Source1718[TotalFTES],Source1718[Department],$B207,Source1718[TermDesc],D$1)</f>
        <v>75.53400000000002</v>
      </c>
      <c r="E207" s="7">
        <f>SUMIFS(Source1718[TotalFTES],Source1718[Department],$B207,Source1718[TermDesc],E$1)</f>
        <v>76.511500000000026</v>
      </c>
      <c r="F207" s="21"/>
      <c r="G207" s="21">
        <v>78</v>
      </c>
    </row>
    <row r="208" spans="1:7" x14ac:dyDescent="0.25">
      <c r="A208" s="2"/>
      <c r="B208" s="5"/>
      <c r="C208" s="6" t="s">
        <v>29</v>
      </c>
      <c r="D208" s="8">
        <f>SUMIFS(Source1718[FTEF],Source1718[Department],$B207,Source1718[TermDesc],D$1)</f>
        <v>6.8686999999999951</v>
      </c>
      <c r="E208" s="8">
        <f>SUMIFS(Source1718[FTEF],Source1718[Department],$B207,Source1718[TermDesc],E$1)</f>
        <v>7.0686999999999953</v>
      </c>
      <c r="F208" s="24" t="s">
        <v>2140</v>
      </c>
      <c r="G208" s="24">
        <v>6.4</v>
      </c>
    </row>
    <row r="209" spans="1:7" x14ac:dyDescent="0.25">
      <c r="A209" s="2"/>
      <c r="B209" s="5"/>
      <c r="C209" s="6" t="s">
        <v>784</v>
      </c>
      <c r="D209" s="7">
        <f t="shared" ref="D209" si="61">IF(D208&gt;0,D207/D208,"")</f>
        <v>10.996840741333887</v>
      </c>
      <c r="E209" s="7">
        <f t="shared" ref="E209:G209" si="62">IF(E208&gt;0,E207/E208,"")</f>
        <v>10.823984608202368</v>
      </c>
      <c r="F209" s="7"/>
      <c r="G209" s="7">
        <f t="shared" si="62"/>
        <v>12.1875</v>
      </c>
    </row>
    <row r="210" spans="1:7" x14ac:dyDescent="0.25">
      <c r="A210" s="2"/>
      <c r="B210" s="5"/>
      <c r="C210" s="6"/>
      <c r="D210" s="10"/>
      <c r="E210" s="10"/>
      <c r="F210" s="21"/>
      <c r="G210" s="21"/>
    </row>
    <row r="211" spans="1:7" x14ac:dyDescent="0.25">
      <c r="A211" s="2"/>
      <c r="B211" s="5"/>
      <c r="C211" s="6"/>
      <c r="D211" s="6"/>
      <c r="E211" s="7"/>
      <c r="F211" s="21"/>
      <c r="G211" s="21"/>
    </row>
    <row r="212" spans="1:7" x14ac:dyDescent="0.25">
      <c r="A212" s="2"/>
      <c r="B212" s="14" t="s">
        <v>1068</v>
      </c>
      <c r="C212" s="3" t="s">
        <v>1069</v>
      </c>
      <c r="D212" s="3">
        <f>SUMIFS(D158:D210,$C$158:$C$210,"FTES")</f>
        <v>178.22620000000001</v>
      </c>
      <c r="E212" s="3">
        <f>SUMIFS(E158:E210,$C$158:$C$210,"FTES")</f>
        <v>347.20400000000006</v>
      </c>
      <c r="F212" s="23"/>
      <c r="G212" s="23">
        <f>G207+G202+G197+G190+G185+G180+G175+G170+G165+G158</f>
        <v>338</v>
      </c>
    </row>
    <row r="213" spans="1:7" x14ac:dyDescent="0.25">
      <c r="A213" s="2"/>
      <c r="B213" s="5"/>
      <c r="C213" s="3" t="s">
        <v>1070</v>
      </c>
      <c r="D213" s="3">
        <f>SUMIFS(D158:D210,$C$158:$C$210,"FTEF")</f>
        <v>15.729099999999997</v>
      </c>
      <c r="E213" s="3">
        <f>SUMIFS(E158:E210,$C$158:$C$210,"FTEF")</f>
        <v>18.713199999999997</v>
      </c>
      <c r="F213" s="23"/>
      <c r="G213" s="24">
        <f>G208+G203+G198+G193+G186+G181+G176+G171+G166+G161</f>
        <v>16.767000000000003</v>
      </c>
    </row>
    <row r="214" spans="1:7" x14ac:dyDescent="0.25">
      <c r="A214" s="2"/>
      <c r="B214" s="5"/>
      <c r="C214" s="3" t="s">
        <v>784</v>
      </c>
      <c r="D214" s="16">
        <f t="shared" ref="D214:E214" si="63">IF(D213&gt;0,D212/D213,"")</f>
        <v>11.33098524391097</v>
      </c>
      <c r="E214" s="16">
        <f t="shared" si="63"/>
        <v>18.553961909240542</v>
      </c>
      <c r="F214" s="22"/>
      <c r="G214" s="22">
        <f>G212/G213</f>
        <v>20.15864495735671</v>
      </c>
    </row>
    <row r="215" spans="1:7" x14ac:dyDescent="0.25">
      <c r="A215" s="2"/>
      <c r="B215" s="5"/>
      <c r="C215" s="6"/>
      <c r="D215" s="6"/>
      <c r="E215" s="7"/>
      <c r="F215" s="21"/>
      <c r="G215" s="21"/>
    </row>
    <row r="216" spans="1:7" x14ac:dyDescent="0.25">
      <c r="A216" s="2"/>
      <c r="B216" s="5"/>
      <c r="C216" s="6"/>
      <c r="D216" s="6"/>
      <c r="E216" s="7"/>
      <c r="F216" s="21"/>
      <c r="G216" s="21"/>
    </row>
    <row r="217" spans="1:7" x14ac:dyDescent="0.25">
      <c r="A217" s="4" t="s">
        <v>208</v>
      </c>
      <c r="B217" s="5" t="s">
        <v>209</v>
      </c>
      <c r="C217" s="6" t="s">
        <v>783</v>
      </c>
      <c r="D217" s="7">
        <f>SUMIFS(Source1718[TotalFTES],Source1718[Department],$B217,Source1718[TermDesc],D$1)</f>
        <v>34.789900000000003</v>
      </c>
      <c r="E217" s="7">
        <f>SUMIFS(Source1718[TotalFTES],Source1718[Department],$B217,Source1718[TermDesc],E$1)</f>
        <v>32.1646</v>
      </c>
      <c r="F217" s="21"/>
      <c r="G217" s="21">
        <v>29</v>
      </c>
    </row>
    <row r="218" spans="1:7" x14ac:dyDescent="0.25">
      <c r="A218" s="2" t="s">
        <v>1239</v>
      </c>
      <c r="B218" s="5"/>
      <c r="C218" s="6" t="s">
        <v>29</v>
      </c>
      <c r="D218" s="8">
        <f>SUMIFS(Source1718[FTEF],Source1718[Department],$B217,Source1718[TermDesc],D$1)</f>
        <v>3.1833</v>
      </c>
      <c r="E218" s="8">
        <f>SUMIFS(Source1718[FTEF],Source1718[Department],$B217,Source1718[TermDesc],E$1)</f>
        <v>3.1167000000000002</v>
      </c>
      <c r="F218" s="19"/>
      <c r="G218" s="19">
        <v>2.1</v>
      </c>
    </row>
    <row r="219" spans="1:7" x14ac:dyDescent="0.25">
      <c r="A219" s="2"/>
      <c r="B219" s="5"/>
      <c r="C219" s="6" t="s">
        <v>784</v>
      </c>
      <c r="D219" s="7">
        <f t="shared" ref="D219" si="64">IF(D218&gt;0,D217/D218,"")</f>
        <v>10.928878836427607</v>
      </c>
      <c r="E219" s="7">
        <f t="shared" ref="E219:G219" si="65">IF(E218&gt;0,E217/E218,"")</f>
        <v>10.32008213815895</v>
      </c>
      <c r="F219" s="7" t="str">
        <f t="shared" si="65"/>
        <v/>
      </c>
      <c r="G219" s="7">
        <f t="shared" si="65"/>
        <v>13.809523809523808</v>
      </c>
    </row>
    <row r="220" spans="1:7" x14ac:dyDescent="0.25">
      <c r="A220" s="2"/>
      <c r="B220" s="5"/>
      <c r="C220" s="6"/>
      <c r="D220" s="10"/>
      <c r="E220" s="10"/>
      <c r="F220" s="21"/>
      <c r="G220" s="21"/>
    </row>
    <row r="221" spans="1:7" x14ac:dyDescent="0.25">
      <c r="A221" s="2"/>
      <c r="B221" s="5"/>
      <c r="C221" s="6"/>
      <c r="D221" s="6"/>
      <c r="E221" s="7"/>
      <c r="F221" s="21"/>
      <c r="G221" s="21"/>
    </row>
    <row r="222" spans="1:7" x14ac:dyDescent="0.25">
      <c r="A222" s="2"/>
      <c r="B222" s="14" t="s">
        <v>1068</v>
      </c>
      <c r="C222" s="3" t="s">
        <v>1069</v>
      </c>
      <c r="D222" s="16">
        <f t="shared" ref="D222:E223" si="66">D217</f>
        <v>34.789900000000003</v>
      </c>
      <c r="E222" s="16">
        <f t="shared" si="66"/>
        <v>32.1646</v>
      </c>
      <c r="F222" s="22"/>
      <c r="G222" s="22">
        <v>29</v>
      </c>
    </row>
    <row r="223" spans="1:7" x14ac:dyDescent="0.25">
      <c r="A223" s="2"/>
      <c r="B223" s="5"/>
      <c r="C223" s="3" t="s">
        <v>1070</v>
      </c>
      <c r="D223" s="16">
        <f t="shared" si="66"/>
        <v>3.1833</v>
      </c>
      <c r="E223" s="16">
        <f t="shared" si="66"/>
        <v>3.1167000000000002</v>
      </c>
      <c r="F223" s="22"/>
      <c r="G223" s="22">
        <v>2.1</v>
      </c>
    </row>
    <row r="224" spans="1:7" x14ac:dyDescent="0.25">
      <c r="A224" s="2"/>
      <c r="B224" s="5"/>
      <c r="C224" s="3" t="s">
        <v>784</v>
      </c>
      <c r="D224" s="16">
        <f t="shared" ref="D224:E224" si="67">IF(D223&gt;0,D222/D223,"")</f>
        <v>10.928878836427607</v>
      </c>
      <c r="E224" s="16">
        <f t="shared" si="67"/>
        <v>10.32008213815895</v>
      </c>
      <c r="F224" s="22"/>
      <c r="G224" s="22">
        <f>G222/G223</f>
        <v>13.809523809523808</v>
      </c>
    </row>
    <row r="225" spans="1:7" x14ac:dyDescent="0.25">
      <c r="A225" s="2"/>
      <c r="B225" s="5"/>
      <c r="C225" s="6"/>
      <c r="D225" s="6"/>
      <c r="E225" s="7"/>
      <c r="F225" s="21"/>
      <c r="G225" s="21"/>
    </row>
    <row r="226" spans="1:7" x14ac:dyDescent="0.25">
      <c r="A226" s="2"/>
      <c r="B226" s="5"/>
      <c r="C226" s="6"/>
      <c r="D226" s="6"/>
      <c r="E226" s="7"/>
      <c r="F226" s="21"/>
      <c r="G226" s="21"/>
    </row>
    <row r="227" spans="1:7" x14ac:dyDescent="0.25">
      <c r="A227" s="4" t="s">
        <v>1254</v>
      </c>
      <c r="B227" s="5" t="s">
        <v>222</v>
      </c>
      <c r="C227" s="6" t="s">
        <v>783</v>
      </c>
      <c r="D227" s="7">
        <f>SUMIFS(Source1718[TotalFTES],Source1718[Department],$B227,Source1718[TermDesc],D$1)</f>
        <v>120.54309999999997</v>
      </c>
      <c r="E227" s="7">
        <f>SUMIFS(Source1718[TotalFTES],Source1718[Department],$B227,Source1718[TermDesc],E$1)</f>
        <v>115.06809999999999</v>
      </c>
      <c r="F227" s="21"/>
      <c r="G227" s="21">
        <v>116</v>
      </c>
    </row>
    <row r="228" spans="1:7" x14ac:dyDescent="0.25">
      <c r="A228" s="4"/>
      <c r="B228" s="5"/>
      <c r="C228" s="6"/>
      <c r="D228" s="7"/>
      <c r="E228" s="7"/>
      <c r="F228" s="21" t="s">
        <v>2135</v>
      </c>
      <c r="G228" s="21">
        <v>2.7330000000000001</v>
      </c>
    </row>
    <row r="229" spans="1:7" x14ac:dyDescent="0.25">
      <c r="A229" s="4"/>
      <c r="B229" s="5"/>
      <c r="C229" s="6"/>
      <c r="D229" s="7"/>
      <c r="E229" s="7"/>
      <c r="F229" s="21" t="s">
        <v>2144</v>
      </c>
      <c r="G229" s="21">
        <v>8.5</v>
      </c>
    </row>
    <row r="230" spans="1:7" x14ac:dyDescent="0.25">
      <c r="A230" s="2" t="s">
        <v>1255</v>
      </c>
      <c r="B230" s="5"/>
      <c r="C230" s="6" t="s">
        <v>29</v>
      </c>
      <c r="D230" s="8">
        <f>SUMIFS(Source1718[FTEF],Source1718[Department],$B227,Source1718[TermDesc],D$1)</f>
        <v>12.349599999999999</v>
      </c>
      <c r="E230" s="8">
        <f>SUMIFS(Source1718[FTEF],Source1718[Department],$B227,Source1718[TermDesc],E$1)</f>
        <v>12.266299999999998</v>
      </c>
      <c r="F230" s="24" t="s">
        <v>2140</v>
      </c>
      <c r="G230" s="19">
        <f>SUM(G228:G229)</f>
        <v>11.233000000000001</v>
      </c>
    </row>
    <row r="231" spans="1:7" x14ac:dyDescent="0.25">
      <c r="A231" s="2"/>
      <c r="B231" s="5"/>
      <c r="C231" s="6" t="s">
        <v>784</v>
      </c>
      <c r="D231" s="7">
        <f t="shared" ref="D231" si="68">IF(D230&gt;0,D227/D230,"")</f>
        <v>9.7608910410053742</v>
      </c>
      <c r="E231" s="7">
        <f t="shared" ref="E231:G231" si="69">IF(E230&gt;0,E227/E230,"")</f>
        <v>9.3808320357402</v>
      </c>
      <c r="F231" s="7"/>
      <c r="G231" s="7">
        <f t="shared" si="69"/>
        <v>10.326715926288614</v>
      </c>
    </row>
    <row r="232" spans="1:7" x14ac:dyDescent="0.25">
      <c r="A232" s="2"/>
      <c r="B232" s="5"/>
      <c r="C232" s="6"/>
      <c r="D232" s="10"/>
      <c r="E232" s="10"/>
      <c r="F232" s="21"/>
      <c r="G232" s="21"/>
    </row>
    <row r="233" spans="1:7" x14ac:dyDescent="0.25">
      <c r="A233" s="2"/>
      <c r="B233" s="5"/>
      <c r="C233" s="6"/>
      <c r="D233" s="6"/>
      <c r="E233" s="7"/>
      <c r="F233" s="21"/>
      <c r="G233" s="21"/>
    </row>
    <row r="234" spans="1:7" x14ac:dyDescent="0.25">
      <c r="A234" s="2"/>
      <c r="B234" s="5" t="s">
        <v>257</v>
      </c>
      <c r="C234" s="6" t="s">
        <v>783</v>
      </c>
      <c r="D234" s="7">
        <f>SUMIFS(Source1718[TotalFTES],Source1718[Department],$B234,Source1718[TermDesc],D$1)</f>
        <v>60.992299999999993</v>
      </c>
      <c r="E234" s="7">
        <f>SUMIFS(Source1718[TotalFTES],Source1718[Department],$B234,Source1718[TermDesc],E$1)</f>
        <v>76.666899999999998</v>
      </c>
      <c r="F234" s="21"/>
      <c r="G234" s="21">
        <v>72</v>
      </c>
    </row>
    <row r="235" spans="1:7" x14ac:dyDescent="0.25">
      <c r="A235" s="2"/>
      <c r="B235" s="5"/>
      <c r="C235" s="6"/>
      <c r="D235" s="7"/>
      <c r="E235" s="7"/>
      <c r="F235" s="21" t="s">
        <v>2135</v>
      </c>
      <c r="G235" s="21">
        <v>0.8</v>
      </c>
    </row>
    <row r="236" spans="1:7" x14ac:dyDescent="0.25">
      <c r="A236" s="2"/>
      <c r="B236" s="5"/>
      <c r="C236" s="6"/>
      <c r="D236" s="7"/>
      <c r="E236" s="7"/>
      <c r="F236" s="21" t="s">
        <v>2144</v>
      </c>
      <c r="G236" s="21">
        <v>4.1340000000000003</v>
      </c>
    </row>
    <row r="237" spans="1:7" x14ac:dyDescent="0.25">
      <c r="A237" s="2"/>
      <c r="B237" s="5" t="s">
        <v>1235</v>
      </c>
      <c r="C237" s="6" t="s">
        <v>29</v>
      </c>
      <c r="D237" s="8">
        <f>SUMIFS(Source1718[FTEF],Source1718[Department],$B234,Source1718[TermDesc],D$1)</f>
        <v>6.9499000000000004</v>
      </c>
      <c r="E237" s="8">
        <f>SUMIFS(Source1718[FTEF],Source1718[Department],$B234,Source1718[TermDesc],E$1)</f>
        <v>5.8666000000000027</v>
      </c>
      <c r="F237" s="24" t="s">
        <v>2140</v>
      </c>
      <c r="G237" s="19">
        <f>SUM(G235:G236)</f>
        <v>4.9340000000000002</v>
      </c>
    </row>
    <row r="238" spans="1:7" x14ac:dyDescent="0.25">
      <c r="A238" s="2"/>
      <c r="B238" s="5" t="s">
        <v>1234</v>
      </c>
      <c r="C238" s="6" t="s">
        <v>784</v>
      </c>
      <c r="D238" s="7">
        <f>IF(D237&gt;0,D234/D237,"")</f>
        <v>8.7759967769320415</v>
      </c>
      <c r="E238" s="7">
        <f>IF(E237&gt;0,E234/E237,"")</f>
        <v>13.068370095114711</v>
      </c>
      <c r="F238" s="7"/>
      <c r="G238" s="7">
        <f t="shared" ref="G238" si="70">IF(G237&gt;0,G234/G237,"")</f>
        <v>14.592622618565059</v>
      </c>
    </row>
    <row r="239" spans="1:7" x14ac:dyDescent="0.25">
      <c r="A239" s="2"/>
      <c r="B239" s="5"/>
      <c r="C239" s="6"/>
      <c r="D239" s="7"/>
      <c r="E239" s="26"/>
      <c r="F239" s="20"/>
      <c r="G239" s="20"/>
    </row>
    <row r="240" spans="1:7" x14ac:dyDescent="0.25">
      <c r="A240" s="2"/>
      <c r="B240" s="5"/>
      <c r="C240" s="6"/>
      <c r="D240" s="7"/>
      <c r="E240" s="26"/>
      <c r="F240" s="20"/>
      <c r="G240" s="20"/>
    </row>
    <row r="241" spans="1:7" x14ac:dyDescent="0.25">
      <c r="A241" s="5"/>
      <c r="B241" s="5" t="s">
        <v>1121</v>
      </c>
      <c r="C241" s="6" t="s">
        <v>783</v>
      </c>
      <c r="D241" s="7">
        <f>SUMIFS(Source1718[TotalFTES],Source1718[Department],$B241,Source1718[TermDesc],D$1)</f>
        <v>39.389000000000003</v>
      </c>
      <c r="E241" s="7">
        <f>SUMIFS(Source1718[TotalFTES],Source1718[Department],$B241,Source1718[TermDesc],E$1)</f>
        <v>50.868199999999995</v>
      </c>
      <c r="F241" s="18"/>
      <c r="G241" s="21">
        <v>49</v>
      </c>
    </row>
    <row r="242" spans="1:7" x14ac:dyDescent="0.25">
      <c r="A242" s="5"/>
      <c r="B242" s="5"/>
      <c r="C242" s="6"/>
      <c r="D242" s="7"/>
      <c r="E242" s="7"/>
      <c r="F242" s="18" t="s">
        <v>2145</v>
      </c>
      <c r="G242" s="21">
        <v>1.6</v>
      </c>
    </row>
    <row r="243" spans="1:7" x14ac:dyDescent="0.25">
      <c r="A243" s="5"/>
      <c r="B243" s="5"/>
      <c r="C243" s="6"/>
      <c r="D243" s="7"/>
      <c r="E243" s="7"/>
      <c r="F243" s="18" t="s">
        <v>2146</v>
      </c>
      <c r="G243" s="21">
        <v>1.8</v>
      </c>
    </row>
    <row r="244" spans="1:7" x14ac:dyDescent="0.25">
      <c r="A244" s="5"/>
      <c r="B244" s="6"/>
      <c r="C244" s="6" t="s">
        <v>29</v>
      </c>
      <c r="D244" s="8">
        <f>SUMIFS(Source1718[FTEF],Source1718[Department],$B241,Source1718[TermDesc],D$1)</f>
        <v>3.0000000000000004</v>
      </c>
      <c r="E244" s="8">
        <f>SUMIFS(Source1718[FTEF],Source1718[Department],$B241,Source1718[TermDesc],E$1)</f>
        <v>3.8000000000000012</v>
      </c>
      <c r="F244" s="24" t="s">
        <v>2140</v>
      </c>
      <c r="G244" s="21">
        <f>SUM(G242:G243)</f>
        <v>3.4000000000000004</v>
      </c>
    </row>
    <row r="245" spans="1:7" x14ac:dyDescent="0.25">
      <c r="A245" s="5"/>
      <c r="B245" s="6"/>
      <c r="C245" s="6" t="s">
        <v>784</v>
      </c>
      <c r="D245" s="7">
        <f t="shared" ref="D245" si="71">IF(D244&gt;0,D241/D244,"")</f>
        <v>13.129666666666665</v>
      </c>
      <c r="E245" s="7">
        <f>IF(E244&gt;0,E241/E244,"")</f>
        <v>13.386368421052627</v>
      </c>
      <c r="F245" s="7"/>
      <c r="G245" s="7">
        <f t="shared" ref="G245" si="72">IF(G244&gt;0,G241/G244,"")</f>
        <v>14.411764705882351</v>
      </c>
    </row>
    <row r="246" spans="1:7" x14ac:dyDescent="0.25">
      <c r="A246" s="5"/>
      <c r="B246" s="6"/>
      <c r="C246" s="10"/>
      <c r="D246" s="10"/>
      <c r="E246" s="21"/>
      <c r="F246" s="21"/>
      <c r="G246" s="22"/>
    </row>
    <row r="247" spans="1:7" x14ac:dyDescent="0.25">
      <c r="A247" s="2"/>
      <c r="B247" s="5"/>
      <c r="C247" s="6"/>
      <c r="D247" s="6"/>
      <c r="E247" s="7"/>
      <c r="F247" s="21"/>
      <c r="G247" s="21"/>
    </row>
    <row r="248" spans="1:7" x14ac:dyDescent="0.25">
      <c r="A248" s="2"/>
      <c r="B248" s="14" t="s">
        <v>1068</v>
      </c>
      <c r="C248" s="3" t="s">
        <v>1069</v>
      </c>
      <c r="D248" s="16">
        <f>D227+D234</f>
        <v>181.53539999999995</v>
      </c>
      <c r="E248" s="16">
        <f>E227+E234</f>
        <v>191.73499999999999</v>
      </c>
      <c r="F248" s="22"/>
      <c r="G248" s="23">
        <f>G241+G234+G227</f>
        <v>237</v>
      </c>
    </row>
    <row r="249" spans="1:7" x14ac:dyDescent="0.25">
      <c r="A249" s="2"/>
      <c r="B249" s="5"/>
      <c r="C249" s="3" t="s">
        <v>1070</v>
      </c>
      <c r="D249" s="16">
        <f>D230+D237</f>
        <v>19.299499999999998</v>
      </c>
      <c r="E249" s="16">
        <f>E230+E237</f>
        <v>18.132899999999999</v>
      </c>
      <c r="F249" s="22"/>
      <c r="G249" s="24">
        <f>G244+G237+G230</f>
        <v>19.567</v>
      </c>
    </row>
    <row r="250" spans="1:7" x14ac:dyDescent="0.25">
      <c r="A250" s="2"/>
      <c r="B250" s="5"/>
      <c r="C250" s="3" t="s">
        <v>784</v>
      </c>
      <c r="D250" s="16">
        <f t="shared" ref="D250:E250" si="73">IF(D249&gt;0,D248/D249,"")</f>
        <v>9.4062229591440172</v>
      </c>
      <c r="E250" s="16">
        <f t="shared" si="73"/>
        <v>10.573874008018574</v>
      </c>
      <c r="F250" s="22"/>
      <c r="G250" s="24">
        <f>G248/G249</f>
        <v>12.112229774620534</v>
      </c>
    </row>
    <row r="251" spans="1:7" x14ac:dyDescent="0.25">
      <c r="A251" s="2"/>
      <c r="B251" s="5"/>
      <c r="C251" s="6"/>
      <c r="D251" s="6"/>
      <c r="E251" s="7"/>
      <c r="F251" s="21"/>
      <c r="G251" s="20"/>
    </row>
    <row r="252" spans="1:7" x14ac:dyDescent="0.25">
      <c r="A252" s="2"/>
      <c r="B252" s="5"/>
      <c r="C252" s="6"/>
      <c r="D252" s="6"/>
      <c r="E252" s="7"/>
      <c r="F252" s="21"/>
      <c r="G252" s="21"/>
    </row>
    <row r="253" spans="1:7" x14ac:dyDescent="0.25">
      <c r="A253" s="4" t="s">
        <v>1236</v>
      </c>
      <c r="B253" s="5" t="s">
        <v>630</v>
      </c>
      <c r="C253" s="6" t="s">
        <v>783</v>
      </c>
      <c r="D253" s="7">
        <f>SUMIFS(Source1718[TotalFTES],Source1718[Department],$B253,Source1718[TermDesc],D$1)</f>
        <v>11.945</v>
      </c>
      <c r="E253" s="7">
        <f>SUMIFS(Source1718[TotalFTES],Source1718[Department],$B253,Source1718[TermDesc],E$1)</f>
        <v>12.9407</v>
      </c>
      <c r="F253" s="21"/>
      <c r="G253" s="21">
        <v>12</v>
      </c>
    </row>
    <row r="254" spans="1:7" x14ac:dyDescent="0.25">
      <c r="A254" s="2" t="s">
        <v>1238</v>
      </c>
      <c r="B254" s="5"/>
      <c r="C254" s="6" t="s">
        <v>29</v>
      </c>
      <c r="D254" s="8">
        <f>SUMIFS(Source1718[FTEF],Source1718[Department],$B253,Source1718[TermDesc],D$1)</f>
        <v>0.83330000000000004</v>
      </c>
      <c r="E254" s="8">
        <f>SUMIFS(Source1718[FTEF],Source1718[Department],$B253,Source1718[TermDesc],E$1)</f>
        <v>0.83330000000000004</v>
      </c>
      <c r="F254" s="19"/>
      <c r="G254" s="21">
        <v>0.83299999999999996</v>
      </c>
    </row>
    <row r="255" spans="1:7" x14ac:dyDescent="0.25">
      <c r="A255" s="2"/>
      <c r="B255" s="5"/>
      <c r="C255" s="6" t="s">
        <v>784</v>
      </c>
      <c r="D255" s="7">
        <f t="shared" ref="D255" si="74">IF(D254&gt;0,D253/D254,"")</f>
        <v>14.334573382935318</v>
      </c>
      <c r="E255" s="7">
        <f t="shared" ref="E255:G255" si="75">IF(E254&gt;0,E253/E254,"")</f>
        <v>15.529461178447137</v>
      </c>
      <c r="F255" s="7" t="str">
        <f t="shared" si="75"/>
        <v/>
      </c>
      <c r="G255" s="7">
        <f t="shared" si="75"/>
        <v>14.40576230492197</v>
      </c>
    </row>
    <row r="256" spans="1:7" x14ac:dyDescent="0.25">
      <c r="A256" s="2"/>
      <c r="B256" s="5"/>
      <c r="C256" s="6"/>
      <c r="D256" s="10"/>
      <c r="E256" s="10"/>
      <c r="F256" s="21"/>
      <c r="G256" s="20"/>
    </row>
    <row r="257" spans="1:7" x14ac:dyDescent="0.25">
      <c r="A257" s="2"/>
      <c r="B257" s="5"/>
      <c r="C257" s="6"/>
      <c r="D257" s="6"/>
      <c r="E257" s="7"/>
      <c r="F257" s="21"/>
      <c r="G257" s="21"/>
    </row>
    <row r="258" spans="1:7" x14ac:dyDescent="0.25">
      <c r="A258" s="2"/>
      <c r="B258" s="5" t="s">
        <v>638</v>
      </c>
      <c r="C258" s="6" t="s">
        <v>783</v>
      </c>
      <c r="D258" s="7">
        <f>SUMIFS(Source1718[TotalFTES],Source1718[Department],$B258,Source1718[TermDesc],D$1)</f>
        <v>7.8230000000000004</v>
      </c>
      <c r="E258" s="7">
        <f>SUMIFS(Source1718[TotalFTES],Source1718[Department],$B258,Source1718[TermDesc],E$1)</f>
        <v>11.4438</v>
      </c>
      <c r="F258" s="21"/>
      <c r="G258" s="21">
        <v>12</v>
      </c>
    </row>
    <row r="259" spans="1:7" x14ac:dyDescent="0.25">
      <c r="A259" s="2"/>
      <c r="B259" s="5"/>
      <c r="C259" s="6" t="s">
        <v>29</v>
      </c>
      <c r="D259" s="8">
        <f>SUMIFS(Source1718[FTEF],Source1718[Department],$B258,Source1718[TermDesc],D$1)</f>
        <v>3.1330999999999998</v>
      </c>
      <c r="E259" s="8">
        <f>SUMIFS(Source1718[FTEF],Source1718[Department],$B258,Source1718[TermDesc],E$1)</f>
        <v>2.4330999999999996</v>
      </c>
      <c r="F259" s="19"/>
      <c r="G259" s="21">
        <v>3</v>
      </c>
    </row>
    <row r="260" spans="1:7" x14ac:dyDescent="0.25">
      <c r="A260" s="2"/>
      <c r="B260" s="5"/>
      <c r="C260" s="6" t="s">
        <v>784</v>
      </c>
      <c r="D260" s="7">
        <f t="shared" ref="D260:G260" si="76">IF(D259&gt;0,D258/D259,"")</f>
        <v>2.4968880661325845</v>
      </c>
      <c r="E260" s="7">
        <f t="shared" si="76"/>
        <v>4.7033825161316845</v>
      </c>
      <c r="F260" s="7" t="str">
        <f t="shared" si="76"/>
        <v/>
      </c>
      <c r="G260" s="7">
        <f t="shared" si="76"/>
        <v>4</v>
      </c>
    </row>
    <row r="261" spans="1:7" x14ac:dyDescent="0.25">
      <c r="A261" s="2"/>
      <c r="B261" s="5"/>
      <c r="C261" s="6"/>
      <c r="D261" s="7"/>
      <c r="E261" s="7"/>
      <c r="F261" s="20"/>
      <c r="G261" s="19"/>
    </row>
    <row r="262" spans="1:7" x14ac:dyDescent="0.25">
      <c r="A262" s="2"/>
      <c r="B262" s="5"/>
      <c r="C262" s="6"/>
      <c r="D262" s="10"/>
      <c r="E262" s="10"/>
      <c r="F262" s="21"/>
      <c r="G262" s="20"/>
    </row>
    <row r="263" spans="1:7" x14ac:dyDescent="0.25">
      <c r="A263" s="2"/>
      <c r="B263" s="14" t="s">
        <v>1068</v>
      </c>
      <c r="C263" s="3" t="s">
        <v>1069</v>
      </c>
      <c r="D263" s="16">
        <f>D248+D253</f>
        <v>193.48039999999995</v>
      </c>
      <c r="E263" s="16">
        <f>E248+E253</f>
        <v>204.67569999999998</v>
      </c>
      <c r="F263" s="22"/>
      <c r="G263" s="23">
        <f>G253+G258</f>
        <v>24</v>
      </c>
    </row>
    <row r="264" spans="1:7" x14ac:dyDescent="0.25">
      <c r="A264" s="2"/>
      <c r="B264" s="5"/>
      <c r="C264" s="3" t="s">
        <v>1070</v>
      </c>
      <c r="D264" s="16">
        <f>D249+D254</f>
        <v>20.1328</v>
      </c>
      <c r="E264" s="16">
        <f>E249+E254</f>
        <v>18.966200000000001</v>
      </c>
      <c r="F264" s="22"/>
      <c r="G264" s="23">
        <f>G254+G259</f>
        <v>3.8330000000000002</v>
      </c>
    </row>
    <row r="265" spans="1:7" x14ac:dyDescent="0.25">
      <c r="A265" s="2"/>
      <c r="B265" s="5"/>
      <c r="C265" s="3" t="s">
        <v>784</v>
      </c>
      <c r="D265" s="16">
        <f t="shared" ref="D265:E265" si="77">IF(D264&gt;0,D263/D264,"")</f>
        <v>9.6102082174362202</v>
      </c>
      <c r="E265" s="16">
        <f t="shared" si="77"/>
        <v>10.791602956839007</v>
      </c>
      <c r="F265" s="22"/>
      <c r="G265" s="24">
        <f>G263/G264</f>
        <v>6.2614140360031305</v>
      </c>
    </row>
    <row r="266" spans="1:7" x14ac:dyDescent="0.25">
      <c r="A266" s="2"/>
      <c r="B266" s="5"/>
      <c r="C266" s="6"/>
      <c r="D266" s="6"/>
      <c r="E266" s="7"/>
      <c r="F266" s="21"/>
      <c r="G266" s="20"/>
    </row>
    <row r="267" spans="1:7" x14ac:dyDescent="0.25">
      <c r="A267" s="2"/>
      <c r="B267" s="5"/>
      <c r="C267" s="6"/>
      <c r="D267" s="6"/>
      <c r="E267" s="7"/>
      <c r="F267" s="21"/>
      <c r="G267" s="21"/>
    </row>
    <row r="268" spans="1:7" x14ac:dyDescent="0.25">
      <c r="A268" s="4" t="s">
        <v>629</v>
      </c>
      <c r="B268" s="5" t="s">
        <v>778</v>
      </c>
      <c r="C268" s="6" t="s">
        <v>783</v>
      </c>
      <c r="D268" s="7">
        <f>SUMIFS(Source1718[TotalFTES],Source1718[Department],$B268,Source1718[TermDesc],D$1)</f>
        <v>5.3780999999999999</v>
      </c>
      <c r="E268" s="7">
        <f>SUMIFS(Source1718[TotalFTES],Source1718[Department],$B268,Source1718[TermDesc],E$1)</f>
        <v>7.4696999999999996</v>
      </c>
      <c r="F268" s="21"/>
      <c r="G268" s="21">
        <v>7</v>
      </c>
    </row>
    <row r="269" spans="1:7" x14ac:dyDescent="0.25">
      <c r="A269" s="2" t="s">
        <v>1237</v>
      </c>
      <c r="B269" s="5"/>
      <c r="C269" s="6" t="s">
        <v>29</v>
      </c>
      <c r="D269" s="8">
        <f>SUMIFS(Source1718[FTEF],Source1718[Department],$B268,Source1718[TermDesc],D$1)</f>
        <v>0.57990000000000008</v>
      </c>
      <c r="E269" s="8">
        <f>SUMIFS(Source1718[FTEF],Source1718[Department],$B268,Source1718[TermDesc],E$1)</f>
        <v>0.45660000000000001</v>
      </c>
      <c r="F269" s="19"/>
      <c r="G269" s="21">
        <v>0.5</v>
      </c>
    </row>
    <row r="270" spans="1:7" x14ac:dyDescent="0.25">
      <c r="A270" s="2"/>
      <c r="B270" s="5"/>
      <c r="C270" s="6" t="s">
        <v>784</v>
      </c>
      <c r="D270" s="7">
        <f t="shared" ref="D270" si="78">IF(D269&gt;0,D268/D269,"")</f>
        <v>9.2741852043455761</v>
      </c>
      <c r="E270" s="7">
        <f t="shared" ref="E270:G270" si="79">IF(E269&gt;0,E268/E269,"")</f>
        <v>16.35939553219448</v>
      </c>
      <c r="F270" s="7" t="str">
        <f t="shared" si="79"/>
        <v/>
      </c>
      <c r="G270" s="7">
        <f t="shared" si="79"/>
        <v>14</v>
      </c>
    </row>
    <row r="271" spans="1:7" x14ac:dyDescent="0.25">
      <c r="A271" s="2"/>
      <c r="B271" s="5"/>
      <c r="C271" s="6"/>
      <c r="D271" s="10"/>
      <c r="E271" s="10"/>
      <c r="F271" s="21"/>
      <c r="G271" s="20"/>
    </row>
    <row r="272" spans="1:7" x14ac:dyDescent="0.25">
      <c r="A272" s="2"/>
      <c r="B272" s="5"/>
      <c r="C272" s="6"/>
      <c r="D272" s="6"/>
      <c r="E272" s="7"/>
      <c r="F272" s="21"/>
      <c r="G272" s="21"/>
    </row>
    <row r="273" spans="1:7" x14ac:dyDescent="0.25">
      <c r="A273" s="2"/>
      <c r="B273" s="5" t="s">
        <v>632</v>
      </c>
      <c r="C273" s="6" t="s">
        <v>783</v>
      </c>
      <c r="D273" s="7">
        <f>SUMIFS(Source1718[TotalFTES],Source1718[Department],$B273,Source1718[TermDesc],D$1)</f>
        <v>3.4803999999999999</v>
      </c>
      <c r="E273" s="7">
        <f>SUMIFS(Source1718[TotalFTES],Source1718[Department],$B273,Source1718[TermDesc],E$1)</f>
        <v>3.0817999999999999</v>
      </c>
      <c r="F273" s="21"/>
      <c r="G273" s="21">
        <v>3.5</v>
      </c>
    </row>
    <row r="274" spans="1:7" x14ac:dyDescent="0.25">
      <c r="A274" s="2"/>
      <c r="B274" s="5"/>
      <c r="C274" s="6"/>
      <c r="D274" s="7"/>
      <c r="E274" s="7"/>
      <c r="F274" s="21" t="s">
        <v>2135</v>
      </c>
      <c r="G274" s="21">
        <v>0.2</v>
      </c>
    </row>
    <row r="275" spans="1:7" x14ac:dyDescent="0.25">
      <c r="A275" s="2"/>
      <c r="B275" s="5"/>
      <c r="C275" s="6"/>
      <c r="D275" s="7"/>
      <c r="E275" s="7"/>
      <c r="F275" s="21"/>
      <c r="G275" s="21"/>
    </row>
    <row r="276" spans="1:7" x14ac:dyDescent="0.25">
      <c r="A276" s="2"/>
      <c r="B276" s="5"/>
      <c r="C276" s="6" t="s">
        <v>29</v>
      </c>
      <c r="D276" s="8">
        <f>SUMIFS(Source1718[FTEF],Source1718[Department],$B273,Source1718[TermDesc],D$1)</f>
        <v>0.2</v>
      </c>
      <c r="E276" s="8">
        <f>SUMIFS(Source1718[FTEF],Source1718[Department],$B273,Source1718[TermDesc],E$1)</f>
        <v>0.2</v>
      </c>
      <c r="F276" s="24" t="s">
        <v>2140</v>
      </c>
      <c r="G276" s="23">
        <v>0.2</v>
      </c>
    </row>
    <row r="277" spans="1:7" x14ac:dyDescent="0.25">
      <c r="A277" s="2"/>
      <c r="B277" s="5"/>
      <c r="C277" s="6" t="s">
        <v>784</v>
      </c>
      <c r="D277" s="7">
        <f t="shared" ref="D277" si="80">IF(D276&gt;0,D273/D276,"")</f>
        <v>17.401999999999997</v>
      </c>
      <c r="E277" s="7">
        <f t="shared" ref="E277:G277" si="81">IF(E276&gt;0,E273/E276,"")</f>
        <v>15.408999999999999</v>
      </c>
      <c r="F277" s="7"/>
      <c r="G277" s="7">
        <f t="shared" si="81"/>
        <v>17.5</v>
      </c>
    </row>
    <row r="278" spans="1:7" x14ac:dyDescent="0.25">
      <c r="A278" s="2"/>
      <c r="B278" s="5"/>
      <c r="C278" s="6"/>
      <c r="D278" s="10"/>
      <c r="E278" s="10"/>
      <c r="F278" s="21"/>
      <c r="G278" s="20"/>
    </row>
    <row r="279" spans="1:7" x14ac:dyDescent="0.25">
      <c r="A279" s="2"/>
      <c r="B279" s="5"/>
      <c r="C279" s="6"/>
      <c r="D279" s="6"/>
      <c r="E279" s="7"/>
      <c r="F279" s="21"/>
      <c r="G279" s="21"/>
    </row>
    <row r="280" spans="1:7" x14ac:dyDescent="0.25">
      <c r="A280" s="2"/>
      <c r="B280" s="5"/>
      <c r="C280" s="6"/>
      <c r="D280" s="6"/>
      <c r="E280" s="7"/>
      <c r="F280" s="21"/>
      <c r="G280" s="21"/>
    </row>
    <row r="281" spans="1:7" x14ac:dyDescent="0.25">
      <c r="A281" s="2"/>
      <c r="B281" s="5" t="s">
        <v>641</v>
      </c>
      <c r="C281" s="6" t="s">
        <v>783</v>
      </c>
      <c r="D281" s="7">
        <f>SUMIFS(Source1718[TotalFTES],Source1718[Department],$B281,Source1718[TermDesc],D$1)</f>
        <v>49.475100000000005</v>
      </c>
      <c r="E281" s="7">
        <f>SUMIFS(Source1718[TotalFTES],Source1718[Department],$B281,Source1718[TermDesc],E$1)</f>
        <v>44.279199999999996</v>
      </c>
      <c r="F281" s="21"/>
      <c r="G281" s="21">
        <v>47</v>
      </c>
    </row>
    <row r="282" spans="1:7" x14ac:dyDescent="0.25">
      <c r="A282" s="2"/>
      <c r="B282" s="5"/>
      <c r="C282" s="6" t="s">
        <v>29</v>
      </c>
      <c r="D282" s="8">
        <f>SUMIFS(Source1718[FTEF],Source1718[Department],$B281,Source1718[TermDesc],D$1)</f>
        <v>2.4500000000000006</v>
      </c>
      <c r="E282" s="8">
        <f>SUMIFS(Source1718[FTEF],Source1718[Department],$B281,Source1718[TermDesc],E$1)</f>
        <v>2.6200000000000006</v>
      </c>
      <c r="F282" s="24" t="s">
        <v>2140</v>
      </c>
      <c r="G282" s="23">
        <v>2.5</v>
      </c>
    </row>
    <row r="283" spans="1:7" x14ac:dyDescent="0.25">
      <c r="A283" s="2"/>
      <c r="B283" s="5"/>
      <c r="C283" s="6" t="s">
        <v>784</v>
      </c>
      <c r="D283" s="7">
        <f t="shared" ref="D283" si="82">IF(D282&gt;0,D281/D282,"")</f>
        <v>20.193918367346935</v>
      </c>
      <c r="E283" s="7">
        <f t="shared" ref="E283:G283" si="83">IF(E282&gt;0,E281/E282,"")</f>
        <v>16.900458015267169</v>
      </c>
      <c r="F283" s="7"/>
      <c r="G283" s="7">
        <f t="shared" si="83"/>
        <v>18.8</v>
      </c>
    </row>
    <row r="284" spans="1:7" x14ac:dyDescent="0.25">
      <c r="A284" s="2"/>
      <c r="B284" s="5"/>
      <c r="C284" s="6"/>
      <c r="D284" s="10"/>
      <c r="E284" s="10"/>
      <c r="F284" s="21"/>
      <c r="G284" s="20"/>
    </row>
    <row r="285" spans="1:7" x14ac:dyDescent="0.25">
      <c r="A285" s="2"/>
      <c r="B285" s="5"/>
      <c r="C285" s="6"/>
      <c r="D285" s="6"/>
      <c r="E285" s="7"/>
      <c r="F285" s="21"/>
      <c r="G285" s="21"/>
    </row>
    <row r="286" spans="1:7" x14ac:dyDescent="0.25">
      <c r="A286" s="2"/>
      <c r="B286" s="5" t="s">
        <v>651</v>
      </c>
      <c r="C286" s="6" t="s">
        <v>783</v>
      </c>
      <c r="D286" s="7">
        <f>SUMIFS(Source1718[TotalFTES],Source1718[Department],$B286,Source1718[TermDesc],D$1)</f>
        <v>26.598199999999999</v>
      </c>
      <c r="E286" s="7">
        <f>SUMIFS(Source1718[TotalFTES],Source1718[Department],$B286,Source1718[TermDesc],E$1)</f>
        <v>10.75</v>
      </c>
      <c r="F286" s="21"/>
      <c r="G286" s="21">
        <v>27</v>
      </c>
    </row>
    <row r="287" spans="1:7" x14ac:dyDescent="0.25">
      <c r="A287" s="2"/>
      <c r="B287" s="5"/>
      <c r="C287" s="6" t="s">
        <v>29</v>
      </c>
      <c r="D287" s="8">
        <f>SUMIFS(Source1718[FTEF],Source1718[Department],$B286,Source1718[TermDesc],D$1)</f>
        <v>1.5833999999999999</v>
      </c>
      <c r="E287" s="8">
        <f>SUMIFS(Source1718[FTEF],Source1718[Department],$B286,Source1718[TermDesc],E$1)</f>
        <v>0.7400000000000001</v>
      </c>
      <c r="F287" s="24" t="s">
        <v>2140</v>
      </c>
      <c r="G287" s="23">
        <v>1.583</v>
      </c>
    </row>
    <row r="288" spans="1:7" x14ac:dyDescent="0.25">
      <c r="A288" s="2"/>
      <c r="B288" s="5"/>
      <c r="C288" s="6" t="s">
        <v>784</v>
      </c>
      <c r="D288" s="7">
        <f t="shared" ref="D288" si="84">IF(D287&gt;0,D286/D287,"")</f>
        <v>16.798155867121384</v>
      </c>
      <c r="E288" s="7">
        <f t="shared" ref="E288:G288" si="85">IF(E287&gt;0,E286/E287,"")</f>
        <v>14.527027027027025</v>
      </c>
      <c r="F288" s="7"/>
      <c r="G288" s="7">
        <f t="shared" si="85"/>
        <v>17.056222362602654</v>
      </c>
    </row>
    <row r="289" spans="1:7" x14ac:dyDescent="0.25">
      <c r="A289" s="2"/>
      <c r="B289" s="5"/>
      <c r="C289" s="6"/>
      <c r="D289" s="10"/>
      <c r="E289" s="10"/>
      <c r="F289" s="21"/>
      <c r="G289" s="20"/>
    </row>
    <row r="290" spans="1:7" x14ac:dyDescent="0.25">
      <c r="A290" s="2"/>
      <c r="B290" s="5"/>
      <c r="C290" s="6"/>
      <c r="D290" s="6"/>
      <c r="E290" s="7"/>
      <c r="F290" s="21"/>
      <c r="G290" s="21"/>
    </row>
    <row r="291" spans="1:7" x14ac:dyDescent="0.25">
      <c r="A291" s="2"/>
      <c r="B291" s="5" t="s">
        <v>763</v>
      </c>
      <c r="C291" s="6" t="s">
        <v>783</v>
      </c>
      <c r="D291" s="7">
        <f>SUMIFS(Source1718[TotalFTES],Source1718[Department],$B291,Source1718[TermDesc],D$1)</f>
        <v>5.0098000000000003</v>
      </c>
      <c r="E291" s="7">
        <f>SUMIFS(Source1718[TotalFTES],Source1718[Department],$B291,Source1718[TermDesc],E$1)</f>
        <v>8.6851000000000003</v>
      </c>
      <c r="F291" s="21"/>
      <c r="G291" s="21">
        <v>9</v>
      </c>
    </row>
    <row r="292" spans="1:7" x14ac:dyDescent="0.25">
      <c r="A292" s="2"/>
      <c r="B292" s="5"/>
      <c r="C292" s="6"/>
      <c r="D292" s="7"/>
      <c r="E292" s="7"/>
      <c r="F292" s="21" t="s">
        <v>2145</v>
      </c>
      <c r="G292" s="21">
        <v>0.2</v>
      </c>
    </row>
    <row r="293" spans="1:7" x14ac:dyDescent="0.25">
      <c r="A293" s="2"/>
      <c r="B293" s="5"/>
      <c r="C293" s="6"/>
      <c r="D293" s="7"/>
      <c r="E293" s="7"/>
      <c r="F293" s="21" t="s">
        <v>2144</v>
      </c>
      <c r="G293" s="21">
        <v>0.4</v>
      </c>
    </row>
    <row r="294" spans="1:7" x14ac:dyDescent="0.25">
      <c r="A294" s="2"/>
      <c r="B294" s="5"/>
      <c r="C294" s="6" t="s">
        <v>29</v>
      </c>
      <c r="D294" s="8">
        <f>SUMIFS(Source1718[FTEF],Source1718[Department],$B291,Source1718[TermDesc],D$1)</f>
        <v>0.53869999999999996</v>
      </c>
      <c r="E294" s="8">
        <f>SUMIFS(Source1718[FTEF],Source1718[Department],$B291,Source1718[TermDesc],E$1)</f>
        <v>0.66670000000000007</v>
      </c>
      <c r="F294" s="24" t="s">
        <v>2140</v>
      </c>
      <c r="G294" s="23">
        <v>0.6</v>
      </c>
    </row>
    <row r="295" spans="1:7" x14ac:dyDescent="0.25">
      <c r="A295" s="2"/>
      <c r="B295" s="5"/>
      <c r="C295" s="6" t="s">
        <v>784</v>
      </c>
      <c r="D295" s="7">
        <f t="shared" ref="D295" si="86">IF(D294&gt;0,D291/D294,"")</f>
        <v>9.2997958047150568</v>
      </c>
      <c r="E295" s="7">
        <f t="shared" ref="E295:G295" si="87">IF(E294&gt;0,E291/E294,"")</f>
        <v>13.026998650067496</v>
      </c>
      <c r="F295" s="7" t="e">
        <f t="shared" si="87"/>
        <v>#VALUE!</v>
      </c>
      <c r="G295" s="7">
        <f t="shared" si="87"/>
        <v>15</v>
      </c>
    </row>
    <row r="296" spans="1:7" x14ac:dyDescent="0.25">
      <c r="A296" s="2"/>
      <c r="B296" s="5"/>
      <c r="C296" s="6"/>
      <c r="D296" s="10"/>
      <c r="E296" s="10"/>
      <c r="F296" s="21"/>
      <c r="G296" s="20"/>
    </row>
    <row r="297" spans="1:7" x14ac:dyDescent="0.25">
      <c r="A297" s="2"/>
      <c r="B297" s="5"/>
      <c r="C297" s="6"/>
      <c r="D297" s="6"/>
      <c r="E297" s="7"/>
      <c r="F297" s="21"/>
      <c r="G297" s="21"/>
    </row>
    <row r="298" spans="1:7" x14ac:dyDescent="0.25">
      <c r="A298" s="2"/>
      <c r="B298" s="5" t="s">
        <v>658</v>
      </c>
      <c r="C298" s="6" t="s">
        <v>783</v>
      </c>
      <c r="D298" s="7">
        <f>SUMIFS(Source1718[TotalFTES],Source1718[Department],$B298,Source1718[TermDesc],D$1)</f>
        <v>49.605899999999998</v>
      </c>
      <c r="E298" s="7">
        <f>SUMIFS(Source1718[TotalFTES],Source1718[Department],$B298,Source1718[TermDesc],E$1)</f>
        <v>60.842600000000004</v>
      </c>
      <c r="F298" s="21"/>
      <c r="G298" s="21">
        <v>62</v>
      </c>
    </row>
    <row r="299" spans="1:7" x14ac:dyDescent="0.25">
      <c r="A299" s="2"/>
      <c r="B299" s="5"/>
      <c r="C299" s="6"/>
      <c r="D299" s="7"/>
      <c r="E299" s="7"/>
      <c r="F299" s="21" t="s">
        <v>2145</v>
      </c>
      <c r="G299" s="21">
        <v>2.2000000000000002</v>
      </c>
    </row>
    <row r="300" spans="1:7" x14ac:dyDescent="0.25">
      <c r="A300" s="2"/>
      <c r="B300" s="5"/>
      <c r="C300" s="6"/>
      <c r="D300" s="7"/>
      <c r="E300" s="7"/>
      <c r="F300" s="21" t="s">
        <v>2147</v>
      </c>
      <c r="G300" s="21">
        <v>2.2000000000000002</v>
      </c>
    </row>
    <row r="301" spans="1:7" x14ac:dyDescent="0.25">
      <c r="A301" s="2"/>
      <c r="B301" s="5"/>
      <c r="C301" s="6" t="s">
        <v>29</v>
      </c>
      <c r="D301" s="8">
        <f>SUMIFS(Source1718[FTEF],Source1718[Department],$B298,Source1718[TermDesc],D$1)</f>
        <v>3.290900000000001</v>
      </c>
      <c r="E301" s="8">
        <f>SUMIFS(Source1718[FTEF],Source1718[Department],$B298,Source1718[TermDesc],E$1)</f>
        <v>4.3497000000000012</v>
      </c>
      <c r="F301" s="24" t="s">
        <v>2140</v>
      </c>
      <c r="G301" s="24">
        <f>SUM(G299:G300)</f>
        <v>4.4000000000000004</v>
      </c>
    </row>
    <row r="302" spans="1:7" x14ac:dyDescent="0.25">
      <c r="A302" s="2"/>
      <c r="B302" s="5"/>
      <c r="C302" s="6" t="s">
        <v>784</v>
      </c>
      <c r="D302" s="7">
        <f t="shared" ref="D302" si="88">IF(D301&gt;0,D298/D301,"")</f>
        <v>15.073657662037736</v>
      </c>
      <c r="E302" s="7">
        <f t="shared" ref="E302:G302" si="89">IF(E301&gt;0,E298/E301,"")</f>
        <v>13.987769271444005</v>
      </c>
      <c r="F302" s="7"/>
      <c r="G302" s="7">
        <f t="shared" si="89"/>
        <v>14.09090909090909</v>
      </c>
    </row>
    <row r="303" spans="1:7" x14ac:dyDescent="0.25">
      <c r="A303" s="2"/>
      <c r="B303" s="5"/>
      <c r="C303" s="6"/>
      <c r="D303" s="10"/>
      <c r="E303" s="10"/>
      <c r="F303" s="21"/>
      <c r="G303" s="20"/>
    </row>
    <row r="304" spans="1:7" x14ac:dyDescent="0.25">
      <c r="A304" s="2"/>
      <c r="B304" s="5"/>
      <c r="C304" s="6"/>
      <c r="D304" s="6"/>
      <c r="E304" s="7"/>
      <c r="F304" s="21"/>
      <c r="G304" s="21"/>
    </row>
    <row r="305" spans="1:7" x14ac:dyDescent="0.25">
      <c r="A305" s="2"/>
      <c r="B305" s="5" t="s">
        <v>674</v>
      </c>
      <c r="C305" s="6" t="s">
        <v>783</v>
      </c>
      <c r="D305" s="7">
        <f>SUMIFS(Source1718[TotalFTES],Source1718[Department],$B305,Source1718[TermDesc],D$1)</f>
        <v>0</v>
      </c>
      <c r="E305" s="7">
        <f>SUMIFS(Source1718[TotalFTES],Source1718[Department],$B305,Source1718[TermDesc],E$1)</f>
        <v>0</v>
      </c>
      <c r="F305" s="21"/>
      <c r="G305" s="21">
        <v>0</v>
      </c>
    </row>
    <row r="306" spans="1:7" x14ac:dyDescent="0.25">
      <c r="A306" s="2"/>
      <c r="B306" s="5"/>
      <c r="C306" s="6" t="s">
        <v>29</v>
      </c>
      <c r="D306" s="8">
        <f>SUMIFS(Source1718[FTEF],Source1718[Department],$B305,Source1718[TermDesc],D$1)</f>
        <v>0</v>
      </c>
      <c r="E306" s="8">
        <f>SUMIFS(Source1718[FTEF],Source1718[Department],$B305,Source1718[TermDesc],E$1)</f>
        <v>0</v>
      </c>
      <c r="F306" s="19"/>
      <c r="G306" s="21">
        <v>0</v>
      </c>
    </row>
    <row r="307" spans="1:7" x14ac:dyDescent="0.25">
      <c r="A307" s="2"/>
      <c r="B307" s="5"/>
      <c r="C307" s="6" t="s">
        <v>784</v>
      </c>
      <c r="D307" s="7" t="str">
        <f t="shared" ref="D307" si="90">IF(D306&gt;0,D305/D306,"")</f>
        <v/>
      </c>
      <c r="E307" s="7" t="str">
        <f t="shared" ref="E307:G307" si="91">IF(E306&gt;0,E305/E306,"")</f>
        <v/>
      </c>
      <c r="F307" s="7" t="str">
        <f t="shared" si="91"/>
        <v/>
      </c>
      <c r="G307" s="7" t="str">
        <f t="shared" si="91"/>
        <v/>
      </c>
    </row>
    <row r="308" spans="1:7" x14ac:dyDescent="0.25">
      <c r="A308" s="2"/>
      <c r="B308" s="5"/>
      <c r="C308" s="6"/>
      <c r="D308" s="10"/>
      <c r="E308" s="10"/>
      <c r="F308" s="21"/>
      <c r="G308" s="20"/>
    </row>
    <row r="309" spans="1:7" x14ac:dyDescent="0.25">
      <c r="A309" s="2"/>
      <c r="B309" s="5"/>
      <c r="C309" s="6"/>
      <c r="D309" s="6"/>
      <c r="E309" s="7"/>
      <c r="F309" s="21"/>
      <c r="G309" s="21"/>
    </row>
    <row r="310" spans="1:7" x14ac:dyDescent="0.25">
      <c r="A310" s="2"/>
      <c r="B310" s="5" t="s">
        <v>675</v>
      </c>
      <c r="C310" s="6" t="s">
        <v>783</v>
      </c>
      <c r="D310" s="7">
        <f>SUMIFS(Source1718[TotalFTES],Source1718[Department],$B310,Source1718[TermDesc],D$1)</f>
        <v>8.7424999999999997</v>
      </c>
      <c r="E310" s="7">
        <f>SUMIFS(Source1718[TotalFTES],Source1718[Department],$B310,Source1718[TermDesc],E$1)</f>
        <v>5.4336000000000002</v>
      </c>
      <c r="F310" s="21"/>
      <c r="G310" s="21">
        <v>7</v>
      </c>
    </row>
    <row r="311" spans="1:7" x14ac:dyDescent="0.25">
      <c r="A311" s="2"/>
      <c r="B311" s="5"/>
      <c r="C311" s="6" t="s">
        <v>29</v>
      </c>
      <c r="D311" s="8">
        <f>SUMIFS(Source1718[FTEF],Source1718[Department],$B310,Source1718[TermDesc],D$1)</f>
        <v>1.5667000000000002</v>
      </c>
      <c r="E311" s="8">
        <f>SUMIFS(Source1718[FTEF],Source1718[Department],$B310,Source1718[TermDesc],E$1)</f>
        <v>1.1053000000000002</v>
      </c>
      <c r="F311" s="24" t="s">
        <v>2140</v>
      </c>
      <c r="G311" s="23">
        <v>1.1000000000000001</v>
      </c>
    </row>
    <row r="312" spans="1:7" x14ac:dyDescent="0.25">
      <c r="A312" s="2"/>
      <c r="B312" s="5"/>
      <c r="C312" s="6" t="s">
        <v>784</v>
      </c>
      <c r="D312" s="7">
        <f t="shared" ref="D312" si="92">IF(D311&gt;0,D310/D311,"")</f>
        <v>5.5802004212676319</v>
      </c>
      <c r="E312" s="7">
        <f t="shared" ref="E312:G312" si="93">IF(E311&gt;0,E310/E311,"")</f>
        <v>4.9159504207002618</v>
      </c>
      <c r="F312" s="7"/>
      <c r="G312" s="7">
        <f t="shared" si="93"/>
        <v>6.3636363636363633</v>
      </c>
    </row>
    <row r="313" spans="1:7" x14ac:dyDescent="0.25">
      <c r="A313" s="2"/>
      <c r="B313" s="5"/>
      <c r="C313" s="6"/>
      <c r="D313" s="10"/>
      <c r="E313" s="10"/>
      <c r="F313" s="21"/>
      <c r="G313" s="20"/>
    </row>
    <row r="314" spans="1:7" x14ac:dyDescent="0.25">
      <c r="A314" s="2"/>
      <c r="B314" s="5"/>
      <c r="C314" s="6"/>
      <c r="D314" s="6"/>
      <c r="E314" s="7"/>
      <c r="F314" s="21"/>
      <c r="G314" s="21"/>
    </row>
    <row r="315" spans="1:7" x14ac:dyDescent="0.25">
      <c r="A315" s="2"/>
      <c r="B315" s="5" t="s">
        <v>682</v>
      </c>
      <c r="C315" s="6" t="s">
        <v>783</v>
      </c>
      <c r="D315" s="7">
        <f>SUMIFS(Source1718[TotalFTES],Source1718[Department],$B315,Source1718[TermDesc],D$1)</f>
        <v>214.82250000000002</v>
      </c>
      <c r="E315" s="7">
        <f>SUMIFS(Source1718[TotalFTES],Source1718[Department],$B315,Source1718[TermDesc],E$1)</f>
        <v>229.55999999999997</v>
      </c>
      <c r="F315" s="21"/>
      <c r="G315" s="21">
        <v>231</v>
      </c>
    </row>
    <row r="316" spans="1:7" x14ac:dyDescent="0.25">
      <c r="A316" s="2"/>
      <c r="B316" s="5"/>
      <c r="C316" s="6"/>
      <c r="D316" s="7"/>
      <c r="E316" s="7"/>
      <c r="F316" s="21" t="s">
        <v>2145</v>
      </c>
      <c r="G316" s="21">
        <v>1.8</v>
      </c>
    </row>
    <row r="317" spans="1:7" x14ac:dyDescent="0.25">
      <c r="A317" s="2"/>
      <c r="B317" s="5"/>
      <c r="C317" s="6"/>
      <c r="D317" s="7"/>
      <c r="E317" s="7"/>
      <c r="F317" s="21" t="s">
        <v>2146</v>
      </c>
      <c r="G317" s="21">
        <v>13</v>
      </c>
    </row>
    <row r="318" spans="1:7" x14ac:dyDescent="0.25">
      <c r="A318" s="2"/>
      <c r="B318" s="5"/>
      <c r="C318" s="6" t="s">
        <v>29</v>
      </c>
      <c r="D318" s="8">
        <f>SUMIFS(Source1718[FTEF],Source1718[Department],$B315,Source1718[TermDesc],D$1)</f>
        <v>13.599299999999992</v>
      </c>
      <c r="E318" s="8">
        <f>SUMIFS(Source1718[FTEF],Source1718[Department],$B315,Source1718[TermDesc],E$1)</f>
        <v>14.132699999999991</v>
      </c>
      <c r="F318" s="24" t="s">
        <v>2140</v>
      </c>
      <c r="G318" s="23">
        <f>SUM(G316:G317)</f>
        <v>14.8</v>
      </c>
    </row>
    <row r="319" spans="1:7" x14ac:dyDescent="0.25">
      <c r="A319" s="2"/>
      <c r="B319" s="5"/>
      <c r="C319" s="6" t="s">
        <v>784</v>
      </c>
      <c r="D319" s="7">
        <f t="shared" ref="D319" si="94">IF(D318&gt;0,D315/D318,"")</f>
        <v>15.79658511835169</v>
      </c>
      <c r="E319" s="7">
        <f t="shared" ref="E319:G319" si="95">IF(E318&gt;0,E315/E318,"")</f>
        <v>16.243180708569497</v>
      </c>
      <c r="F319" s="7"/>
      <c r="G319" s="7">
        <f t="shared" si="95"/>
        <v>15.608108108108107</v>
      </c>
    </row>
    <row r="320" spans="1:7" x14ac:dyDescent="0.25">
      <c r="A320" s="2"/>
      <c r="B320" s="5"/>
      <c r="C320" s="6"/>
      <c r="D320" s="10"/>
      <c r="E320" s="10"/>
      <c r="F320" s="21"/>
      <c r="G320" s="20"/>
    </row>
    <row r="321" spans="1:7" x14ac:dyDescent="0.25">
      <c r="A321" s="2"/>
      <c r="B321" s="5"/>
      <c r="C321" s="6"/>
      <c r="D321" s="6"/>
      <c r="E321" s="7"/>
      <c r="F321" s="21"/>
      <c r="G321" s="21"/>
    </row>
    <row r="322" spans="1:7" x14ac:dyDescent="0.25">
      <c r="A322" s="2"/>
      <c r="B322" s="5" t="s">
        <v>714</v>
      </c>
      <c r="C322" s="6" t="s">
        <v>783</v>
      </c>
      <c r="D322" s="7">
        <f>SUMIFS(Source1718[TotalFTES],Source1718[Department],$B322,Source1718[TermDesc],D$1)</f>
        <v>34.593199999999996</v>
      </c>
      <c r="E322" s="7">
        <f>SUMIFS(Source1718[TotalFTES],Source1718[Department],$B322,Source1718[TermDesc],E$1)</f>
        <v>32.205400000000004</v>
      </c>
      <c r="F322" s="21"/>
      <c r="G322" s="21">
        <v>35</v>
      </c>
    </row>
    <row r="323" spans="1:7" x14ac:dyDescent="0.25">
      <c r="A323" s="2"/>
      <c r="B323" s="5"/>
      <c r="C323" s="6" t="s">
        <v>29</v>
      </c>
      <c r="D323" s="8">
        <f>SUMIFS(Source1718[FTEF],Source1718[Department],$B322,Source1718[TermDesc],D$1)</f>
        <v>1.9533999999999996</v>
      </c>
      <c r="E323" s="8">
        <f>SUMIFS(Source1718[FTEF],Source1718[Department],$B322,Source1718[TermDesc],E$1)</f>
        <v>1.7533999999999998</v>
      </c>
      <c r="F323" s="19"/>
      <c r="G323" s="22">
        <v>1.9</v>
      </c>
    </row>
    <row r="324" spans="1:7" x14ac:dyDescent="0.25">
      <c r="A324" s="2"/>
      <c r="B324" s="5"/>
      <c r="C324" s="6" t="s">
        <v>784</v>
      </c>
      <c r="D324" s="7">
        <f t="shared" ref="D324" si="96">IF(D323&gt;0,D322/D323,"")</f>
        <v>17.709224941128291</v>
      </c>
      <c r="E324" s="7">
        <f t="shared" ref="E324:G324" si="97">IF(E323&gt;0,E322/E323,"")</f>
        <v>18.367400479069239</v>
      </c>
      <c r="F324" s="7" t="str">
        <f t="shared" si="97"/>
        <v/>
      </c>
      <c r="G324" s="7">
        <f t="shared" si="97"/>
        <v>18.421052631578949</v>
      </c>
    </row>
    <row r="325" spans="1:7" x14ac:dyDescent="0.25">
      <c r="A325" s="2"/>
      <c r="B325" s="5"/>
      <c r="C325" s="6"/>
      <c r="D325" s="10"/>
      <c r="E325" s="10"/>
      <c r="F325" s="21"/>
      <c r="G325" s="22"/>
    </row>
    <row r="326" spans="1:7" x14ac:dyDescent="0.25">
      <c r="A326" s="2"/>
      <c r="B326" s="5"/>
      <c r="C326" s="6"/>
      <c r="D326" s="6"/>
      <c r="E326" s="7"/>
      <c r="F326" s="21"/>
      <c r="G326" s="20"/>
    </row>
    <row r="327" spans="1:7" x14ac:dyDescent="0.25">
      <c r="A327" s="2"/>
      <c r="B327" s="14" t="s">
        <v>1068</v>
      </c>
      <c r="C327" s="3" t="s">
        <v>1069</v>
      </c>
      <c r="D327" s="16">
        <f>SUMIFS(D$263:D$325,$C$263:$C$325,"FTES")</f>
        <v>397.70570000000009</v>
      </c>
      <c r="E327" s="16">
        <f>SUMIFS(E$263:E$325,$C$263:$C$325,"FTES")</f>
        <v>402.30739999999997</v>
      </c>
      <c r="F327" s="22"/>
      <c r="G327" s="23">
        <f>G322+G315+G310+G305+G298+G291+G286+G281+G273+G268+G258+G253</f>
        <v>452.5</v>
      </c>
    </row>
    <row r="328" spans="1:7" x14ac:dyDescent="0.25">
      <c r="A328" s="2"/>
      <c r="B328" s="5"/>
      <c r="C328" s="3" t="s">
        <v>1070</v>
      </c>
      <c r="D328" s="16">
        <f>SUMIFS(D$268:D$325,$C$268:$C$325,"FTEF")</f>
        <v>25.762299999999993</v>
      </c>
      <c r="E328" s="16">
        <f>SUMIFS(E$253:E$325,$C$253:$C$325,"FTEF")</f>
        <v>29.29079999999999</v>
      </c>
      <c r="F328" s="22"/>
      <c r="G328" s="22">
        <f>G323+G318+G311+G306+G301+G294+G287+G282+G276+G269</f>
        <v>27.583000000000002</v>
      </c>
    </row>
    <row r="329" spans="1:7" x14ac:dyDescent="0.25">
      <c r="A329" s="2"/>
      <c r="B329" s="5"/>
      <c r="C329" s="3" t="s">
        <v>784</v>
      </c>
      <c r="D329" s="16">
        <f t="shared" ref="D329:E329" si="98">IF(D328&gt;0,D327/D328,"")</f>
        <v>15.43750752067945</v>
      </c>
      <c r="E329" s="16">
        <f t="shared" si="98"/>
        <v>13.73494066396275</v>
      </c>
      <c r="F329" s="22"/>
      <c r="G329" s="24">
        <f>G327/G328</f>
        <v>16.405032084979879</v>
      </c>
    </row>
    <row r="330" spans="1:7" x14ac:dyDescent="0.25">
      <c r="A330" s="2"/>
      <c r="B330" s="5"/>
      <c r="C330" s="15"/>
      <c r="D330" s="7"/>
      <c r="E330" s="7"/>
      <c r="F330" s="20"/>
      <c r="G330" s="20"/>
    </row>
    <row r="331" spans="1:7" x14ac:dyDescent="0.25">
      <c r="A331" s="2"/>
      <c r="B331" s="5"/>
      <c r="C331" s="6"/>
      <c r="D331" s="6"/>
      <c r="E331" s="7"/>
      <c r="F331" s="21"/>
      <c r="G331" s="21"/>
    </row>
    <row r="332" spans="1:7" x14ac:dyDescent="0.25">
      <c r="A332" s="4" t="s">
        <v>31</v>
      </c>
      <c r="B332" s="5" t="s">
        <v>32</v>
      </c>
      <c r="C332" s="6" t="s">
        <v>783</v>
      </c>
      <c r="D332" s="7">
        <f>SUMIFS(Source1718[TotalFTES],Source1718[Department],$B332,Source1718[TermDesc],D$1)</f>
        <v>0</v>
      </c>
      <c r="E332" s="7">
        <f>SUMIFS(Source1718[TotalFTES],Source1718[Department],$B332,Source1718[TermDesc],E$1)</f>
        <v>0.5</v>
      </c>
      <c r="F332" s="21"/>
      <c r="G332" s="21">
        <v>0.5</v>
      </c>
    </row>
    <row r="333" spans="1:7" x14ac:dyDescent="0.25">
      <c r="A333" s="2" t="s">
        <v>1249</v>
      </c>
      <c r="B333" s="5"/>
      <c r="C333" s="6" t="s">
        <v>29</v>
      </c>
      <c r="D333" s="8">
        <f>SUMIFS(Source1718[FTEF],Source1718[Department],$B332,Source1718[TermDesc],D$1)</f>
        <v>0</v>
      </c>
      <c r="E333" s="8">
        <f>SUMIFS(Source1718[FTEF],Source1718[Department],$B332,Source1718[TermDesc],E$1)</f>
        <v>0.04</v>
      </c>
      <c r="F333" s="24" t="s">
        <v>2140</v>
      </c>
      <c r="G333" s="24">
        <v>0.04</v>
      </c>
    </row>
    <row r="334" spans="1:7" x14ac:dyDescent="0.25">
      <c r="A334" s="2"/>
      <c r="B334" s="5"/>
      <c r="C334" s="6" t="s">
        <v>784</v>
      </c>
      <c r="D334" s="7" t="str">
        <f t="shared" ref="D334" si="99">IF(D333&gt;0,D332/D333,"")</f>
        <v/>
      </c>
      <c r="E334" s="7">
        <f t="shared" ref="E334:G334" si="100">IF(E333&gt;0,E332/E333,"")</f>
        <v>12.5</v>
      </c>
      <c r="F334" s="7"/>
      <c r="G334" s="7">
        <f t="shared" si="100"/>
        <v>12.5</v>
      </c>
    </row>
    <row r="335" spans="1:7" x14ac:dyDescent="0.25">
      <c r="A335" s="2"/>
      <c r="B335" s="5"/>
      <c r="C335" s="6"/>
      <c r="D335" s="10"/>
      <c r="E335" s="10"/>
      <c r="F335" s="21"/>
      <c r="G335" s="20"/>
    </row>
    <row r="336" spans="1:7" x14ac:dyDescent="0.25">
      <c r="A336" s="2"/>
      <c r="B336" s="5"/>
      <c r="C336" s="6"/>
      <c r="D336" s="6"/>
      <c r="E336" s="7"/>
      <c r="F336" s="21"/>
      <c r="G336" s="21"/>
    </row>
    <row r="337" spans="1:7" x14ac:dyDescent="0.25">
      <c r="A337" s="2"/>
      <c r="B337" s="5" t="s">
        <v>40</v>
      </c>
      <c r="C337" s="6" t="s">
        <v>783</v>
      </c>
      <c r="D337" s="7">
        <f>SUMIFS(Source1718[TotalFTES],Source1718[Department],$B337,Source1718[TermDesc],D$1)</f>
        <v>1.1662999999999999</v>
      </c>
      <c r="E337" s="7">
        <f>SUMIFS(Source1718[TotalFTES],Source1718[Department],$B337,Source1718[TermDesc],E$1)</f>
        <v>0.80030000000000001</v>
      </c>
      <c r="F337" s="21"/>
      <c r="G337" s="21">
        <v>1.2</v>
      </c>
    </row>
    <row r="338" spans="1:7" x14ac:dyDescent="0.25">
      <c r="A338" s="2"/>
      <c r="B338" s="5"/>
      <c r="C338" s="6"/>
      <c r="D338" s="7"/>
      <c r="E338" s="7"/>
      <c r="F338" s="21" t="s">
        <v>2145</v>
      </c>
      <c r="G338" s="21">
        <v>6.7000000000000004E-2</v>
      </c>
    </row>
    <row r="339" spans="1:7" x14ac:dyDescent="0.25">
      <c r="A339" s="2"/>
      <c r="B339" s="5"/>
      <c r="C339" s="6" t="s">
        <v>29</v>
      </c>
      <c r="D339" s="8">
        <f>SUMIFS(Source1718[FTEF],Source1718[Department],$B337,Source1718[TermDesc],D$1)</f>
        <v>6.6699999999999995E-2</v>
      </c>
      <c r="E339" s="8">
        <f>SUMIFS(Source1718[FTEF],Source1718[Department],$B337,Source1718[TermDesc],E$1)</f>
        <v>6.6699999999999995E-2</v>
      </c>
      <c r="F339" s="24" t="s">
        <v>2140</v>
      </c>
      <c r="G339" s="22">
        <v>6.7000000000000004E-2</v>
      </c>
    </row>
    <row r="340" spans="1:7" x14ac:dyDescent="0.25">
      <c r="A340" s="2"/>
      <c r="B340" s="5"/>
      <c r="C340" s="6" t="s">
        <v>784</v>
      </c>
      <c r="D340" s="7">
        <f t="shared" ref="D340" si="101">IF(D339&gt;0,D337/D339,"")</f>
        <v>17.485757121439281</v>
      </c>
      <c r="E340" s="7">
        <f t="shared" ref="E340:G340" si="102">IF(E339&gt;0,E337/E339,"")</f>
        <v>11.998500749625189</v>
      </c>
      <c r="F340" s="7"/>
      <c r="G340" s="7">
        <f t="shared" si="102"/>
        <v>17.910447761194028</v>
      </c>
    </row>
    <row r="341" spans="1:7" x14ac:dyDescent="0.25">
      <c r="A341" s="2"/>
      <c r="B341" s="5"/>
      <c r="C341" s="6"/>
      <c r="D341" s="10"/>
      <c r="E341" s="10"/>
      <c r="F341" s="21"/>
      <c r="G341" s="22"/>
    </row>
    <row r="342" spans="1:7" x14ac:dyDescent="0.25">
      <c r="A342" s="2"/>
      <c r="B342" s="5"/>
      <c r="C342" s="6"/>
      <c r="D342" s="6"/>
      <c r="E342" s="7"/>
      <c r="F342" s="21"/>
      <c r="G342" s="21"/>
    </row>
    <row r="343" spans="1:7" x14ac:dyDescent="0.25">
      <c r="A343" s="2"/>
      <c r="B343" s="14" t="s">
        <v>1068</v>
      </c>
      <c r="C343" s="3" t="s">
        <v>1069</v>
      </c>
      <c r="D343" s="16">
        <f>D332+D337</f>
        <v>1.1662999999999999</v>
      </c>
      <c r="E343" s="16">
        <f t="shared" ref="E343" si="103">E332+E337</f>
        <v>1.3003</v>
      </c>
      <c r="F343" s="22"/>
      <c r="G343" s="23">
        <f>G337+G332</f>
        <v>1.7</v>
      </c>
    </row>
    <row r="344" spans="1:7" x14ac:dyDescent="0.25">
      <c r="A344" s="2"/>
      <c r="B344" s="5"/>
      <c r="C344" s="3" t="s">
        <v>1070</v>
      </c>
      <c r="D344" s="16">
        <f>D333+D339</f>
        <v>6.6699999999999995E-2</v>
      </c>
      <c r="E344" s="16">
        <f t="shared" ref="E344" si="104">E333+E339</f>
        <v>0.10669999999999999</v>
      </c>
      <c r="F344" s="22"/>
      <c r="G344" s="24">
        <f>G339+G333</f>
        <v>0.10700000000000001</v>
      </c>
    </row>
    <row r="345" spans="1:7" x14ac:dyDescent="0.25">
      <c r="A345" s="2"/>
      <c r="B345" s="5"/>
      <c r="C345" s="3" t="s">
        <v>784</v>
      </c>
      <c r="D345" s="16">
        <f t="shared" ref="D345:E345" si="105">IF(D344&gt;0,D343/D344,"")</f>
        <v>17.485757121439281</v>
      </c>
      <c r="E345" s="16">
        <f t="shared" si="105"/>
        <v>12.186504217432054</v>
      </c>
      <c r="F345" s="22"/>
      <c r="G345" s="24">
        <f>G343/G344</f>
        <v>15.887850467289718</v>
      </c>
    </row>
    <row r="346" spans="1:7" x14ac:dyDescent="0.25">
      <c r="A346" s="2"/>
      <c r="B346" s="5"/>
      <c r="C346" s="15"/>
      <c r="D346" s="7"/>
      <c r="E346" s="7"/>
      <c r="F346" s="21"/>
      <c r="G346" s="20"/>
    </row>
    <row r="347" spans="1:7" x14ac:dyDescent="0.25">
      <c r="A347" s="2"/>
      <c r="B347" s="5"/>
      <c r="C347" s="6"/>
      <c r="D347" s="6"/>
      <c r="E347" s="7"/>
      <c r="F347" s="21"/>
      <c r="G347" s="21"/>
    </row>
    <row r="348" spans="1:7" x14ac:dyDescent="0.25">
      <c r="A348" s="4" t="s">
        <v>727</v>
      </c>
      <c r="B348" s="5" t="s">
        <v>728</v>
      </c>
      <c r="C348" s="6" t="s">
        <v>783</v>
      </c>
      <c r="D348" s="7">
        <f>SUMIFS(Source1718[TotalFTES],Source1718[Department],$B348,Source1718[TermDesc],D$1)</f>
        <v>0</v>
      </c>
      <c r="E348" s="7">
        <f>SUMIFS(Source1718[TotalFTES],Source1718[Department],$B348,Source1718[TermDesc],E$1)</f>
        <v>0</v>
      </c>
      <c r="F348" s="21"/>
      <c r="G348" s="21">
        <v>0</v>
      </c>
    </row>
    <row r="349" spans="1:7" x14ac:dyDescent="0.25">
      <c r="A349" s="2" t="s">
        <v>1248</v>
      </c>
      <c r="B349" s="5"/>
      <c r="C349" s="6" t="s">
        <v>29</v>
      </c>
      <c r="D349" s="8">
        <f>SUMIFS(Source1718[FTEF],Source1718[Department],$B348,Source1718[TermDesc],D$1)</f>
        <v>0</v>
      </c>
      <c r="E349" s="8">
        <f>SUMIFS(Source1718[FTEF],Source1718[Department],$B348,Source1718[TermDesc],E$1)</f>
        <v>0</v>
      </c>
      <c r="F349" s="19"/>
      <c r="G349" s="21">
        <v>0</v>
      </c>
    </row>
    <row r="350" spans="1:7" x14ac:dyDescent="0.25">
      <c r="A350" s="9"/>
      <c r="B350" s="5"/>
      <c r="C350" s="6" t="s">
        <v>784</v>
      </c>
      <c r="D350" s="7" t="str">
        <f t="shared" ref="D350" si="106">IF(D349&gt;0,D348/D349,"")</f>
        <v/>
      </c>
      <c r="E350" s="7" t="str">
        <f t="shared" ref="E350:G350" si="107">IF(E349&gt;0,E348/E349,"")</f>
        <v/>
      </c>
      <c r="F350" s="7" t="str">
        <f t="shared" si="107"/>
        <v/>
      </c>
      <c r="G350" s="7" t="str">
        <f t="shared" si="107"/>
        <v/>
      </c>
    </row>
    <row r="351" spans="1:7" x14ac:dyDescent="0.25">
      <c r="A351" s="9"/>
      <c r="B351" s="5"/>
      <c r="C351" s="6"/>
      <c r="D351" s="10"/>
      <c r="E351" s="10"/>
      <c r="F351" s="21"/>
      <c r="G351" s="20"/>
    </row>
    <row r="352" spans="1:7" x14ac:dyDescent="0.25">
      <c r="A352" s="9"/>
      <c r="B352" s="5"/>
      <c r="C352" s="6"/>
      <c r="D352" s="6"/>
      <c r="E352" s="7"/>
      <c r="F352" s="21"/>
      <c r="G352" s="21"/>
    </row>
    <row r="353" spans="1:7" x14ac:dyDescent="0.25">
      <c r="A353" s="9"/>
      <c r="B353" s="5" t="s">
        <v>729</v>
      </c>
      <c r="C353" s="6" t="s">
        <v>783</v>
      </c>
      <c r="D353" s="7">
        <f>SUMIFS(Source1718[TotalFTES],Source1718[Department],$B353,Source1718[TermDesc],D$1)</f>
        <v>0</v>
      </c>
      <c r="E353" s="7">
        <f>SUMIFS(Source1718[TotalFTES],Source1718[Department],$B353,Source1718[TermDesc],E$1)</f>
        <v>0</v>
      </c>
      <c r="F353" s="21"/>
      <c r="G353" s="21">
        <v>0</v>
      </c>
    </row>
    <row r="354" spans="1:7" x14ac:dyDescent="0.25">
      <c r="A354" s="9"/>
      <c r="B354" s="5"/>
      <c r="C354" s="6" t="s">
        <v>29</v>
      </c>
      <c r="D354" s="8">
        <f>SUMIFS(Source1718[FTEF],Source1718[Department],$B353,Source1718[TermDesc],D$1)</f>
        <v>0</v>
      </c>
      <c r="E354" s="8">
        <f>SUMIFS(Source1718[FTEF],Source1718[Department],$B353,Source1718[TermDesc],E$1)</f>
        <v>0</v>
      </c>
      <c r="F354" s="19"/>
      <c r="G354" s="21">
        <v>0</v>
      </c>
    </row>
    <row r="355" spans="1:7" x14ac:dyDescent="0.25">
      <c r="A355" s="9"/>
      <c r="B355" s="5"/>
      <c r="C355" s="6" t="s">
        <v>784</v>
      </c>
      <c r="D355" s="7" t="str">
        <f t="shared" ref="D355" si="108">IF(D354&gt;0,D353/D354,"")</f>
        <v/>
      </c>
      <c r="E355" s="7" t="str">
        <f t="shared" ref="E355:G355" si="109">IF(E354&gt;0,E353/E354,"")</f>
        <v/>
      </c>
      <c r="F355" s="7" t="str">
        <f t="shared" si="109"/>
        <v/>
      </c>
      <c r="G355" s="7" t="str">
        <f t="shared" si="109"/>
        <v/>
      </c>
    </row>
    <row r="356" spans="1:7" x14ac:dyDescent="0.25">
      <c r="A356" s="9"/>
      <c r="B356" s="5"/>
      <c r="C356" s="6"/>
      <c r="D356" s="10"/>
      <c r="E356" s="10"/>
      <c r="F356" s="21"/>
      <c r="G356" s="20"/>
    </row>
    <row r="357" spans="1:7" x14ac:dyDescent="0.25">
      <c r="A357" s="9"/>
      <c r="B357" s="5"/>
      <c r="C357" s="6"/>
      <c r="D357" s="6"/>
      <c r="E357" s="7"/>
      <c r="F357" s="21"/>
      <c r="G357" s="21"/>
    </row>
    <row r="358" spans="1:7" x14ac:dyDescent="0.25">
      <c r="A358" s="9"/>
      <c r="B358" t="s">
        <v>848</v>
      </c>
      <c r="C358" s="6" t="s">
        <v>783</v>
      </c>
      <c r="D358" s="7">
        <f>SUMIFS(Source1718[TotalFTES],Source1718[Department],$B358,Source1718[TermDesc],D$1)</f>
        <v>0</v>
      </c>
      <c r="E358" s="7">
        <f>SUMIFS(Source1718[TotalFTES],Source1718[Department],$B358,Source1718[TermDesc],E$1)</f>
        <v>0</v>
      </c>
      <c r="F358" s="21"/>
      <c r="G358" s="21">
        <v>0</v>
      </c>
    </row>
    <row r="359" spans="1:7" x14ac:dyDescent="0.25">
      <c r="A359" s="9"/>
      <c r="B359" s="5"/>
      <c r="C359" s="6" t="s">
        <v>29</v>
      </c>
      <c r="D359" s="8">
        <f>SUMIFS(Source1718[FTEF],Source1718[Department],$B358,Source1718[TermDesc],D$1)</f>
        <v>0</v>
      </c>
      <c r="E359" s="8">
        <f>SUMIFS(Source1718[FTEF],Source1718[Department],$B358,Source1718[TermDesc],E$1)</f>
        <v>0</v>
      </c>
      <c r="F359" s="19"/>
      <c r="G359" s="21">
        <v>0</v>
      </c>
    </row>
    <row r="360" spans="1:7" x14ac:dyDescent="0.25">
      <c r="A360" s="9"/>
      <c r="B360" s="5"/>
      <c r="C360" s="6" t="s">
        <v>784</v>
      </c>
      <c r="D360" s="7" t="str">
        <f t="shared" ref="D360:G360" si="110">IF(D359&gt;0,D358/D359,"")</f>
        <v/>
      </c>
      <c r="E360" s="7" t="str">
        <f t="shared" si="110"/>
        <v/>
      </c>
      <c r="F360" s="7" t="str">
        <f t="shared" si="110"/>
        <v/>
      </c>
      <c r="G360" s="7" t="str">
        <f t="shared" si="110"/>
        <v/>
      </c>
    </row>
    <row r="361" spans="1:7" x14ac:dyDescent="0.25">
      <c r="A361" s="9"/>
      <c r="B361" s="5"/>
      <c r="C361" s="6"/>
      <c r="D361" s="10"/>
      <c r="E361" s="10"/>
      <c r="F361" s="21"/>
      <c r="G361" s="20"/>
    </row>
    <row r="362" spans="1:7" x14ac:dyDescent="0.25">
      <c r="A362" s="9"/>
      <c r="B362" s="5"/>
      <c r="C362" s="6"/>
      <c r="D362" s="6"/>
      <c r="E362" s="7"/>
      <c r="F362" s="21"/>
      <c r="G362" s="18"/>
    </row>
    <row r="363" spans="1:7" x14ac:dyDescent="0.25">
      <c r="A363" s="9"/>
      <c r="B363" s="5" t="s">
        <v>730</v>
      </c>
      <c r="C363" s="6" t="s">
        <v>783</v>
      </c>
      <c r="D363" s="7">
        <f>SUMIFS(Source1718[TotalFTES],Source1718[Department],$B363,Source1718[TermDesc],D$1)</f>
        <v>21.241500000000002</v>
      </c>
      <c r="E363" s="7">
        <f>SUMIFS(Source1718[TotalFTES],Source1718[Department],$B363,Source1718[TermDesc],E$1)</f>
        <v>20.214699999999997</v>
      </c>
      <c r="F363" s="21"/>
      <c r="G363" s="18">
        <v>16</v>
      </c>
    </row>
    <row r="364" spans="1:7" x14ac:dyDescent="0.25">
      <c r="A364" s="9"/>
      <c r="B364" s="5"/>
      <c r="C364" s="6"/>
      <c r="D364" s="7"/>
      <c r="E364" s="7"/>
      <c r="F364" s="21" t="s">
        <v>2145</v>
      </c>
      <c r="G364" s="18">
        <v>0.6</v>
      </c>
    </row>
    <row r="365" spans="1:7" x14ac:dyDescent="0.25">
      <c r="A365" s="9"/>
      <c r="B365" s="5"/>
      <c r="C365" s="6"/>
      <c r="D365" s="7"/>
      <c r="E365" s="7"/>
      <c r="F365" s="21" t="s">
        <v>2148</v>
      </c>
      <c r="G365" s="18">
        <v>0.2</v>
      </c>
    </row>
    <row r="366" spans="1:7" x14ac:dyDescent="0.25">
      <c r="A366" s="9"/>
      <c r="B366" s="6"/>
      <c r="C366" s="6" t="s">
        <v>29</v>
      </c>
      <c r="D366" s="8">
        <f>SUMIFS(Source1718[FTEF],Source1718[Department],$B363,Source1718[TermDesc],D$1)</f>
        <v>1.5334999999999999</v>
      </c>
      <c r="E366" s="8">
        <f>SUMIFS(Source1718[FTEF],Source1718[Department],$B363,Source1718[TermDesc],E$1)</f>
        <v>1.0001</v>
      </c>
      <c r="F366" s="24" t="s">
        <v>2140</v>
      </c>
      <c r="G366" s="25">
        <f>SUM(G364:G365)</f>
        <v>0.8</v>
      </c>
    </row>
    <row r="367" spans="1:7" x14ac:dyDescent="0.25">
      <c r="A367" s="9"/>
      <c r="B367" s="6"/>
      <c r="C367" s="6" t="s">
        <v>784</v>
      </c>
      <c r="D367" s="7">
        <f t="shared" ref="D367" si="111">IF(D366&gt;0,D363/D366,"")</f>
        <v>13.851646560156507</v>
      </c>
      <c r="E367" s="7">
        <f t="shared" ref="E367:G367" si="112">IF(E366&gt;0,E363/E366,"")</f>
        <v>20.212678732126786</v>
      </c>
      <c r="F367" s="7"/>
      <c r="G367" s="7">
        <f t="shared" si="112"/>
        <v>20</v>
      </c>
    </row>
    <row r="368" spans="1:7" x14ac:dyDescent="0.25">
      <c r="A368" s="9"/>
      <c r="B368" s="6"/>
      <c r="C368" s="36"/>
      <c r="D368" s="10"/>
      <c r="E368" s="10"/>
      <c r="F368" s="18"/>
      <c r="G368" s="25"/>
    </row>
    <row r="369" spans="1:9" x14ac:dyDescent="0.25">
      <c r="A369" s="9"/>
      <c r="B369" s="6"/>
      <c r="F369" s="18"/>
      <c r="G369" s="18"/>
    </row>
    <row r="370" spans="1:9" x14ac:dyDescent="0.25">
      <c r="A370" s="9"/>
      <c r="B370" s="14" t="s">
        <v>1068</v>
      </c>
      <c r="C370" s="37" t="s">
        <v>1069</v>
      </c>
      <c r="D370" s="16">
        <f>D358+D363+D348+D353</f>
        <v>21.241500000000002</v>
      </c>
      <c r="E370" s="16">
        <f t="shared" ref="E370" si="113">E358+E363+E348+E353</f>
        <v>20.214699999999997</v>
      </c>
      <c r="F370" s="25"/>
      <c r="G370" s="30">
        <f>G363+G358+G353+G348</f>
        <v>16</v>
      </c>
    </row>
    <row r="371" spans="1:9" x14ac:dyDescent="0.25">
      <c r="A371" s="9"/>
      <c r="B371" s="5"/>
      <c r="C371" s="37" t="s">
        <v>1070</v>
      </c>
      <c r="D371" s="16">
        <f>D359+D366+D349+D354</f>
        <v>1.5334999999999999</v>
      </c>
      <c r="E371" s="16">
        <f t="shared" ref="E371" si="114">E359+E366+E349+E354</f>
        <v>1.0001</v>
      </c>
      <c r="F371" s="25"/>
      <c r="G371" s="30">
        <f>G366+G359+G354+G349</f>
        <v>0.8</v>
      </c>
    </row>
    <row r="372" spans="1:9" x14ac:dyDescent="0.25">
      <c r="A372" s="9"/>
      <c r="B372" s="5"/>
      <c r="C372" s="37" t="s">
        <v>784</v>
      </c>
      <c r="D372" s="16">
        <f t="shared" ref="D372:E372" si="115">IF(D371&gt;0,D370/D371,"")</f>
        <v>13.851646560156507</v>
      </c>
      <c r="E372" s="16">
        <f t="shared" si="115"/>
        <v>20.212678732126786</v>
      </c>
      <c r="F372" s="25"/>
      <c r="G372" s="25">
        <f>G370/G371</f>
        <v>20</v>
      </c>
    </row>
    <row r="373" spans="1:9" x14ac:dyDescent="0.25">
      <c r="A373" s="9"/>
      <c r="B373" s="6"/>
      <c r="F373" s="31"/>
      <c r="G373" s="32"/>
    </row>
    <row r="374" spans="1:9" x14ac:dyDescent="0.25">
      <c r="A374" s="2" t="s">
        <v>1244</v>
      </c>
      <c r="B374" s="6"/>
      <c r="C374" s="38" t="s">
        <v>1069</v>
      </c>
      <c r="D374" s="6"/>
      <c r="E374" s="6"/>
      <c r="F374" s="6"/>
      <c r="G374" s="16"/>
      <c r="I374" s="43"/>
    </row>
    <row r="375" spans="1:9" x14ac:dyDescent="0.25">
      <c r="A375" s="2" t="s">
        <v>1245</v>
      </c>
      <c r="B375" s="6"/>
      <c r="C375" s="38" t="s">
        <v>1070</v>
      </c>
      <c r="D375" s="6"/>
      <c r="E375" s="6"/>
      <c r="F375" s="6"/>
      <c r="G375" s="16">
        <f>G364+G338+G316+G299+G292+G274+G242+G235+G228+G191+G159+G147+G140+G123+G111+G104+G97+G70+G62+G55+G38+G31+G24+G3</f>
        <v>25.549700000000001</v>
      </c>
    </row>
    <row r="376" spans="1:9" x14ac:dyDescent="0.25">
      <c r="A376" s="9"/>
      <c r="B376" s="6"/>
      <c r="C376" s="37" t="s">
        <v>784</v>
      </c>
      <c r="D376" s="7" t="str">
        <f t="shared" ref="D376:G376" si="116">IF(D375&gt;0,D374/D375,"")</f>
        <v/>
      </c>
      <c r="E376" s="7" t="str">
        <f t="shared" si="116"/>
        <v/>
      </c>
      <c r="F376" s="7" t="str">
        <f t="shared" si="116"/>
        <v/>
      </c>
      <c r="G376" s="16">
        <f t="shared" si="116"/>
        <v>0</v>
      </c>
    </row>
    <row r="377" spans="1:9" x14ac:dyDescent="0.25">
      <c r="A377" s="9"/>
      <c r="B377" s="6"/>
      <c r="C377" s="29"/>
      <c r="F377" s="33"/>
      <c r="G377" s="44"/>
    </row>
    <row r="378" spans="1:9" x14ac:dyDescent="0.25">
      <c r="A378" s="9"/>
      <c r="B378" s="6"/>
      <c r="C378" s="29"/>
      <c r="F378" s="31"/>
      <c r="G378" s="45"/>
    </row>
    <row r="379" spans="1:9" x14ac:dyDescent="0.25">
      <c r="A379" s="2" t="s">
        <v>1246</v>
      </c>
      <c r="B379" s="6"/>
      <c r="C379" s="38" t="s">
        <v>1069</v>
      </c>
      <c r="D379" s="6"/>
      <c r="E379" s="6"/>
      <c r="F379" s="6"/>
      <c r="G379" s="16"/>
    </row>
    <row r="380" spans="1:9" x14ac:dyDescent="0.25">
      <c r="A380" s="2" t="s">
        <v>1247</v>
      </c>
      <c r="B380" s="6"/>
      <c r="C380" s="38" t="s">
        <v>1070</v>
      </c>
      <c r="D380" s="6"/>
      <c r="E380" s="6"/>
      <c r="F380" s="3" t="s">
        <v>2137</v>
      </c>
      <c r="G380" s="16">
        <v>0.4</v>
      </c>
    </row>
    <row r="381" spans="1:9" x14ac:dyDescent="0.25">
      <c r="A381" s="9"/>
      <c r="B381" s="6"/>
      <c r="C381" s="37" t="s">
        <v>784</v>
      </c>
      <c r="D381" s="7" t="str">
        <f t="shared" ref="D381:G381" si="117">IF(D380&gt;0,D379/D380,"")</f>
        <v/>
      </c>
      <c r="E381" s="7" t="str">
        <f t="shared" si="117"/>
        <v/>
      </c>
      <c r="F381" s="7"/>
      <c r="G381" s="16">
        <f t="shared" si="117"/>
        <v>0</v>
      </c>
    </row>
    <row r="382" spans="1:9" x14ac:dyDescent="0.25">
      <c r="A382" s="9"/>
      <c r="B382" s="6"/>
      <c r="C382" s="46"/>
      <c r="D382" s="47"/>
      <c r="E382" s="47"/>
      <c r="F382" s="34"/>
      <c r="G382" s="48"/>
    </row>
    <row r="383" spans="1:9" x14ac:dyDescent="0.25">
      <c r="A383" s="2" t="s">
        <v>1257</v>
      </c>
      <c r="B383" s="6"/>
      <c r="C383" s="38" t="s">
        <v>1069</v>
      </c>
      <c r="D383" s="47"/>
      <c r="E383" s="47"/>
      <c r="F383" s="34"/>
      <c r="G383" s="48">
        <v>0</v>
      </c>
    </row>
    <row r="384" spans="1:9" x14ac:dyDescent="0.25">
      <c r="A384" s="2" t="s">
        <v>1256</v>
      </c>
      <c r="B384" s="6"/>
      <c r="C384" s="38" t="s">
        <v>1070</v>
      </c>
      <c r="D384" s="47"/>
      <c r="E384" s="47"/>
      <c r="F384" s="34"/>
      <c r="G384" s="48">
        <v>2.0299999999999998</v>
      </c>
    </row>
    <row r="385" spans="1:7" x14ac:dyDescent="0.25">
      <c r="A385" s="2"/>
      <c r="B385" s="6"/>
      <c r="C385" s="37" t="s">
        <v>784</v>
      </c>
      <c r="D385" s="47"/>
      <c r="E385" s="47"/>
      <c r="F385" s="34"/>
      <c r="G385" s="48">
        <v>0</v>
      </c>
    </row>
    <row r="386" spans="1:7" x14ac:dyDescent="0.25">
      <c r="A386" s="2"/>
      <c r="B386" s="6"/>
      <c r="C386" s="46"/>
      <c r="D386" s="47"/>
      <c r="E386" s="47"/>
      <c r="F386" s="34"/>
      <c r="G386" s="48"/>
    </row>
    <row r="387" spans="1:7" x14ac:dyDescent="0.25">
      <c r="A387" s="9"/>
      <c r="B387" s="6"/>
      <c r="F387" s="33"/>
      <c r="G387" s="34"/>
    </row>
    <row r="388" spans="1:7" x14ac:dyDescent="0.25">
      <c r="A388" s="9"/>
      <c r="B388" s="3" t="s">
        <v>1071</v>
      </c>
      <c r="C388" s="38" t="s">
        <v>785</v>
      </c>
      <c r="D388" s="12" t="s">
        <v>1262</v>
      </c>
      <c r="E388" s="12" t="s">
        <v>1861</v>
      </c>
      <c r="F388" s="12"/>
      <c r="G388" s="35" t="s">
        <v>2134</v>
      </c>
    </row>
    <row r="389" spans="1:7" x14ac:dyDescent="0.25">
      <c r="A389" s="9"/>
      <c r="B389" s="6"/>
      <c r="C389" s="37" t="s">
        <v>783</v>
      </c>
      <c r="D389" s="16">
        <f>SUMIFS(D2:D368,C2:C368,"FTES")</f>
        <v>1283.9545000000005</v>
      </c>
      <c r="E389" s="16">
        <f>SUMIFS(E2:E368,C2:C368,"FTES")</f>
        <v>1527.3487</v>
      </c>
      <c r="F389" s="3"/>
      <c r="G389" s="16">
        <f>G370+G343+G327+G248+G222+G212+G153+G81+G18+G374+G379+G263+G383</f>
        <v>1532.7</v>
      </c>
    </row>
    <row r="390" spans="1:7" x14ac:dyDescent="0.25">
      <c r="A390" s="9"/>
      <c r="B390" s="6"/>
      <c r="C390" s="37" t="s">
        <v>29</v>
      </c>
      <c r="D390" s="16">
        <f>SUMIFS(D2:D368,C2:C368,"FTEF")</f>
        <v>102.26120000000002</v>
      </c>
      <c r="E390" s="16">
        <f>SUMIFS(E2:E368,C2:C368,"FTEF")</f>
        <v>106.40109999999999</v>
      </c>
      <c r="F390" s="3"/>
      <c r="G390" s="16">
        <f>G371+G344+G328+G249+G223+G213+G154+G82+G19+G264+G380+G384</f>
        <v>100.00700000000002</v>
      </c>
    </row>
    <row r="391" spans="1:7" x14ac:dyDescent="0.25">
      <c r="A391" s="9"/>
      <c r="B391" s="6"/>
      <c r="C391" s="37" t="s">
        <v>784</v>
      </c>
      <c r="D391" s="16">
        <f>D389/D390</f>
        <v>12.555636937567721</v>
      </c>
      <c r="E391" s="16">
        <f>E389/E390</f>
        <v>14.354632611880895</v>
      </c>
      <c r="F391" s="16"/>
      <c r="G391" s="16">
        <f>G389/G390</f>
        <v>15.32592718509704</v>
      </c>
    </row>
  </sheetData>
  <phoneticPr fontId="5" type="noConversion"/>
  <pageMargins left="0.7" right="0.7" top="0.75" bottom="0.75" header="0.3" footer="0.3"/>
  <pageSetup scale="97" fitToHeight="0" orientation="landscape" horizontalDpi="4294967292" verticalDpi="4294967292" r:id="rId1"/>
  <headerFooter>
    <oddHeader>&amp;C&amp;"Calibri Bold,Bold"&amp;14&amp;K000000Spring 2019 Credit FTEF Budgets and FTES Goals</oddHeader>
    <oddFooter>&amp;L&amp;"Calibri,Regular"&amp;K000000August 2018</oddFooter>
  </headerFooter>
  <rowBreaks count="8" manualBreakCount="8">
    <brk id="115" max="16383" man="1"/>
    <brk id="151" max="6" man="1"/>
    <brk id="183" max="6" man="1"/>
    <brk id="215" max="6" man="1"/>
    <brk id="251" max="6" man="1"/>
    <brk id="320" max="6" man="1"/>
    <brk id="351" max="6" man="1"/>
    <brk id="38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80"/>
  <sheetViews>
    <sheetView topLeftCell="P277" zoomScale="80" zoomScaleNormal="80" workbookViewId="0">
      <selection activeCell="AJ701" sqref="AJ701:AJ5781"/>
    </sheetView>
  </sheetViews>
  <sheetFormatPr defaultColWidth="8.875" defaultRowHeight="15.75" x14ac:dyDescent="0.25"/>
  <cols>
    <col min="1" max="1" width="10.5" bestFit="1" customWidth="1"/>
    <col min="2" max="2" width="16.375" bestFit="1" customWidth="1"/>
    <col min="3" max="3" width="25.125" bestFit="1" customWidth="1"/>
    <col min="4" max="4" width="27.5" bestFit="1" customWidth="1"/>
    <col min="9" max="9" width="6.125" bestFit="1" customWidth="1"/>
    <col min="11" max="11" width="8.125" bestFit="1" customWidth="1"/>
    <col min="12" max="13" width="8.625" bestFit="1" customWidth="1"/>
    <col min="14" max="14" width="28.5" bestFit="1" customWidth="1"/>
    <col min="15" max="15" width="12.625" bestFit="1" customWidth="1"/>
    <col min="16" max="16" width="16.375" bestFit="1" customWidth="1"/>
    <col min="17" max="17" width="8.375" customWidth="1"/>
    <col min="18" max="18" width="19.625" customWidth="1"/>
    <col min="19" max="19" width="15.375" customWidth="1"/>
    <col min="20" max="20" width="9.125" customWidth="1"/>
    <col min="21" max="21" width="8.625" customWidth="1"/>
    <col min="22" max="22" width="19.875" bestFit="1" customWidth="1"/>
    <col min="23" max="23" width="11.875" bestFit="1" customWidth="1"/>
    <col min="24" max="24" width="10.125" bestFit="1" customWidth="1"/>
    <col min="25" max="25" width="9.375" bestFit="1" customWidth="1"/>
    <col min="26" max="26" width="14.625" customWidth="1"/>
    <col min="27" max="27" width="22.875" bestFit="1" customWidth="1"/>
    <col min="28" max="28" width="14.125" bestFit="1" customWidth="1"/>
    <col min="29" max="29" width="17.625" bestFit="1" customWidth="1"/>
    <col min="30" max="30" width="9.375" bestFit="1" customWidth="1"/>
    <col min="31" max="31" width="8.625" bestFit="1" customWidth="1"/>
    <col min="32" max="32" width="11" bestFit="1" customWidth="1"/>
    <col min="33" max="33" width="15.125" bestFit="1" customWidth="1"/>
    <col min="34" max="34" width="12.875" bestFit="1" customWidth="1"/>
    <col min="35" max="35" width="12.125" bestFit="1" customWidth="1"/>
    <col min="36" max="36" width="14.5" bestFit="1" customWidth="1"/>
    <col min="37" max="37" width="17.875" bestFit="1" customWidth="1"/>
    <col min="38" max="38" width="15.625" bestFit="1" customWidth="1"/>
    <col min="39" max="39" width="13.125" bestFit="1" customWidth="1"/>
    <col min="40" max="40" width="10" bestFit="1" customWidth="1"/>
    <col min="41" max="41" width="19.625" bestFit="1" customWidth="1"/>
  </cols>
  <sheetData>
    <row r="1" spans="1:40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1072</v>
      </c>
      <c r="K1" s="13" t="s">
        <v>1073</v>
      </c>
      <c r="L1" s="13" t="s">
        <v>9</v>
      </c>
      <c r="M1" s="13" t="s">
        <v>10</v>
      </c>
      <c r="N1" s="13" t="s">
        <v>11</v>
      </c>
      <c r="O1" s="13" t="s">
        <v>12</v>
      </c>
      <c r="P1" s="13" t="s">
        <v>13</v>
      </c>
      <c r="Q1" s="13" t="s">
        <v>14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19</v>
      </c>
      <c r="W1" s="13" t="s">
        <v>1074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1230</v>
      </c>
      <c r="AG1" s="13" t="s">
        <v>1231</v>
      </c>
      <c r="AH1" s="13" t="s">
        <v>1232</v>
      </c>
      <c r="AI1" s="13" t="s">
        <v>28</v>
      </c>
      <c r="AJ1" s="13" t="s">
        <v>29</v>
      </c>
      <c r="AK1" s="13" t="s">
        <v>1258</v>
      </c>
      <c r="AL1" s="13" t="s">
        <v>1259</v>
      </c>
      <c r="AM1" s="13" t="s">
        <v>1260</v>
      </c>
      <c r="AN1" s="13" t="s">
        <v>1261</v>
      </c>
    </row>
    <row r="2" spans="1:40" ht="15.75" hidden="1" customHeight="1" x14ac:dyDescent="0.25">
      <c r="A2" s="13" t="s">
        <v>1262</v>
      </c>
      <c r="B2" s="13" t="s">
        <v>30</v>
      </c>
      <c r="C2" s="13" t="s">
        <v>31</v>
      </c>
      <c r="D2" s="13" t="s">
        <v>40</v>
      </c>
      <c r="E2" s="13">
        <v>50970</v>
      </c>
      <c r="F2" s="13" t="s">
        <v>41</v>
      </c>
      <c r="G2" s="13">
        <v>10</v>
      </c>
      <c r="H2" s="13">
        <v>831</v>
      </c>
      <c r="I2" s="13" t="s">
        <v>42</v>
      </c>
      <c r="J2" s="13" t="s">
        <v>43</v>
      </c>
      <c r="K2" s="13" t="s">
        <v>44</v>
      </c>
      <c r="L2" s="13" t="s">
        <v>45</v>
      </c>
      <c r="M2" s="13" t="s">
        <v>45</v>
      </c>
      <c r="N2" s="13" t="s">
        <v>45</v>
      </c>
      <c r="O2" s="13" t="s">
        <v>45</v>
      </c>
      <c r="P2" s="13"/>
      <c r="Q2" s="13" t="s">
        <v>37</v>
      </c>
      <c r="R2" s="13" t="s">
        <v>66</v>
      </c>
      <c r="S2" s="49">
        <v>42898</v>
      </c>
      <c r="T2" s="49">
        <v>42946</v>
      </c>
      <c r="U2" s="13" t="s">
        <v>1263</v>
      </c>
      <c r="V2" s="13" t="s">
        <v>46</v>
      </c>
      <c r="W2" s="13">
        <v>35</v>
      </c>
      <c r="X2" s="13">
        <v>28</v>
      </c>
      <c r="Y2" s="13">
        <v>55</v>
      </c>
      <c r="Z2" s="13">
        <v>50.909100000000002</v>
      </c>
      <c r="AA2" s="13"/>
      <c r="AB2" s="13"/>
      <c r="AC2" s="13"/>
      <c r="AD2" s="13">
        <v>0</v>
      </c>
      <c r="AE2" s="13">
        <v>50.909100000000002</v>
      </c>
      <c r="AF2" s="13">
        <v>0</v>
      </c>
      <c r="AG2" s="13">
        <v>10</v>
      </c>
      <c r="AH2" s="13">
        <v>1.133</v>
      </c>
      <c r="AI2" s="13">
        <v>1.1662999999999999</v>
      </c>
      <c r="AJ2" s="13">
        <v>6.6699999999999995E-2</v>
      </c>
      <c r="AK2" s="13" t="s">
        <v>45</v>
      </c>
      <c r="AL2" s="13" t="s">
        <v>45</v>
      </c>
      <c r="AM2" s="13"/>
      <c r="AN2" s="13">
        <v>17.5</v>
      </c>
    </row>
    <row r="3" spans="1:40" ht="15.75" hidden="1" customHeight="1" x14ac:dyDescent="0.25">
      <c r="A3" s="13" t="s">
        <v>1262</v>
      </c>
      <c r="B3" s="13" t="s">
        <v>30</v>
      </c>
      <c r="C3" s="13" t="s">
        <v>47</v>
      </c>
      <c r="D3" s="13" t="s">
        <v>48</v>
      </c>
      <c r="E3" s="13">
        <v>53244</v>
      </c>
      <c r="F3" s="13" t="s">
        <v>49</v>
      </c>
      <c r="G3" s="13">
        <v>11</v>
      </c>
      <c r="H3" s="13">
        <v>1</v>
      </c>
      <c r="I3" s="13" t="s">
        <v>50</v>
      </c>
      <c r="J3" s="13" t="s">
        <v>34</v>
      </c>
      <c r="K3" s="13" t="s">
        <v>35</v>
      </c>
      <c r="L3" s="13" t="s">
        <v>51</v>
      </c>
      <c r="M3" s="13">
        <v>1230</v>
      </c>
      <c r="N3" s="13">
        <v>1435</v>
      </c>
      <c r="O3" s="13" t="s">
        <v>211</v>
      </c>
      <c r="P3" s="13">
        <v>703</v>
      </c>
      <c r="Q3" s="13" t="s">
        <v>37</v>
      </c>
      <c r="R3" s="13" t="s">
        <v>38</v>
      </c>
      <c r="S3" s="49">
        <v>42898</v>
      </c>
      <c r="T3" s="49">
        <v>42937</v>
      </c>
      <c r="U3" s="13" t="s">
        <v>53</v>
      </c>
      <c r="V3" s="13" t="s">
        <v>39</v>
      </c>
      <c r="W3" s="13">
        <v>22</v>
      </c>
      <c r="X3" s="13">
        <v>21</v>
      </c>
      <c r="Y3" s="13">
        <v>45</v>
      </c>
      <c r="Z3" s="13">
        <v>46.666699999999999</v>
      </c>
      <c r="AA3" s="13"/>
      <c r="AB3" s="13"/>
      <c r="AC3" s="13"/>
      <c r="AD3" s="13">
        <v>0</v>
      </c>
      <c r="AE3" s="13">
        <v>46.666699999999999</v>
      </c>
      <c r="AF3" s="13">
        <v>0</v>
      </c>
      <c r="AG3" s="13">
        <v>10</v>
      </c>
      <c r="AH3" s="13">
        <v>2.1160000000000001</v>
      </c>
      <c r="AI3" s="13">
        <v>2.2168000000000001</v>
      </c>
      <c r="AJ3" s="13">
        <v>0.2</v>
      </c>
      <c r="AK3" s="13" t="s">
        <v>1264</v>
      </c>
      <c r="AL3" s="13" t="s">
        <v>1265</v>
      </c>
      <c r="AM3" s="13"/>
      <c r="AN3" s="13">
        <v>52.9</v>
      </c>
    </row>
    <row r="4" spans="1:40" ht="15.75" hidden="1" customHeight="1" x14ac:dyDescent="0.25">
      <c r="A4" s="13" t="s">
        <v>1262</v>
      </c>
      <c r="B4" s="13" t="s">
        <v>30</v>
      </c>
      <c r="C4" s="13" t="s">
        <v>47</v>
      </c>
      <c r="D4" s="13" t="s">
        <v>54</v>
      </c>
      <c r="E4" s="13">
        <v>52423</v>
      </c>
      <c r="F4" s="13" t="s">
        <v>55</v>
      </c>
      <c r="G4" s="13">
        <v>6</v>
      </c>
      <c r="H4" s="13">
        <v>1</v>
      </c>
      <c r="I4" s="13" t="s">
        <v>1266</v>
      </c>
      <c r="J4" s="13" t="s">
        <v>34</v>
      </c>
      <c r="K4" s="13" t="s">
        <v>35</v>
      </c>
      <c r="L4" s="13" t="s">
        <v>56</v>
      </c>
      <c r="M4" s="13">
        <v>920</v>
      </c>
      <c r="N4" s="13">
        <v>1150</v>
      </c>
      <c r="O4" s="13" t="s">
        <v>57</v>
      </c>
      <c r="P4" s="13">
        <v>280</v>
      </c>
      <c r="Q4" s="13" t="s">
        <v>37</v>
      </c>
      <c r="R4" s="13" t="s">
        <v>58</v>
      </c>
      <c r="S4" s="49">
        <v>42912</v>
      </c>
      <c r="T4" s="49">
        <v>42937</v>
      </c>
      <c r="U4" s="13" t="s">
        <v>59</v>
      </c>
      <c r="V4" s="13" t="s">
        <v>39</v>
      </c>
      <c r="W4" s="13">
        <v>24</v>
      </c>
      <c r="X4" s="13">
        <v>24</v>
      </c>
      <c r="Y4" s="13">
        <v>45</v>
      </c>
      <c r="Z4" s="13">
        <v>53.333300000000001</v>
      </c>
      <c r="AA4" s="13"/>
      <c r="AB4" s="13"/>
      <c r="AC4" s="13"/>
      <c r="AD4" s="13">
        <v>0</v>
      </c>
      <c r="AE4" s="13">
        <v>53.333300000000001</v>
      </c>
      <c r="AF4" s="13">
        <v>0</v>
      </c>
      <c r="AG4" s="13">
        <v>10</v>
      </c>
      <c r="AH4" s="13">
        <v>2.4319999999999999</v>
      </c>
      <c r="AI4" s="13">
        <v>2.4319999999999999</v>
      </c>
      <c r="AJ4" s="13">
        <v>0.2</v>
      </c>
      <c r="AK4" s="13" t="s">
        <v>1267</v>
      </c>
      <c r="AL4" s="13" t="s">
        <v>1268</v>
      </c>
      <c r="AM4" s="13"/>
      <c r="AN4" s="13">
        <v>53.2</v>
      </c>
    </row>
    <row r="5" spans="1:40" ht="15.75" hidden="1" customHeight="1" x14ac:dyDescent="0.25">
      <c r="A5" s="13" t="s">
        <v>1262</v>
      </c>
      <c r="B5" s="13" t="s">
        <v>30</v>
      </c>
      <c r="C5" s="13" t="s">
        <v>47</v>
      </c>
      <c r="D5" s="13" t="s">
        <v>54</v>
      </c>
      <c r="E5" s="13">
        <v>52615</v>
      </c>
      <c r="F5" s="13" t="s">
        <v>55</v>
      </c>
      <c r="G5" s="13">
        <v>20</v>
      </c>
      <c r="H5" s="13">
        <v>1</v>
      </c>
      <c r="I5" s="13" t="s">
        <v>60</v>
      </c>
      <c r="J5" s="13" t="s">
        <v>34</v>
      </c>
      <c r="K5" s="13" t="s">
        <v>35</v>
      </c>
      <c r="L5" s="13" t="s">
        <v>51</v>
      </c>
      <c r="M5" s="13">
        <v>1330</v>
      </c>
      <c r="N5" s="13">
        <v>1535</v>
      </c>
      <c r="O5" s="13" t="s">
        <v>57</v>
      </c>
      <c r="P5" s="13">
        <v>280</v>
      </c>
      <c r="Q5" s="13" t="s">
        <v>37</v>
      </c>
      <c r="R5" s="13" t="s">
        <v>38</v>
      </c>
      <c r="S5" s="49">
        <v>42898</v>
      </c>
      <c r="T5" s="49">
        <v>42937</v>
      </c>
      <c r="U5" s="13" t="s">
        <v>61</v>
      </c>
      <c r="V5" s="13" t="s">
        <v>39</v>
      </c>
      <c r="W5" s="13">
        <v>44</v>
      </c>
      <c r="X5" s="13">
        <v>43</v>
      </c>
      <c r="Y5" s="13">
        <v>45</v>
      </c>
      <c r="Z5" s="13">
        <v>95.555599999999998</v>
      </c>
      <c r="AA5" s="13"/>
      <c r="AB5" s="13"/>
      <c r="AC5" s="13"/>
      <c r="AD5" s="13">
        <v>0</v>
      </c>
      <c r="AE5" s="13">
        <v>95.555599999999998</v>
      </c>
      <c r="AF5" s="13">
        <v>0</v>
      </c>
      <c r="AG5" s="13">
        <v>0</v>
      </c>
      <c r="AH5" s="13">
        <v>3.93</v>
      </c>
      <c r="AI5" s="13">
        <v>4.4337999999999997</v>
      </c>
      <c r="AJ5" s="13">
        <v>0.2</v>
      </c>
      <c r="AK5" s="13" t="s">
        <v>1269</v>
      </c>
      <c r="AL5" s="13" t="s">
        <v>1268</v>
      </c>
      <c r="AM5" s="13"/>
      <c r="AN5" s="13">
        <v>52.9</v>
      </c>
    </row>
    <row r="6" spans="1:40" ht="15.75" hidden="1" customHeight="1" x14ac:dyDescent="0.25">
      <c r="A6" s="13" t="s">
        <v>1262</v>
      </c>
      <c r="B6" s="13" t="s">
        <v>30</v>
      </c>
      <c r="C6" s="13" t="s">
        <v>47</v>
      </c>
      <c r="D6" s="13" t="s">
        <v>54</v>
      </c>
      <c r="E6" s="13">
        <v>51431</v>
      </c>
      <c r="F6" s="13" t="s">
        <v>55</v>
      </c>
      <c r="G6" s="13">
        <v>20</v>
      </c>
      <c r="H6" s="13">
        <v>451</v>
      </c>
      <c r="I6" s="13" t="s">
        <v>60</v>
      </c>
      <c r="J6" s="13" t="s">
        <v>34</v>
      </c>
      <c r="K6" s="13" t="s">
        <v>35</v>
      </c>
      <c r="L6" s="13" t="s">
        <v>51</v>
      </c>
      <c r="M6" s="13">
        <v>1000</v>
      </c>
      <c r="N6" s="13">
        <v>1205</v>
      </c>
      <c r="O6" s="13" t="s">
        <v>63</v>
      </c>
      <c r="P6" s="13">
        <v>1304</v>
      </c>
      <c r="Q6" s="13" t="s">
        <v>64</v>
      </c>
      <c r="R6" s="13" t="s">
        <v>38</v>
      </c>
      <c r="S6" s="49">
        <v>42898</v>
      </c>
      <c r="T6" s="49">
        <v>42937</v>
      </c>
      <c r="U6" s="13" t="s">
        <v>61</v>
      </c>
      <c r="V6" s="13" t="s">
        <v>39</v>
      </c>
      <c r="W6" s="13">
        <v>36</v>
      </c>
      <c r="X6" s="13">
        <v>35</v>
      </c>
      <c r="Y6" s="13">
        <v>45</v>
      </c>
      <c r="Z6" s="13">
        <v>77.777799999999999</v>
      </c>
      <c r="AA6" s="13"/>
      <c r="AB6" s="13"/>
      <c r="AC6" s="13"/>
      <c r="AD6" s="13">
        <v>0</v>
      </c>
      <c r="AE6" s="13">
        <v>77.777799999999999</v>
      </c>
      <c r="AF6" s="13">
        <v>0</v>
      </c>
      <c r="AG6" s="13">
        <v>10</v>
      </c>
      <c r="AH6" s="13">
        <v>3.5270000000000001</v>
      </c>
      <c r="AI6" s="13">
        <v>3.6278000000000001</v>
      </c>
      <c r="AJ6" s="13">
        <v>0.2</v>
      </c>
      <c r="AK6" s="13" t="s">
        <v>1270</v>
      </c>
      <c r="AL6" s="13" t="s">
        <v>1271</v>
      </c>
      <c r="AM6" s="13"/>
      <c r="AN6" s="13">
        <v>52.9</v>
      </c>
    </row>
    <row r="7" spans="1:40" ht="15.75" hidden="1" customHeight="1" x14ac:dyDescent="0.25">
      <c r="A7" s="13" t="s">
        <v>1262</v>
      </c>
      <c r="B7" s="13" t="s">
        <v>30</v>
      </c>
      <c r="C7" s="13" t="s">
        <v>47</v>
      </c>
      <c r="D7" s="13" t="s">
        <v>54</v>
      </c>
      <c r="E7" s="13">
        <v>52419</v>
      </c>
      <c r="F7" s="13" t="s">
        <v>55</v>
      </c>
      <c r="G7" s="13">
        <v>40</v>
      </c>
      <c r="H7" s="13">
        <v>831</v>
      </c>
      <c r="I7" s="13" t="s">
        <v>65</v>
      </c>
      <c r="J7" s="13" t="s">
        <v>43</v>
      </c>
      <c r="K7" s="13" t="s">
        <v>44</v>
      </c>
      <c r="L7" s="13" t="s">
        <v>45</v>
      </c>
      <c r="M7" s="13" t="s">
        <v>45</v>
      </c>
      <c r="N7" s="13" t="s">
        <v>45</v>
      </c>
      <c r="O7" s="13" t="s">
        <v>45</v>
      </c>
      <c r="P7" s="13"/>
      <c r="Q7" s="13" t="s">
        <v>37</v>
      </c>
      <c r="R7" s="13" t="s">
        <v>38</v>
      </c>
      <c r="S7" s="49">
        <v>42898</v>
      </c>
      <c r="T7" s="49">
        <v>42937</v>
      </c>
      <c r="U7" s="13" t="s">
        <v>62</v>
      </c>
      <c r="V7" s="13" t="s">
        <v>46</v>
      </c>
      <c r="W7" s="13">
        <v>40</v>
      </c>
      <c r="X7" s="13">
        <v>39</v>
      </c>
      <c r="Y7" s="13">
        <v>45</v>
      </c>
      <c r="Z7" s="13">
        <v>86.666700000000006</v>
      </c>
      <c r="AA7" s="13"/>
      <c r="AB7" s="13"/>
      <c r="AC7" s="13"/>
      <c r="AD7" s="13">
        <v>0</v>
      </c>
      <c r="AE7" s="13">
        <v>86.666700000000006</v>
      </c>
      <c r="AF7" s="13">
        <v>0</v>
      </c>
      <c r="AG7" s="13">
        <v>0</v>
      </c>
      <c r="AH7" s="13">
        <v>3.9</v>
      </c>
      <c r="AI7" s="13">
        <v>4</v>
      </c>
      <c r="AJ7" s="13">
        <v>0.2</v>
      </c>
      <c r="AK7" s="13" t="s">
        <v>45</v>
      </c>
      <c r="AL7" s="13" t="s">
        <v>45</v>
      </c>
      <c r="AM7" s="13"/>
      <c r="AN7" s="13">
        <v>52.5</v>
      </c>
    </row>
    <row r="8" spans="1:40" ht="15.75" hidden="1" customHeight="1" x14ac:dyDescent="0.25">
      <c r="A8" s="13" t="s">
        <v>1262</v>
      </c>
      <c r="B8" s="13" t="s">
        <v>30</v>
      </c>
      <c r="C8" s="13" t="s">
        <v>47</v>
      </c>
      <c r="D8" s="13" t="s">
        <v>67</v>
      </c>
      <c r="E8" s="13">
        <v>53038</v>
      </c>
      <c r="F8" s="13" t="s">
        <v>739</v>
      </c>
      <c r="G8" s="13">
        <v>2</v>
      </c>
      <c r="H8" s="13">
        <v>1</v>
      </c>
      <c r="I8" s="13" t="s">
        <v>740</v>
      </c>
      <c r="J8" s="13" t="s">
        <v>34</v>
      </c>
      <c r="K8" s="13" t="s">
        <v>35</v>
      </c>
      <c r="L8" s="13" t="s">
        <v>56</v>
      </c>
      <c r="M8" s="13">
        <v>1210</v>
      </c>
      <c r="N8" s="13">
        <v>1340</v>
      </c>
      <c r="O8" s="13" t="s">
        <v>52</v>
      </c>
      <c r="P8" s="13">
        <v>188</v>
      </c>
      <c r="Q8" s="13" t="s">
        <v>37</v>
      </c>
      <c r="R8" s="13" t="s">
        <v>38</v>
      </c>
      <c r="S8" s="49">
        <v>42898</v>
      </c>
      <c r="T8" s="49">
        <v>42937</v>
      </c>
      <c r="U8" s="13" t="s">
        <v>140</v>
      </c>
      <c r="V8" s="13" t="s">
        <v>39</v>
      </c>
      <c r="W8" s="13">
        <v>33</v>
      </c>
      <c r="X8" s="13">
        <v>33</v>
      </c>
      <c r="Y8" s="13">
        <v>45</v>
      </c>
      <c r="Z8" s="13">
        <v>73.333299999999994</v>
      </c>
      <c r="AA8" s="13"/>
      <c r="AB8" s="13"/>
      <c r="AC8" s="13"/>
      <c r="AD8" s="13">
        <v>0</v>
      </c>
      <c r="AE8" s="13">
        <v>73.333299999999994</v>
      </c>
      <c r="AF8" s="13">
        <v>0</v>
      </c>
      <c r="AG8" s="13">
        <v>10</v>
      </c>
      <c r="AH8" s="13">
        <v>3.1819999999999999</v>
      </c>
      <c r="AI8" s="13">
        <v>3.2814000000000001</v>
      </c>
      <c r="AJ8" s="13">
        <v>0.2</v>
      </c>
      <c r="AK8" s="13" t="s">
        <v>1272</v>
      </c>
      <c r="AL8" s="13" t="s">
        <v>1273</v>
      </c>
      <c r="AM8" s="13"/>
      <c r="AN8" s="13">
        <v>52.2</v>
      </c>
    </row>
    <row r="9" spans="1:40" ht="15.75" hidden="1" customHeight="1" x14ac:dyDescent="0.25">
      <c r="A9" s="13" t="s">
        <v>1262</v>
      </c>
      <c r="B9" s="13" t="s">
        <v>30</v>
      </c>
      <c r="C9" s="13" t="s">
        <v>47</v>
      </c>
      <c r="D9" s="13" t="s">
        <v>67</v>
      </c>
      <c r="E9" s="13">
        <v>53341</v>
      </c>
      <c r="F9" s="13" t="s">
        <v>739</v>
      </c>
      <c r="G9" s="13">
        <v>3</v>
      </c>
      <c r="H9" s="13">
        <v>1</v>
      </c>
      <c r="I9" s="13" t="s">
        <v>741</v>
      </c>
      <c r="J9" s="13" t="s">
        <v>34</v>
      </c>
      <c r="K9" s="13" t="s">
        <v>35</v>
      </c>
      <c r="L9" s="13" t="s">
        <v>56</v>
      </c>
      <c r="M9" s="13">
        <v>930</v>
      </c>
      <c r="N9" s="13">
        <v>1100</v>
      </c>
      <c r="O9" s="13" t="s">
        <v>220</v>
      </c>
      <c r="P9" s="13">
        <v>214</v>
      </c>
      <c r="Q9" s="13" t="s">
        <v>37</v>
      </c>
      <c r="R9" s="13" t="s">
        <v>38</v>
      </c>
      <c r="S9" s="49">
        <v>42898</v>
      </c>
      <c r="T9" s="49">
        <v>42937</v>
      </c>
      <c r="U9" s="13" t="s">
        <v>446</v>
      </c>
      <c r="V9" s="13" t="s">
        <v>39</v>
      </c>
      <c r="W9" s="13">
        <v>29</v>
      </c>
      <c r="X9" s="13">
        <v>26</v>
      </c>
      <c r="Y9" s="13">
        <v>35</v>
      </c>
      <c r="Z9" s="13">
        <v>74.285700000000006</v>
      </c>
      <c r="AA9" s="13"/>
      <c r="AB9" s="13"/>
      <c r="AC9" s="13"/>
      <c r="AD9" s="13">
        <v>0</v>
      </c>
      <c r="AE9" s="13">
        <v>74.285700000000006</v>
      </c>
      <c r="AF9" s="13">
        <v>0</v>
      </c>
      <c r="AG9" s="13">
        <v>10</v>
      </c>
      <c r="AH9" s="13">
        <v>2.883</v>
      </c>
      <c r="AI9" s="13">
        <v>2.883</v>
      </c>
      <c r="AJ9" s="13">
        <v>0.2</v>
      </c>
      <c r="AK9" s="13" t="s">
        <v>1274</v>
      </c>
      <c r="AL9" s="13" t="s">
        <v>1275</v>
      </c>
      <c r="AM9" s="13"/>
      <c r="AN9" s="13">
        <v>52.2</v>
      </c>
    </row>
    <row r="10" spans="1:40" ht="15.75" hidden="1" customHeight="1" x14ac:dyDescent="0.25">
      <c r="A10" s="13" t="s">
        <v>1262</v>
      </c>
      <c r="B10" s="13" t="s">
        <v>30</v>
      </c>
      <c r="C10" s="13" t="s">
        <v>47</v>
      </c>
      <c r="D10" s="13" t="s">
        <v>67</v>
      </c>
      <c r="E10" s="13">
        <v>51422</v>
      </c>
      <c r="F10" s="13" t="s">
        <v>68</v>
      </c>
      <c r="G10" s="13">
        <v>1</v>
      </c>
      <c r="H10" s="13">
        <v>1</v>
      </c>
      <c r="I10" s="13" t="s">
        <v>69</v>
      </c>
      <c r="J10" s="13" t="s">
        <v>34</v>
      </c>
      <c r="K10" s="13" t="s">
        <v>35</v>
      </c>
      <c r="L10" s="13" t="s">
        <v>56</v>
      </c>
      <c r="M10" s="13">
        <v>940</v>
      </c>
      <c r="N10" s="13">
        <v>1110</v>
      </c>
      <c r="O10" s="13" t="s">
        <v>70</v>
      </c>
      <c r="P10" s="13">
        <v>513</v>
      </c>
      <c r="Q10" s="13" t="s">
        <v>37</v>
      </c>
      <c r="R10" s="13" t="s">
        <v>38</v>
      </c>
      <c r="S10" s="49">
        <v>42898</v>
      </c>
      <c r="T10" s="49">
        <v>42937</v>
      </c>
      <c r="U10" s="13" t="s">
        <v>1276</v>
      </c>
      <c r="V10" s="13" t="s">
        <v>39</v>
      </c>
      <c r="W10" s="13">
        <v>39</v>
      </c>
      <c r="X10" s="13">
        <v>38</v>
      </c>
      <c r="Y10" s="13">
        <v>45</v>
      </c>
      <c r="Z10" s="13">
        <v>84.444400000000002</v>
      </c>
      <c r="AA10" s="13"/>
      <c r="AB10" s="13"/>
      <c r="AC10" s="13"/>
      <c r="AD10" s="13">
        <v>0</v>
      </c>
      <c r="AE10" s="13">
        <v>84.444400000000002</v>
      </c>
      <c r="AF10" s="13">
        <v>0</v>
      </c>
      <c r="AG10" s="13">
        <v>10</v>
      </c>
      <c r="AH10" s="13">
        <v>3.6789999999999998</v>
      </c>
      <c r="AI10" s="13">
        <v>3.8778999999999999</v>
      </c>
      <c r="AJ10" s="13">
        <v>0.2</v>
      </c>
      <c r="AK10" s="13" t="s">
        <v>1277</v>
      </c>
      <c r="AL10" s="13" t="s">
        <v>1278</v>
      </c>
      <c r="AM10" s="13"/>
      <c r="AN10" s="13">
        <v>52.2</v>
      </c>
    </row>
    <row r="11" spans="1:40" ht="15.75" hidden="1" customHeight="1" x14ac:dyDescent="0.25">
      <c r="A11" s="13" t="s">
        <v>1262</v>
      </c>
      <c r="B11" s="13" t="s">
        <v>30</v>
      </c>
      <c r="C11" s="13" t="s">
        <v>47</v>
      </c>
      <c r="D11" s="13" t="s">
        <v>67</v>
      </c>
      <c r="E11" s="13">
        <v>50005</v>
      </c>
      <c r="F11" s="13" t="s">
        <v>68</v>
      </c>
      <c r="G11" s="13">
        <v>1</v>
      </c>
      <c r="H11" s="13">
        <v>2</v>
      </c>
      <c r="I11" s="13" t="s">
        <v>69</v>
      </c>
      <c r="J11" s="13" t="s">
        <v>34</v>
      </c>
      <c r="K11" s="13" t="s">
        <v>35</v>
      </c>
      <c r="L11" s="13" t="s">
        <v>56</v>
      </c>
      <c r="M11" s="13">
        <v>940</v>
      </c>
      <c r="N11" s="13">
        <v>1110</v>
      </c>
      <c r="O11" s="13" t="s">
        <v>70</v>
      </c>
      <c r="P11" s="13">
        <v>349</v>
      </c>
      <c r="Q11" s="13" t="s">
        <v>37</v>
      </c>
      <c r="R11" s="13" t="s">
        <v>38</v>
      </c>
      <c r="S11" s="49">
        <v>42898</v>
      </c>
      <c r="T11" s="49">
        <v>42937</v>
      </c>
      <c r="U11" s="13" t="s">
        <v>71</v>
      </c>
      <c r="V11" s="13" t="s">
        <v>39</v>
      </c>
      <c r="W11" s="13">
        <v>35</v>
      </c>
      <c r="X11" s="13">
        <v>35</v>
      </c>
      <c r="Y11" s="13">
        <v>45</v>
      </c>
      <c r="Z11" s="13">
        <v>77.777799999999999</v>
      </c>
      <c r="AA11" s="13"/>
      <c r="AB11" s="13"/>
      <c r="AC11" s="13"/>
      <c r="AD11" s="13">
        <v>0</v>
      </c>
      <c r="AE11" s="13">
        <v>77.777799999999999</v>
      </c>
      <c r="AF11" s="13">
        <v>1</v>
      </c>
      <c r="AG11" s="13">
        <v>10</v>
      </c>
      <c r="AH11" s="13">
        <v>3.2810000000000001</v>
      </c>
      <c r="AI11" s="13">
        <v>3.4798</v>
      </c>
      <c r="AJ11" s="13">
        <v>0.2</v>
      </c>
      <c r="AK11" s="13" t="s">
        <v>1277</v>
      </c>
      <c r="AL11" s="13" t="s">
        <v>1279</v>
      </c>
      <c r="AM11" s="13"/>
      <c r="AN11" s="13">
        <v>52.2</v>
      </c>
    </row>
    <row r="12" spans="1:40" ht="15.75" hidden="1" customHeight="1" x14ac:dyDescent="0.25">
      <c r="A12" s="13" t="s">
        <v>1262</v>
      </c>
      <c r="B12" s="13" t="s">
        <v>30</v>
      </c>
      <c r="C12" s="13" t="s">
        <v>47</v>
      </c>
      <c r="D12" s="13" t="s">
        <v>67</v>
      </c>
      <c r="E12" s="13">
        <v>52285</v>
      </c>
      <c r="F12" s="13" t="s">
        <v>68</v>
      </c>
      <c r="G12" s="13">
        <v>1</v>
      </c>
      <c r="H12" s="13">
        <v>3</v>
      </c>
      <c r="I12" s="13" t="s">
        <v>69</v>
      </c>
      <c r="J12" s="13" t="s">
        <v>34</v>
      </c>
      <c r="K12" s="13" t="s">
        <v>35</v>
      </c>
      <c r="L12" s="13" t="s">
        <v>56</v>
      </c>
      <c r="M12" s="13">
        <v>1130</v>
      </c>
      <c r="N12" s="13">
        <v>1300</v>
      </c>
      <c r="O12" s="13" t="s">
        <v>70</v>
      </c>
      <c r="P12" s="13">
        <v>349</v>
      </c>
      <c r="Q12" s="13" t="s">
        <v>37</v>
      </c>
      <c r="R12" s="13" t="s">
        <v>38</v>
      </c>
      <c r="S12" s="49">
        <v>42898</v>
      </c>
      <c r="T12" s="49">
        <v>42937</v>
      </c>
      <c r="U12" s="13" t="s">
        <v>71</v>
      </c>
      <c r="V12" s="13" t="s">
        <v>39</v>
      </c>
      <c r="W12" s="13">
        <v>36</v>
      </c>
      <c r="X12" s="13">
        <v>35</v>
      </c>
      <c r="Y12" s="13">
        <v>45</v>
      </c>
      <c r="Z12" s="13">
        <v>77.777799999999999</v>
      </c>
      <c r="AA12" s="13"/>
      <c r="AB12" s="13"/>
      <c r="AC12" s="13"/>
      <c r="AD12" s="13">
        <v>0</v>
      </c>
      <c r="AE12" s="13">
        <v>77.777799999999999</v>
      </c>
      <c r="AF12" s="13">
        <v>0</v>
      </c>
      <c r="AG12" s="13">
        <v>10</v>
      </c>
      <c r="AH12" s="13">
        <v>3.48</v>
      </c>
      <c r="AI12" s="13">
        <v>3.5794000000000001</v>
      </c>
      <c r="AJ12" s="13">
        <v>0.2</v>
      </c>
      <c r="AK12" s="13" t="s">
        <v>1280</v>
      </c>
      <c r="AL12" s="13" t="s">
        <v>1279</v>
      </c>
      <c r="AM12" s="13"/>
      <c r="AN12" s="13">
        <v>52.2</v>
      </c>
    </row>
    <row r="13" spans="1:40" ht="15.75" hidden="1" customHeight="1" x14ac:dyDescent="0.25">
      <c r="A13" s="13" t="s">
        <v>1262</v>
      </c>
      <c r="B13" s="13" t="s">
        <v>30</v>
      </c>
      <c r="C13" s="13" t="s">
        <v>47</v>
      </c>
      <c r="D13" s="13" t="s">
        <v>67</v>
      </c>
      <c r="E13" s="13">
        <v>50543</v>
      </c>
      <c r="F13" s="13" t="s">
        <v>68</v>
      </c>
      <c r="G13" s="13">
        <v>1</v>
      </c>
      <c r="H13" s="13">
        <v>4</v>
      </c>
      <c r="I13" s="13" t="s">
        <v>69</v>
      </c>
      <c r="J13" s="13" t="s">
        <v>34</v>
      </c>
      <c r="K13" s="13" t="s">
        <v>35</v>
      </c>
      <c r="L13" s="13" t="s">
        <v>56</v>
      </c>
      <c r="M13" s="13">
        <v>1130</v>
      </c>
      <c r="N13" s="13">
        <v>1300</v>
      </c>
      <c r="O13" s="13" t="s">
        <v>119</v>
      </c>
      <c r="P13" s="13">
        <v>260</v>
      </c>
      <c r="Q13" s="13" t="s">
        <v>37</v>
      </c>
      <c r="R13" s="13" t="s">
        <v>38</v>
      </c>
      <c r="S13" s="49">
        <v>42898</v>
      </c>
      <c r="T13" s="49">
        <v>42937</v>
      </c>
      <c r="U13" s="13" t="s">
        <v>175</v>
      </c>
      <c r="V13" s="13" t="s">
        <v>39</v>
      </c>
      <c r="W13" s="13">
        <v>32</v>
      </c>
      <c r="X13" s="13">
        <v>30</v>
      </c>
      <c r="Y13" s="13">
        <v>45</v>
      </c>
      <c r="Z13" s="13">
        <v>66.666700000000006</v>
      </c>
      <c r="AA13" s="13"/>
      <c r="AB13" s="13"/>
      <c r="AC13" s="13"/>
      <c r="AD13" s="13">
        <v>0</v>
      </c>
      <c r="AE13" s="13">
        <v>66.666700000000006</v>
      </c>
      <c r="AF13" s="13">
        <v>0</v>
      </c>
      <c r="AG13" s="13">
        <v>10</v>
      </c>
      <c r="AH13" s="13">
        <v>3.0819999999999999</v>
      </c>
      <c r="AI13" s="13">
        <v>3.1814</v>
      </c>
      <c r="AJ13" s="13">
        <v>0.2</v>
      </c>
      <c r="AK13" s="13" t="s">
        <v>1280</v>
      </c>
      <c r="AL13" s="13" t="s">
        <v>1281</v>
      </c>
      <c r="AM13" s="13"/>
      <c r="AN13" s="13">
        <v>52.2</v>
      </c>
    </row>
    <row r="14" spans="1:40" ht="15.75" hidden="1" customHeight="1" x14ac:dyDescent="0.25">
      <c r="A14" s="13" t="s">
        <v>1262</v>
      </c>
      <c r="B14" s="13" t="s">
        <v>30</v>
      </c>
      <c r="C14" s="13" t="s">
        <v>47</v>
      </c>
      <c r="D14" s="13" t="s">
        <v>67</v>
      </c>
      <c r="E14" s="13">
        <v>52146</v>
      </c>
      <c r="F14" s="13" t="s">
        <v>68</v>
      </c>
      <c r="G14" s="13">
        <v>1</v>
      </c>
      <c r="H14" s="13">
        <v>5</v>
      </c>
      <c r="I14" s="13" t="s">
        <v>69</v>
      </c>
      <c r="J14" s="13" t="s">
        <v>34</v>
      </c>
      <c r="K14" s="13" t="s">
        <v>35</v>
      </c>
      <c r="L14" s="13" t="s">
        <v>56</v>
      </c>
      <c r="M14" s="13">
        <v>1130</v>
      </c>
      <c r="N14" s="13">
        <v>1300</v>
      </c>
      <c r="O14" s="13" t="s">
        <v>70</v>
      </c>
      <c r="P14" s="13">
        <v>513</v>
      </c>
      <c r="Q14" s="13" t="s">
        <v>37</v>
      </c>
      <c r="R14" s="13" t="s">
        <v>38</v>
      </c>
      <c r="S14" s="49">
        <v>42898</v>
      </c>
      <c r="T14" s="49">
        <v>42937</v>
      </c>
      <c r="U14" s="13" t="s">
        <v>1276</v>
      </c>
      <c r="V14" s="13" t="s">
        <v>39</v>
      </c>
      <c r="W14" s="13">
        <v>29</v>
      </c>
      <c r="X14" s="13">
        <v>29</v>
      </c>
      <c r="Y14" s="13">
        <v>45</v>
      </c>
      <c r="Z14" s="13">
        <v>64.444400000000002</v>
      </c>
      <c r="AA14" s="13"/>
      <c r="AB14" s="13"/>
      <c r="AC14" s="13"/>
      <c r="AD14" s="13">
        <v>0</v>
      </c>
      <c r="AE14" s="13">
        <v>64.444400000000002</v>
      </c>
      <c r="AF14" s="13">
        <v>0</v>
      </c>
      <c r="AG14" s="13">
        <v>10</v>
      </c>
      <c r="AH14" s="13">
        <v>2.883</v>
      </c>
      <c r="AI14" s="13">
        <v>2.883</v>
      </c>
      <c r="AJ14" s="13">
        <v>0.2</v>
      </c>
      <c r="AK14" s="13" t="s">
        <v>1280</v>
      </c>
      <c r="AL14" s="13" t="s">
        <v>1278</v>
      </c>
      <c r="AM14" s="13"/>
      <c r="AN14" s="13">
        <v>52.2</v>
      </c>
    </row>
    <row r="15" spans="1:40" ht="15.75" hidden="1" customHeight="1" x14ac:dyDescent="0.25">
      <c r="A15" s="13" t="s">
        <v>1262</v>
      </c>
      <c r="B15" s="13" t="s">
        <v>30</v>
      </c>
      <c r="C15" s="13" t="s">
        <v>47</v>
      </c>
      <c r="D15" s="13" t="s">
        <v>67</v>
      </c>
      <c r="E15" s="13">
        <v>52004</v>
      </c>
      <c r="F15" s="13" t="s">
        <v>68</v>
      </c>
      <c r="G15" s="13">
        <v>1</v>
      </c>
      <c r="H15" s="13">
        <v>501</v>
      </c>
      <c r="I15" s="13" t="s">
        <v>69</v>
      </c>
      <c r="J15" s="13" t="s">
        <v>43</v>
      </c>
      <c r="K15" s="13" t="s">
        <v>35</v>
      </c>
      <c r="L15" s="13" t="s">
        <v>127</v>
      </c>
      <c r="M15" s="13">
        <v>1800</v>
      </c>
      <c r="N15" s="13">
        <v>2230</v>
      </c>
      <c r="O15" s="13" t="s">
        <v>52</v>
      </c>
      <c r="P15" s="13">
        <v>268</v>
      </c>
      <c r="Q15" s="13" t="s">
        <v>37</v>
      </c>
      <c r="R15" s="13" t="s">
        <v>38</v>
      </c>
      <c r="S15" s="49">
        <v>42898</v>
      </c>
      <c r="T15" s="49">
        <v>42937</v>
      </c>
      <c r="U15" s="13" t="s">
        <v>899</v>
      </c>
      <c r="V15" s="13" t="s">
        <v>39</v>
      </c>
      <c r="W15" s="13">
        <v>40</v>
      </c>
      <c r="X15" s="13">
        <v>40</v>
      </c>
      <c r="Y15" s="13">
        <v>45</v>
      </c>
      <c r="Z15" s="13">
        <v>88.888900000000007</v>
      </c>
      <c r="AA15" s="13"/>
      <c r="AB15" s="13"/>
      <c r="AC15" s="13"/>
      <c r="AD15" s="13">
        <v>0</v>
      </c>
      <c r="AE15" s="13">
        <v>88.888900000000007</v>
      </c>
      <c r="AF15" s="13">
        <v>0</v>
      </c>
      <c r="AG15" s="13">
        <v>0</v>
      </c>
      <c r="AH15" s="13">
        <v>3.9220000000000002</v>
      </c>
      <c r="AI15" s="13">
        <v>4.0225999999999997</v>
      </c>
      <c r="AJ15" s="13">
        <v>0.2</v>
      </c>
      <c r="AK15" s="13" t="s">
        <v>1282</v>
      </c>
      <c r="AL15" s="13" t="s">
        <v>1283</v>
      </c>
      <c r="AM15" s="13"/>
      <c r="AN15" s="13">
        <v>52.8</v>
      </c>
    </row>
    <row r="16" spans="1:40" ht="15.75" hidden="1" customHeight="1" x14ac:dyDescent="0.25">
      <c r="A16" s="13" t="s">
        <v>1262</v>
      </c>
      <c r="B16" s="13" t="s">
        <v>30</v>
      </c>
      <c r="C16" s="13" t="s">
        <v>47</v>
      </c>
      <c r="D16" s="13" t="s">
        <v>67</v>
      </c>
      <c r="E16" s="13">
        <v>53124</v>
      </c>
      <c r="F16" s="13" t="s">
        <v>68</v>
      </c>
      <c r="G16" s="13">
        <v>2</v>
      </c>
      <c r="H16" s="13">
        <v>1</v>
      </c>
      <c r="I16" s="13" t="s">
        <v>817</v>
      </c>
      <c r="J16" s="13" t="s">
        <v>34</v>
      </c>
      <c r="K16" s="13" t="s">
        <v>35</v>
      </c>
      <c r="L16" s="13" t="s">
        <v>56</v>
      </c>
      <c r="M16" s="13">
        <v>930</v>
      </c>
      <c r="N16" s="13">
        <v>1100</v>
      </c>
      <c r="O16" s="13" t="s">
        <v>119</v>
      </c>
      <c r="P16" s="13">
        <v>259</v>
      </c>
      <c r="Q16" s="13" t="s">
        <v>37</v>
      </c>
      <c r="R16" s="13" t="s">
        <v>38</v>
      </c>
      <c r="S16" s="49">
        <v>42898</v>
      </c>
      <c r="T16" s="49">
        <v>42937</v>
      </c>
      <c r="U16" s="13" t="s">
        <v>927</v>
      </c>
      <c r="V16" s="13" t="s">
        <v>39</v>
      </c>
      <c r="W16" s="13">
        <v>16</v>
      </c>
      <c r="X16" s="13">
        <v>16</v>
      </c>
      <c r="Y16" s="13">
        <v>45</v>
      </c>
      <c r="Z16" s="13">
        <v>35.555599999999998</v>
      </c>
      <c r="AA16" s="13"/>
      <c r="AB16" s="13"/>
      <c r="AC16" s="13"/>
      <c r="AD16" s="13">
        <v>0</v>
      </c>
      <c r="AE16" s="13">
        <v>35.555599999999998</v>
      </c>
      <c r="AF16" s="13">
        <v>0</v>
      </c>
      <c r="AG16" s="13">
        <v>10</v>
      </c>
      <c r="AH16" s="13">
        <v>1.4910000000000001</v>
      </c>
      <c r="AI16" s="13">
        <v>1.5904</v>
      </c>
      <c r="AJ16" s="13">
        <v>0.2</v>
      </c>
      <c r="AK16" s="13" t="s">
        <v>1274</v>
      </c>
      <c r="AL16" s="13" t="s">
        <v>1284</v>
      </c>
      <c r="AM16" s="13"/>
      <c r="AN16" s="13">
        <v>52.2</v>
      </c>
    </row>
    <row r="17" spans="1:40" ht="15.75" hidden="1" customHeight="1" x14ac:dyDescent="0.25">
      <c r="A17" s="13" t="s">
        <v>1262</v>
      </c>
      <c r="B17" s="13" t="s">
        <v>30</v>
      </c>
      <c r="C17" s="13" t="s">
        <v>47</v>
      </c>
      <c r="D17" s="13" t="s">
        <v>67</v>
      </c>
      <c r="E17" s="13">
        <v>51898</v>
      </c>
      <c r="F17" s="13" t="s">
        <v>68</v>
      </c>
      <c r="G17" s="13">
        <v>5</v>
      </c>
      <c r="H17" s="13">
        <v>1</v>
      </c>
      <c r="I17" s="13" t="s">
        <v>1079</v>
      </c>
      <c r="J17" s="13" t="s">
        <v>34</v>
      </c>
      <c r="K17" s="13" t="s">
        <v>35</v>
      </c>
      <c r="L17" s="13" t="s">
        <v>56</v>
      </c>
      <c r="M17" s="13">
        <v>910</v>
      </c>
      <c r="N17" s="13">
        <v>1200</v>
      </c>
      <c r="O17" s="13" t="s">
        <v>52</v>
      </c>
      <c r="P17" s="13">
        <v>268</v>
      </c>
      <c r="Q17" s="13" t="s">
        <v>37</v>
      </c>
      <c r="R17" s="13" t="s">
        <v>38</v>
      </c>
      <c r="S17" s="49">
        <v>42898</v>
      </c>
      <c r="T17" s="49">
        <v>42937</v>
      </c>
      <c r="U17" s="13" t="s">
        <v>73</v>
      </c>
      <c r="V17" s="13" t="s">
        <v>39</v>
      </c>
      <c r="W17" s="13">
        <v>14</v>
      </c>
      <c r="X17" s="13">
        <v>12</v>
      </c>
      <c r="Y17" s="13">
        <v>40</v>
      </c>
      <c r="Z17" s="13">
        <v>30</v>
      </c>
      <c r="AA17" s="13"/>
      <c r="AB17" s="13"/>
      <c r="AC17" s="13"/>
      <c r="AD17" s="13">
        <v>0</v>
      </c>
      <c r="AE17" s="13">
        <v>30</v>
      </c>
      <c r="AF17" s="13">
        <v>0</v>
      </c>
      <c r="AG17" s="13">
        <v>10</v>
      </c>
      <c r="AH17" s="13">
        <v>2.3199999999999998</v>
      </c>
      <c r="AI17" s="13">
        <v>2.3199999999999998</v>
      </c>
      <c r="AJ17" s="13">
        <v>0.33329999999999999</v>
      </c>
      <c r="AK17" s="13" t="s">
        <v>1285</v>
      </c>
      <c r="AL17" s="13" t="s">
        <v>1283</v>
      </c>
      <c r="AM17" s="13"/>
      <c r="AN17" s="13">
        <v>87</v>
      </c>
    </row>
    <row r="18" spans="1:40" ht="15.75" hidden="1" customHeight="1" x14ac:dyDescent="0.25">
      <c r="A18" s="13" t="s">
        <v>1262</v>
      </c>
      <c r="B18" s="13" t="s">
        <v>30</v>
      </c>
      <c r="C18" s="13" t="s">
        <v>47</v>
      </c>
      <c r="D18" s="13" t="s">
        <v>67</v>
      </c>
      <c r="E18" s="13">
        <v>52612</v>
      </c>
      <c r="F18" s="13" t="s">
        <v>68</v>
      </c>
      <c r="G18" s="13">
        <v>5</v>
      </c>
      <c r="H18" s="13">
        <v>2</v>
      </c>
      <c r="I18" s="13" t="s">
        <v>1079</v>
      </c>
      <c r="J18" s="13" t="s">
        <v>34</v>
      </c>
      <c r="K18" s="13" t="s">
        <v>35</v>
      </c>
      <c r="L18" s="13" t="s">
        <v>56</v>
      </c>
      <c r="M18" s="13">
        <v>1030</v>
      </c>
      <c r="N18" s="13">
        <v>1320</v>
      </c>
      <c r="O18" s="13" t="s">
        <v>52</v>
      </c>
      <c r="P18" s="13">
        <v>266</v>
      </c>
      <c r="Q18" s="13" t="s">
        <v>37</v>
      </c>
      <c r="R18" s="13" t="s">
        <v>38</v>
      </c>
      <c r="S18" s="49">
        <v>42898</v>
      </c>
      <c r="T18" s="49">
        <v>42937</v>
      </c>
      <c r="U18" s="13" t="s">
        <v>74</v>
      </c>
      <c r="V18" s="13" t="s">
        <v>39</v>
      </c>
      <c r="W18" s="13">
        <v>29</v>
      </c>
      <c r="X18" s="13">
        <v>27</v>
      </c>
      <c r="Y18" s="13">
        <v>40</v>
      </c>
      <c r="Z18" s="13">
        <v>67.5</v>
      </c>
      <c r="AA18" s="13"/>
      <c r="AB18" s="13"/>
      <c r="AC18" s="13"/>
      <c r="AD18" s="13">
        <v>0</v>
      </c>
      <c r="AE18" s="13">
        <v>67.5</v>
      </c>
      <c r="AF18" s="13">
        <v>0</v>
      </c>
      <c r="AG18" s="13">
        <v>10</v>
      </c>
      <c r="AH18" s="13">
        <v>4.6399999999999997</v>
      </c>
      <c r="AI18" s="13">
        <v>4.8056999999999999</v>
      </c>
      <c r="AJ18" s="13">
        <v>0.33329999999999999</v>
      </c>
      <c r="AK18" s="13" t="s">
        <v>1286</v>
      </c>
      <c r="AL18" s="13" t="s">
        <v>1287</v>
      </c>
      <c r="AM18" s="13"/>
      <c r="AN18" s="13">
        <v>87</v>
      </c>
    </row>
    <row r="19" spans="1:40" ht="15.75" hidden="1" customHeight="1" x14ac:dyDescent="0.25">
      <c r="A19" s="13" t="s">
        <v>1262</v>
      </c>
      <c r="B19" s="13" t="s">
        <v>30</v>
      </c>
      <c r="C19" s="13" t="s">
        <v>47</v>
      </c>
      <c r="D19" s="13" t="s">
        <v>67</v>
      </c>
      <c r="E19" s="13">
        <v>52339</v>
      </c>
      <c r="F19" s="13" t="s">
        <v>68</v>
      </c>
      <c r="G19" s="13">
        <v>10</v>
      </c>
      <c r="H19" s="13">
        <v>1</v>
      </c>
      <c r="I19" s="13" t="s">
        <v>75</v>
      </c>
      <c r="J19" s="13" t="s">
        <v>43</v>
      </c>
      <c r="K19" s="13" t="s">
        <v>35</v>
      </c>
      <c r="L19" s="13" t="s">
        <v>72</v>
      </c>
      <c r="M19" s="13">
        <v>1800</v>
      </c>
      <c r="N19" s="13">
        <v>2205</v>
      </c>
      <c r="O19" s="13" t="s">
        <v>119</v>
      </c>
      <c r="P19" s="13">
        <v>260</v>
      </c>
      <c r="Q19" s="13" t="s">
        <v>37</v>
      </c>
      <c r="R19" s="13" t="s">
        <v>38</v>
      </c>
      <c r="S19" s="49">
        <v>42898</v>
      </c>
      <c r="T19" s="49">
        <v>42937</v>
      </c>
      <c r="U19" s="13" t="s">
        <v>1288</v>
      </c>
      <c r="V19" s="13" t="s">
        <v>39</v>
      </c>
      <c r="W19" s="13">
        <v>36</v>
      </c>
      <c r="X19" s="13">
        <v>36</v>
      </c>
      <c r="Y19" s="13">
        <v>45</v>
      </c>
      <c r="Z19" s="13">
        <v>80</v>
      </c>
      <c r="AA19" s="13"/>
      <c r="AB19" s="13"/>
      <c r="AC19" s="13"/>
      <c r="AD19" s="13">
        <v>0</v>
      </c>
      <c r="AE19" s="13">
        <v>80</v>
      </c>
      <c r="AF19" s="13">
        <v>0</v>
      </c>
      <c r="AG19" s="13">
        <v>0</v>
      </c>
      <c r="AH19" s="13">
        <v>3.44</v>
      </c>
      <c r="AI19" s="13">
        <v>3.5383</v>
      </c>
      <c r="AJ19" s="13">
        <v>0.2</v>
      </c>
      <c r="AK19" s="13" t="s">
        <v>1289</v>
      </c>
      <c r="AL19" s="13" t="s">
        <v>1281</v>
      </c>
      <c r="AM19" s="13"/>
      <c r="AN19" s="13">
        <v>51.6</v>
      </c>
    </row>
    <row r="20" spans="1:40" ht="15.75" hidden="1" customHeight="1" x14ac:dyDescent="0.25">
      <c r="A20" s="13" t="s">
        <v>1262</v>
      </c>
      <c r="B20" s="13" t="s">
        <v>30</v>
      </c>
      <c r="C20" s="13" t="s">
        <v>47</v>
      </c>
      <c r="D20" s="13" t="s">
        <v>67</v>
      </c>
      <c r="E20" s="13">
        <v>53343</v>
      </c>
      <c r="F20" s="13" t="s">
        <v>68</v>
      </c>
      <c r="G20" s="13">
        <v>14</v>
      </c>
      <c r="H20" s="13">
        <v>601</v>
      </c>
      <c r="I20" s="13" t="s">
        <v>1175</v>
      </c>
      <c r="J20" s="13" t="s">
        <v>105</v>
      </c>
      <c r="K20" s="13" t="s">
        <v>35</v>
      </c>
      <c r="L20" s="13" t="s">
        <v>38</v>
      </c>
      <c r="M20" s="13">
        <v>900</v>
      </c>
      <c r="N20" s="13">
        <v>1650</v>
      </c>
      <c r="O20" s="13" t="s">
        <v>119</v>
      </c>
      <c r="P20" s="13">
        <v>260</v>
      </c>
      <c r="Q20" s="13" t="s">
        <v>37</v>
      </c>
      <c r="R20" s="13" t="s">
        <v>58</v>
      </c>
      <c r="S20" s="49">
        <v>42903</v>
      </c>
      <c r="T20" s="49">
        <v>42910</v>
      </c>
      <c r="U20" s="13" t="s">
        <v>1077</v>
      </c>
      <c r="V20" s="13" t="s">
        <v>104</v>
      </c>
      <c r="W20" s="13">
        <v>49</v>
      </c>
      <c r="X20" s="13">
        <v>38</v>
      </c>
      <c r="Y20" s="13">
        <v>45</v>
      </c>
      <c r="Z20" s="13">
        <v>84.444400000000002</v>
      </c>
      <c r="AA20" s="13"/>
      <c r="AB20" s="13"/>
      <c r="AC20" s="13"/>
      <c r="AD20" s="13">
        <v>0</v>
      </c>
      <c r="AE20" s="13">
        <v>84.444400000000002</v>
      </c>
      <c r="AF20" s="13">
        <v>0</v>
      </c>
      <c r="AG20" s="13">
        <v>0</v>
      </c>
      <c r="AH20" s="13">
        <v>1.105</v>
      </c>
      <c r="AI20" s="13">
        <v>1.105</v>
      </c>
      <c r="AJ20" s="13">
        <v>6.6699999999999995E-2</v>
      </c>
      <c r="AK20" s="13" t="s">
        <v>1290</v>
      </c>
      <c r="AL20" s="13" t="s">
        <v>1281</v>
      </c>
      <c r="AM20" s="13"/>
      <c r="AN20" s="13">
        <v>16</v>
      </c>
    </row>
    <row r="21" spans="1:40" ht="15.75" hidden="1" customHeight="1" x14ac:dyDescent="0.25">
      <c r="A21" s="13" t="s">
        <v>1262</v>
      </c>
      <c r="B21" s="13" t="s">
        <v>30</v>
      </c>
      <c r="C21" s="13" t="s">
        <v>47</v>
      </c>
      <c r="D21" s="13" t="s">
        <v>67</v>
      </c>
      <c r="E21" s="13">
        <v>53247</v>
      </c>
      <c r="F21" s="13" t="s">
        <v>68</v>
      </c>
      <c r="G21" s="13">
        <v>15</v>
      </c>
      <c r="H21" s="13" t="s">
        <v>1291</v>
      </c>
      <c r="I21" s="13" t="s">
        <v>1292</v>
      </c>
      <c r="J21" s="13" t="s">
        <v>34</v>
      </c>
      <c r="K21" s="13" t="s">
        <v>35</v>
      </c>
      <c r="L21" s="13" t="s">
        <v>56</v>
      </c>
      <c r="M21" s="13">
        <v>1310</v>
      </c>
      <c r="N21" s="13">
        <v>1630</v>
      </c>
      <c r="O21" s="13" t="s">
        <v>57</v>
      </c>
      <c r="P21" s="13">
        <v>150</v>
      </c>
      <c r="Q21" s="13" t="s">
        <v>37</v>
      </c>
      <c r="R21" s="13" t="s">
        <v>58</v>
      </c>
      <c r="S21" s="49">
        <v>42891</v>
      </c>
      <c r="T21" s="49">
        <v>42895</v>
      </c>
      <c r="U21" s="13" t="s">
        <v>80</v>
      </c>
      <c r="V21" s="13" t="s">
        <v>679</v>
      </c>
      <c r="W21" s="13">
        <v>0</v>
      </c>
      <c r="X21" s="13">
        <v>24</v>
      </c>
      <c r="Y21" s="13">
        <v>25</v>
      </c>
      <c r="Z21" s="13">
        <v>96</v>
      </c>
      <c r="AA21" s="13"/>
      <c r="AB21" s="13"/>
      <c r="AC21" s="13"/>
      <c r="AD21" s="13">
        <v>0</v>
      </c>
      <c r="AE21" s="13">
        <v>96</v>
      </c>
      <c r="AF21" s="13">
        <v>0</v>
      </c>
      <c r="AG21" s="13">
        <v>10</v>
      </c>
      <c r="AH21" s="13">
        <v>0</v>
      </c>
      <c r="AI21" s="13">
        <v>0</v>
      </c>
      <c r="AJ21" s="13">
        <v>6.6699999999999995E-2</v>
      </c>
      <c r="AK21" s="13" t="s">
        <v>1293</v>
      </c>
      <c r="AL21" s="13" t="s">
        <v>1294</v>
      </c>
      <c r="AM21" s="13"/>
      <c r="AN21" s="13">
        <v>18</v>
      </c>
    </row>
    <row r="22" spans="1:40" ht="15.75" hidden="1" customHeight="1" x14ac:dyDescent="0.25">
      <c r="A22" s="13" t="s">
        <v>1262</v>
      </c>
      <c r="B22" s="13" t="s">
        <v>30</v>
      </c>
      <c r="C22" s="13" t="s">
        <v>47</v>
      </c>
      <c r="D22" s="13" t="s">
        <v>67</v>
      </c>
      <c r="E22" s="13">
        <v>53344</v>
      </c>
      <c r="F22" s="13" t="s">
        <v>68</v>
      </c>
      <c r="G22" s="13">
        <v>17</v>
      </c>
      <c r="H22" s="13">
        <v>1</v>
      </c>
      <c r="I22" s="13" t="s">
        <v>818</v>
      </c>
      <c r="J22" s="13" t="s">
        <v>34</v>
      </c>
      <c r="K22" s="13" t="s">
        <v>35</v>
      </c>
      <c r="L22" s="13" t="s">
        <v>36</v>
      </c>
      <c r="M22" s="13">
        <v>900</v>
      </c>
      <c r="N22" s="13">
        <v>1650</v>
      </c>
      <c r="O22" s="13" t="s">
        <v>57</v>
      </c>
      <c r="P22" s="13">
        <v>180</v>
      </c>
      <c r="Q22" s="13" t="s">
        <v>37</v>
      </c>
      <c r="R22" s="13" t="s">
        <v>58</v>
      </c>
      <c r="S22" s="49">
        <v>42926</v>
      </c>
      <c r="T22" s="49">
        <v>42933</v>
      </c>
      <c r="U22" s="13" t="s">
        <v>1080</v>
      </c>
      <c r="V22" s="13" t="s">
        <v>104</v>
      </c>
      <c r="W22" s="13">
        <v>35</v>
      </c>
      <c r="X22" s="13">
        <v>25</v>
      </c>
      <c r="Y22" s="13">
        <v>45</v>
      </c>
      <c r="Z22" s="13">
        <v>55.555599999999998</v>
      </c>
      <c r="AA22" s="13"/>
      <c r="AB22" s="13"/>
      <c r="AC22" s="13"/>
      <c r="AD22" s="13">
        <v>0</v>
      </c>
      <c r="AE22" s="13">
        <v>55.555599999999998</v>
      </c>
      <c r="AF22" s="13">
        <v>0</v>
      </c>
      <c r="AG22" s="13">
        <v>10</v>
      </c>
      <c r="AH22" s="13">
        <v>0.73499999999999999</v>
      </c>
      <c r="AI22" s="13">
        <v>0.73499999999999999</v>
      </c>
      <c r="AJ22" s="13">
        <v>6.6699999999999995E-2</v>
      </c>
      <c r="AK22" s="13" t="s">
        <v>1290</v>
      </c>
      <c r="AL22" s="13" t="s">
        <v>1295</v>
      </c>
      <c r="AM22" s="13"/>
      <c r="AN22" s="13">
        <v>16</v>
      </c>
    </row>
    <row r="23" spans="1:40" ht="15.75" hidden="1" customHeight="1" x14ac:dyDescent="0.25">
      <c r="A23" s="13" t="s">
        <v>1262</v>
      </c>
      <c r="B23" s="13" t="s">
        <v>30</v>
      </c>
      <c r="C23" s="13" t="s">
        <v>47</v>
      </c>
      <c r="D23" s="13" t="s">
        <v>67</v>
      </c>
      <c r="E23" s="13">
        <v>53345</v>
      </c>
      <c r="F23" s="13" t="s">
        <v>68</v>
      </c>
      <c r="G23" s="13">
        <v>21</v>
      </c>
      <c r="H23" s="13">
        <v>501</v>
      </c>
      <c r="I23" s="13" t="s">
        <v>77</v>
      </c>
      <c r="J23" s="13" t="s">
        <v>43</v>
      </c>
      <c r="K23" s="13" t="s">
        <v>35</v>
      </c>
      <c r="L23" s="13" t="s">
        <v>72</v>
      </c>
      <c r="M23" s="13">
        <v>1800</v>
      </c>
      <c r="N23" s="13">
        <v>2205</v>
      </c>
      <c r="O23" s="13" t="s">
        <v>70</v>
      </c>
      <c r="P23" s="13">
        <v>513</v>
      </c>
      <c r="Q23" s="13" t="s">
        <v>37</v>
      </c>
      <c r="R23" s="13" t="s">
        <v>38</v>
      </c>
      <c r="S23" s="49">
        <v>42898</v>
      </c>
      <c r="T23" s="49">
        <v>42937</v>
      </c>
      <c r="U23" s="13" t="s">
        <v>1077</v>
      </c>
      <c r="V23" s="13" t="s">
        <v>39</v>
      </c>
      <c r="W23" s="13">
        <v>32</v>
      </c>
      <c r="X23" s="13">
        <v>31</v>
      </c>
      <c r="Y23" s="13">
        <v>45</v>
      </c>
      <c r="Z23" s="13">
        <v>68.888900000000007</v>
      </c>
      <c r="AA23" s="13"/>
      <c r="AB23" s="13"/>
      <c r="AC23" s="13"/>
      <c r="AD23" s="13">
        <v>0</v>
      </c>
      <c r="AE23" s="13">
        <v>68.888900000000007</v>
      </c>
      <c r="AF23" s="13">
        <v>0</v>
      </c>
      <c r="AG23" s="13">
        <v>10</v>
      </c>
      <c r="AH23" s="13">
        <v>3.145</v>
      </c>
      <c r="AI23" s="13">
        <v>3.145</v>
      </c>
      <c r="AJ23" s="13">
        <v>0.2</v>
      </c>
      <c r="AK23" s="13" t="s">
        <v>1289</v>
      </c>
      <c r="AL23" s="13" t="s">
        <v>1278</v>
      </c>
      <c r="AM23" s="13"/>
      <c r="AN23" s="13">
        <v>51.6</v>
      </c>
    </row>
    <row r="24" spans="1:40" ht="15.75" hidden="1" customHeight="1" x14ac:dyDescent="0.25">
      <c r="A24" s="13" t="s">
        <v>1262</v>
      </c>
      <c r="B24" s="13" t="s">
        <v>30</v>
      </c>
      <c r="C24" s="13" t="s">
        <v>47</v>
      </c>
      <c r="D24" s="13" t="s">
        <v>67</v>
      </c>
      <c r="E24" s="13">
        <v>52340</v>
      </c>
      <c r="F24" s="13" t="s">
        <v>68</v>
      </c>
      <c r="G24" s="13">
        <v>21</v>
      </c>
      <c r="H24" s="13">
        <v>831</v>
      </c>
      <c r="I24" s="13" t="s">
        <v>77</v>
      </c>
      <c r="J24" s="13" t="s">
        <v>43</v>
      </c>
      <c r="K24" s="13" t="s">
        <v>44</v>
      </c>
      <c r="L24" s="13" t="s">
        <v>45</v>
      </c>
      <c r="M24" s="13" t="s">
        <v>45</v>
      </c>
      <c r="N24" s="13" t="s">
        <v>45</v>
      </c>
      <c r="O24" s="13" t="s">
        <v>45</v>
      </c>
      <c r="P24" s="13"/>
      <c r="Q24" s="13" t="s">
        <v>37</v>
      </c>
      <c r="R24" s="13" t="s">
        <v>38</v>
      </c>
      <c r="S24" s="49">
        <v>42898</v>
      </c>
      <c r="T24" s="49">
        <v>42937</v>
      </c>
      <c r="U24" s="13" t="s">
        <v>78</v>
      </c>
      <c r="V24" s="13" t="s">
        <v>46</v>
      </c>
      <c r="W24" s="13">
        <v>43</v>
      </c>
      <c r="X24" s="13">
        <v>40</v>
      </c>
      <c r="Y24" s="13">
        <v>50</v>
      </c>
      <c r="Z24" s="13">
        <v>80</v>
      </c>
      <c r="AA24" s="13"/>
      <c r="AB24" s="13"/>
      <c r="AC24" s="13"/>
      <c r="AD24" s="13">
        <v>0</v>
      </c>
      <c r="AE24" s="13">
        <v>80</v>
      </c>
      <c r="AF24" s="13">
        <v>0</v>
      </c>
      <c r="AG24" s="13">
        <v>0</v>
      </c>
      <c r="AH24" s="13">
        <v>4.2</v>
      </c>
      <c r="AI24" s="13">
        <v>4.3</v>
      </c>
      <c r="AJ24" s="13">
        <v>0.2</v>
      </c>
      <c r="AK24" s="13" t="s">
        <v>45</v>
      </c>
      <c r="AL24" s="13" t="s">
        <v>45</v>
      </c>
      <c r="AM24" s="13"/>
      <c r="AN24" s="13">
        <v>52.5</v>
      </c>
    </row>
    <row r="25" spans="1:40" ht="15.75" hidden="1" customHeight="1" x14ac:dyDescent="0.25">
      <c r="A25" s="13" t="s">
        <v>1262</v>
      </c>
      <c r="B25" s="13" t="s">
        <v>30</v>
      </c>
      <c r="C25" s="13" t="s">
        <v>47</v>
      </c>
      <c r="D25" s="13" t="s">
        <v>67</v>
      </c>
      <c r="E25" s="13">
        <v>52341</v>
      </c>
      <c r="F25" s="13" t="s">
        <v>68</v>
      </c>
      <c r="G25" s="13">
        <v>21</v>
      </c>
      <c r="H25" s="13">
        <v>832</v>
      </c>
      <c r="I25" s="13" t="s">
        <v>77</v>
      </c>
      <c r="J25" s="13" t="s">
        <v>43</v>
      </c>
      <c r="K25" s="13" t="s">
        <v>44</v>
      </c>
      <c r="L25" s="13" t="s">
        <v>45</v>
      </c>
      <c r="M25" s="13" t="s">
        <v>45</v>
      </c>
      <c r="N25" s="13" t="s">
        <v>45</v>
      </c>
      <c r="O25" s="13" t="s">
        <v>45</v>
      </c>
      <c r="P25" s="13"/>
      <c r="Q25" s="13" t="s">
        <v>37</v>
      </c>
      <c r="R25" s="13" t="s">
        <v>38</v>
      </c>
      <c r="S25" s="49">
        <v>42898</v>
      </c>
      <c r="T25" s="49">
        <v>42937</v>
      </c>
      <c r="U25" s="13" t="s">
        <v>78</v>
      </c>
      <c r="V25" s="13" t="s">
        <v>46</v>
      </c>
      <c r="W25" s="13">
        <v>45</v>
      </c>
      <c r="X25" s="13">
        <v>45</v>
      </c>
      <c r="Y25" s="13">
        <v>50</v>
      </c>
      <c r="Z25" s="13">
        <v>90</v>
      </c>
      <c r="AA25" s="13"/>
      <c r="AB25" s="13"/>
      <c r="AC25" s="13"/>
      <c r="AD25" s="13">
        <v>0</v>
      </c>
      <c r="AE25" s="13">
        <v>90</v>
      </c>
      <c r="AF25" s="13">
        <v>0</v>
      </c>
      <c r="AG25" s="13">
        <v>0</v>
      </c>
      <c r="AH25" s="13">
        <v>4.4000000000000004</v>
      </c>
      <c r="AI25" s="13">
        <v>4.5</v>
      </c>
      <c r="AJ25" s="13">
        <v>0.2</v>
      </c>
      <c r="AK25" s="13" t="s">
        <v>45</v>
      </c>
      <c r="AL25" s="13" t="s">
        <v>45</v>
      </c>
      <c r="AM25" s="13"/>
      <c r="AN25" s="13">
        <v>52.5</v>
      </c>
    </row>
    <row r="26" spans="1:40" ht="15.75" hidden="1" customHeight="1" x14ac:dyDescent="0.25">
      <c r="A26" s="13" t="s">
        <v>1262</v>
      </c>
      <c r="B26" s="13" t="s">
        <v>30</v>
      </c>
      <c r="C26" s="13" t="s">
        <v>47</v>
      </c>
      <c r="D26" s="13" t="s">
        <v>67</v>
      </c>
      <c r="E26" s="13">
        <v>51859</v>
      </c>
      <c r="F26" s="13" t="s">
        <v>81</v>
      </c>
      <c r="G26" s="13">
        <v>1</v>
      </c>
      <c r="H26" s="13">
        <v>1</v>
      </c>
      <c r="I26" s="13" t="s">
        <v>82</v>
      </c>
      <c r="J26" s="13" t="s">
        <v>34</v>
      </c>
      <c r="K26" s="13" t="s">
        <v>35</v>
      </c>
      <c r="L26" s="13" t="s">
        <v>56</v>
      </c>
      <c r="M26" s="13">
        <v>930</v>
      </c>
      <c r="N26" s="13">
        <v>1100</v>
      </c>
      <c r="O26" s="13" t="s">
        <v>220</v>
      </c>
      <c r="P26" s="13">
        <v>213</v>
      </c>
      <c r="Q26" s="13" t="s">
        <v>37</v>
      </c>
      <c r="R26" s="13" t="s">
        <v>38</v>
      </c>
      <c r="S26" s="49">
        <v>42898</v>
      </c>
      <c r="T26" s="49">
        <v>42937</v>
      </c>
      <c r="U26" s="13" t="s">
        <v>83</v>
      </c>
      <c r="V26" s="13" t="s">
        <v>39</v>
      </c>
      <c r="W26" s="13">
        <v>43</v>
      </c>
      <c r="X26" s="13">
        <v>41</v>
      </c>
      <c r="Y26" s="13">
        <v>50</v>
      </c>
      <c r="Z26" s="13">
        <v>82</v>
      </c>
      <c r="AA26" s="13"/>
      <c r="AB26" s="13"/>
      <c r="AC26" s="13"/>
      <c r="AD26" s="13">
        <v>0</v>
      </c>
      <c r="AE26" s="13">
        <v>82</v>
      </c>
      <c r="AF26" s="13">
        <v>0</v>
      </c>
      <c r="AG26" s="13">
        <v>10</v>
      </c>
      <c r="AH26" s="13">
        <v>4.2750000000000004</v>
      </c>
      <c r="AI26" s="13">
        <v>4.2750000000000004</v>
      </c>
      <c r="AJ26" s="13">
        <v>0.2</v>
      </c>
      <c r="AK26" s="13" t="s">
        <v>1274</v>
      </c>
      <c r="AL26" s="13" t="s">
        <v>1296</v>
      </c>
      <c r="AM26" s="13"/>
      <c r="AN26" s="13">
        <v>52.2</v>
      </c>
    </row>
    <row r="27" spans="1:40" ht="15.75" hidden="1" customHeight="1" x14ac:dyDescent="0.25">
      <c r="A27" s="13" t="s">
        <v>1262</v>
      </c>
      <c r="B27" s="13" t="s">
        <v>30</v>
      </c>
      <c r="C27" s="13" t="s">
        <v>47</v>
      </c>
      <c r="D27" s="13" t="s">
        <v>67</v>
      </c>
      <c r="E27" s="13">
        <v>53346</v>
      </c>
      <c r="F27" s="13" t="s">
        <v>81</v>
      </c>
      <c r="G27" s="13">
        <v>1</v>
      </c>
      <c r="H27" s="13">
        <v>2</v>
      </c>
      <c r="I27" s="13" t="s">
        <v>82</v>
      </c>
      <c r="J27" s="13" t="s">
        <v>34</v>
      </c>
      <c r="K27" s="13" t="s">
        <v>35</v>
      </c>
      <c r="L27" s="13" t="s">
        <v>56</v>
      </c>
      <c r="M27" s="13">
        <v>930</v>
      </c>
      <c r="N27" s="13">
        <v>1100</v>
      </c>
      <c r="O27" s="13" t="s">
        <v>76</v>
      </c>
      <c r="P27" s="13">
        <v>314</v>
      </c>
      <c r="Q27" s="13" t="s">
        <v>37</v>
      </c>
      <c r="R27" s="13" t="s">
        <v>38</v>
      </c>
      <c r="S27" s="49">
        <v>42898</v>
      </c>
      <c r="T27" s="49">
        <v>42937</v>
      </c>
      <c r="U27" s="13" t="s">
        <v>1083</v>
      </c>
      <c r="V27" s="13" t="s">
        <v>39</v>
      </c>
      <c r="W27" s="13">
        <v>20</v>
      </c>
      <c r="X27" s="13">
        <v>20</v>
      </c>
      <c r="Y27" s="13">
        <v>45</v>
      </c>
      <c r="Z27" s="13">
        <v>44.444400000000002</v>
      </c>
      <c r="AA27" s="13"/>
      <c r="AB27" s="13"/>
      <c r="AC27" s="13"/>
      <c r="AD27" s="13">
        <v>0</v>
      </c>
      <c r="AE27" s="13">
        <v>44.444400000000002</v>
      </c>
      <c r="AF27" s="13">
        <v>0</v>
      </c>
      <c r="AG27" s="13">
        <v>10</v>
      </c>
      <c r="AH27" s="13">
        <v>1.9890000000000001</v>
      </c>
      <c r="AI27" s="13">
        <v>1.9890000000000001</v>
      </c>
      <c r="AJ27" s="13">
        <v>0.2</v>
      </c>
      <c r="AK27" s="13" t="s">
        <v>1274</v>
      </c>
      <c r="AL27" s="13" t="s">
        <v>1297</v>
      </c>
      <c r="AM27" s="13"/>
      <c r="AN27" s="13">
        <v>52.2</v>
      </c>
    </row>
    <row r="28" spans="1:40" ht="15.75" hidden="1" customHeight="1" x14ac:dyDescent="0.25">
      <c r="A28" s="13" t="s">
        <v>1262</v>
      </c>
      <c r="B28" s="13" t="s">
        <v>30</v>
      </c>
      <c r="C28" s="13" t="s">
        <v>47</v>
      </c>
      <c r="D28" s="13" t="s">
        <v>67</v>
      </c>
      <c r="E28" s="13">
        <v>53019</v>
      </c>
      <c r="F28" s="13" t="s">
        <v>81</v>
      </c>
      <c r="G28" s="13">
        <v>1</v>
      </c>
      <c r="H28" s="13">
        <v>3</v>
      </c>
      <c r="I28" s="13" t="s">
        <v>82</v>
      </c>
      <c r="J28" s="13" t="s">
        <v>34</v>
      </c>
      <c r="K28" s="13" t="s">
        <v>35</v>
      </c>
      <c r="L28" s="13" t="s">
        <v>56</v>
      </c>
      <c r="M28" s="13">
        <v>1130</v>
      </c>
      <c r="N28" s="13">
        <v>1300</v>
      </c>
      <c r="O28" s="13" t="s">
        <v>220</v>
      </c>
      <c r="P28" s="13">
        <v>213</v>
      </c>
      <c r="Q28" s="13" t="s">
        <v>37</v>
      </c>
      <c r="R28" s="13" t="s">
        <v>38</v>
      </c>
      <c r="S28" s="49">
        <v>42898</v>
      </c>
      <c r="T28" s="49">
        <v>42937</v>
      </c>
      <c r="U28" s="13" t="s">
        <v>83</v>
      </c>
      <c r="V28" s="13" t="s">
        <v>39</v>
      </c>
      <c r="W28" s="13">
        <v>32</v>
      </c>
      <c r="X28" s="13">
        <v>30</v>
      </c>
      <c r="Y28" s="13">
        <v>45</v>
      </c>
      <c r="Z28" s="13">
        <v>66.666700000000006</v>
      </c>
      <c r="AA28" s="13"/>
      <c r="AB28" s="13"/>
      <c r="AC28" s="13"/>
      <c r="AD28" s="13">
        <v>0</v>
      </c>
      <c r="AE28" s="13">
        <v>66.666700000000006</v>
      </c>
      <c r="AF28" s="13">
        <v>0</v>
      </c>
      <c r="AG28" s="13">
        <v>10</v>
      </c>
      <c r="AH28" s="13">
        <v>3.1819999999999999</v>
      </c>
      <c r="AI28" s="13">
        <v>3.1819999999999999</v>
      </c>
      <c r="AJ28" s="13">
        <v>0.2</v>
      </c>
      <c r="AK28" s="13" t="s">
        <v>1280</v>
      </c>
      <c r="AL28" s="13" t="s">
        <v>1296</v>
      </c>
      <c r="AM28" s="13"/>
      <c r="AN28" s="13">
        <v>52.2</v>
      </c>
    </row>
    <row r="29" spans="1:40" ht="15.75" hidden="1" customHeight="1" x14ac:dyDescent="0.25">
      <c r="A29" s="13" t="s">
        <v>1262</v>
      </c>
      <c r="B29" s="13" t="s">
        <v>30</v>
      </c>
      <c r="C29" s="13" t="s">
        <v>47</v>
      </c>
      <c r="D29" s="13" t="s">
        <v>67</v>
      </c>
      <c r="E29" s="13">
        <v>52343</v>
      </c>
      <c r="F29" s="13" t="s">
        <v>81</v>
      </c>
      <c r="G29" s="13">
        <v>1</v>
      </c>
      <c r="H29" s="13">
        <v>831</v>
      </c>
      <c r="I29" s="13" t="s">
        <v>82</v>
      </c>
      <c r="J29" s="13" t="s">
        <v>43</v>
      </c>
      <c r="K29" s="13" t="s">
        <v>44</v>
      </c>
      <c r="L29" s="13" t="s">
        <v>45</v>
      </c>
      <c r="M29" s="13" t="s">
        <v>45</v>
      </c>
      <c r="N29" s="13" t="s">
        <v>45</v>
      </c>
      <c r="O29" s="13" t="s">
        <v>45</v>
      </c>
      <c r="P29" s="13"/>
      <c r="Q29" s="13" t="s">
        <v>37</v>
      </c>
      <c r="R29" s="13" t="s">
        <v>66</v>
      </c>
      <c r="S29" s="49">
        <v>42898</v>
      </c>
      <c r="T29" s="49">
        <v>42946</v>
      </c>
      <c r="U29" s="13" t="s">
        <v>84</v>
      </c>
      <c r="V29" s="13" t="s">
        <v>46</v>
      </c>
      <c r="W29" s="13">
        <v>48</v>
      </c>
      <c r="X29" s="13">
        <v>44</v>
      </c>
      <c r="Y29" s="13">
        <v>55</v>
      </c>
      <c r="Z29" s="13">
        <v>80</v>
      </c>
      <c r="AA29" s="13"/>
      <c r="AB29" s="13"/>
      <c r="AC29" s="13"/>
      <c r="AD29" s="13">
        <v>0</v>
      </c>
      <c r="AE29" s="13">
        <v>80</v>
      </c>
      <c r="AF29" s="13">
        <v>0</v>
      </c>
      <c r="AG29" s="13">
        <v>0</v>
      </c>
      <c r="AH29" s="13">
        <v>4.7</v>
      </c>
      <c r="AI29" s="13">
        <v>4.8</v>
      </c>
      <c r="AJ29" s="13">
        <v>0.2</v>
      </c>
      <c r="AK29" s="13" t="s">
        <v>45</v>
      </c>
      <c r="AL29" s="13" t="s">
        <v>45</v>
      </c>
      <c r="AM29" s="13"/>
      <c r="AN29" s="13">
        <v>52.5</v>
      </c>
    </row>
    <row r="30" spans="1:40" ht="15.75" hidden="1" customHeight="1" x14ac:dyDescent="0.25">
      <c r="A30" s="13" t="s">
        <v>1262</v>
      </c>
      <c r="B30" s="13" t="s">
        <v>30</v>
      </c>
      <c r="C30" s="13" t="s">
        <v>47</v>
      </c>
      <c r="D30" s="13" t="s">
        <v>67</v>
      </c>
      <c r="E30" s="13">
        <v>52800</v>
      </c>
      <c r="F30" s="13" t="s">
        <v>81</v>
      </c>
      <c r="G30" s="13">
        <v>1</v>
      </c>
      <c r="H30" s="13">
        <v>832</v>
      </c>
      <c r="I30" s="13" t="s">
        <v>82</v>
      </c>
      <c r="J30" s="13" t="s">
        <v>43</v>
      </c>
      <c r="K30" s="13" t="s">
        <v>44</v>
      </c>
      <c r="L30" s="13" t="s">
        <v>45</v>
      </c>
      <c r="M30" s="13" t="s">
        <v>45</v>
      </c>
      <c r="N30" s="13" t="s">
        <v>45</v>
      </c>
      <c r="O30" s="13" t="s">
        <v>45</v>
      </c>
      <c r="P30" s="13"/>
      <c r="Q30" s="13" t="s">
        <v>37</v>
      </c>
      <c r="R30" s="13" t="s">
        <v>66</v>
      </c>
      <c r="S30" s="49">
        <v>42898</v>
      </c>
      <c r="T30" s="49">
        <v>42946</v>
      </c>
      <c r="U30" s="13" t="s">
        <v>84</v>
      </c>
      <c r="V30" s="13" t="s">
        <v>46</v>
      </c>
      <c r="W30" s="13">
        <v>40</v>
      </c>
      <c r="X30" s="13">
        <v>35</v>
      </c>
      <c r="Y30" s="13">
        <v>55</v>
      </c>
      <c r="Z30" s="13">
        <v>63.636400000000002</v>
      </c>
      <c r="AA30" s="13"/>
      <c r="AB30" s="13"/>
      <c r="AC30" s="13"/>
      <c r="AD30" s="13">
        <v>0</v>
      </c>
      <c r="AE30" s="13">
        <v>63.636400000000002</v>
      </c>
      <c r="AF30" s="13">
        <v>0</v>
      </c>
      <c r="AG30" s="13">
        <v>0</v>
      </c>
      <c r="AH30" s="13">
        <v>4</v>
      </c>
      <c r="AI30" s="13">
        <v>4</v>
      </c>
      <c r="AJ30" s="13">
        <v>0.2</v>
      </c>
      <c r="AK30" s="13" t="s">
        <v>45</v>
      </c>
      <c r="AL30" s="13" t="s">
        <v>45</v>
      </c>
      <c r="AM30" s="13"/>
      <c r="AN30" s="13">
        <v>52.5</v>
      </c>
    </row>
    <row r="31" spans="1:40" ht="15.75" hidden="1" customHeight="1" x14ac:dyDescent="0.25">
      <c r="A31" s="13" t="s">
        <v>1262</v>
      </c>
      <c r="B31" s="13" t="s">
        <v>30</v>
      </c>
      <c r="C31" s="13" t="s">
        <v>47</v>
      </c>
      <c r="D31" s="13" t="s">
        <v>67</v>
      </c>
      <c r="E31" s="13">
        <v>53282</v>
      </c>
      <c r="F31" s="13" t="s">
        <v>81</v>
      </c>
      <c r="G31" s="13">
        <v>3</v>
      </c>
      <c r="H31" s="13">
        <v>831</v>
      </c>
      <c r="I31" s="13" t="s">
        <v>819</v>
      </c>
      <c r="J31" s="13" t="s">
        <v>34</v>
      </c>
      <c r="K31" s="13" t="s">
        <v>44</v>
      </c>
      <c r="L31" s="13" t="s">
        <v>45</v>
      </c>
      <c r="M31" s="13" t="s">
        <v>45</v>
      </c>
      <c r="N31" s="13" t="s">
        <v>45</v>
      </c>
      <c r="O31" s="13" t="s">
        <v>45</v>
      </c>
      <c r="P31" s="13"/>
      <c r="Q31" s="13" t="s">
        <v>37</v>
      </c>
      <c r="R31" s="13" t="s">
        <v>38</v>
      </c>
      <c r="S31" s="49">
        <v>42898</v>
      </c>
      <c r="T31" s="49">
        <v>42937</v>
      </c>
      <c r="U31" s="13" t="s">
        <v>86</v>
      </c>
      <c r="V31" s="13" t="s">
        <v>46</v>
      </c>
      <c r="W31" s="13">
        <v>35</v>
      </c>
      <c r="X31" s="13">
        <v>30</v>
      </c>
      <c r="Y31" s="13">
        <v>50</v>
      </c>
      <c r="Z31" s="13">
        <v>60</v>
      </c>
      <c r="AA31" s="13"/>
      <c r="AB31" s="13"/>
      <c r="AC31" s="13"/>
      <c r="AD31" s="13">
        <v>0</v>
      </c>
      <c r="AE31" s="13">
        <v>60</v>
      </c>
      <c r="AF31" s="13">
        <v>0</v>
      </c>
      <c r="AG31" s="13">
        <v>0</v>
      </c>
      <c r="AH31" s="13">
        <v>3.4</v>
      </c>
      <c r="AI31" s="13">
        <v>3.5</v>
      </c>
      <c r="AJ31" s="13">
        <v>0.2</v>
      </c>
      <c r="AK31" s="13" t="s">
        <v>45</v>
      </c>
      <c r="AL31" s="13" t="s">
        <v>45</v>
      </c>
      <c r="AM31" s="13"/>
      <c r="AN31" s="13">
        <v>52.5</v>
      </c>
    </row>
    <row r="32" spans="1:40" ht="15.75" hidden="1" customHeight="1" x14ac:dyDescent="0.25">
      <c r="A32" s="13" t="s">
        <v>1262</v>
      </c>
      <c r="B32" s="13" t="s">
        <v>30</v>
      </c>
      <c r="C32" s="13" t="s">
        <v>47</v>
      </c>
      <c r="D32" s="13" t="s">
        <v>67</v>
      </c>
      <c r="E32" s="13">
        <v>52630</v>
      </c>
      <c r="F32" s="13" t="s">
        <v>81</v>
      </c>
      <c r="G32" s="13">
        <v>35</v>
      </c>
      <c r="H32" s="13">
        <v>831</v>
      </c>
      <c r="I32" s="13" t="s">
        <v>85</v>
      </c>
      <c r="J32" s="13" t="s">
        <v>43</v>
      </c>
      <c r="K32" s="13" t="s">
        <v>44</v>
      </c>
      <c r="L32" s="13" t="s">
        <v>45</v>
      </c>
      <c r="M32" s="13" t="s">
        <v>45</v>
      </c>
      <c r="N32" s="13" t="s">
        <v>45</v>
      </c>
      <c r="O32" s="13" t="s">
        <v>45</v>
      </c>
      <c r="P32" s="13"/>
      <c r="Q32" s="13" t="s">
        <v>37</v>
      </c>
      <c r="R32" s="13" t="s">
        <v>38</v>
      </c>
      <c r="S32" s="49">
        <v>42898</v>
      </c>
      <c r="T32" s="49">
        <v>42937</v>
      </c>
      <c r="U32" s="13" t="s">
        <v>86</v>
      </c>
      <c r="V32" s="13" t="s">
        <v>46</v>
      </c>
      <c r="W32" s="13">
        <v>43</v>
      </c>
      <c r="X32" s="13">
        <v>37</v>
      </c>
      <c r="Y32" s="13">
        <v>50</v>
      </c>
      <c r="Z32" s="13">
        <v>74</v>
      </c>
      <c r="AA32" s="13"/>
      <c r="AB32" s="13"/>
      <c r="AC32" s="13"/>
      <c r="AD32" s="13">
        <v>0</v>
      </c>
      <c r="AE32" s="13">
        <v>74</v>
      </c>
      <c r="AF32" s="13">
        <v>0</v>
      </c>
      <c r="AG32" s="13">
        <v>0</v>
      </c>
      <c r="AH32" s="13">
        <v>4.0999999999999996</v>
      </c>
      <c r="AI32" s="13">
        <v>4.3</v>
      </c>
      <c r="AJ32" s="13">
        <v>0.2</v>
      </c>
      <c r="AK32" s="13" t="s">
        <v>45</v>
      </c>
      <c r="AL32" s="13" t="s">
        <v>45</v>
      </c>
      <c r="AM32" s="13"/>
      <c r="AN32" s="13">
        <v>52.5</v>
      </c>
    </row>
    <row r="33" spans="1:40" ht="15.75" hidden="1" customHeight="1" x14ac:dyDescent="0.25">
      <c r="A33" s="13" t="s">
        <v>1262</v>
      </c>
      <c r="B33" s="13" t="s">
        <v>30</v>
      </c>
      <c r="C33" s="13" t="s">
        <v>47</v>
      </c>
      <c r="D33" s="13" t="s">
        <v>87</v>
      </c>
      <c r="E33" s="13">
        <v>52608</v>
      </c>
      <c r="F33" s="13" t="s">
        <v>88</v>
      </c>
      <c r="G33" s="13">
        <v>17</v>
      </c>
      <c r="H33" s="13">
        <v>1</v>
      </c>
      <c r="I33" s="13" t="s">
        <v>93</v>
      </c>
      <c r="J33" s="13" t="s">
        <v>34</v>
      </c>
      <c r="K33" s="13" t="s">
        <v>35</v>
      </c>
      <c r="L33" s="13" t="s">
        <v>51</v>
      </c>
      <c r="M33" s="13">
        <v>910</v>
      </c>
      <c r="N33" s="13">
        <v>1115</v>
      </c>
      <c r="O33" s="13" t="s">
        <v>70</v>
      </c>
      <c r="P33" s="13">
        <v>203</v>
      </c>
      <c r="Q33" s="13" t="s">
        <v>37</v>
      </c>
      <c r="R33" s="13" t="s">
        <v>38</v>
      </c>
      <c r="S33" s="49">
        <v>42898</v>
      </c>
      <c r="T33" s="49">
        <v>42937</v>
      </c>
      <c r="U33" s="13" t="s">
        <v>1082</v>
      </c>
      <c r="V33" s="13" t="s">
        <v>39</v>
      </c>
      <c r="W33" s="13">
        <v>33</v>
      </c>
      <c r="X33" s="13">
        <v>32</v>
      </c>
      <c r="Y33" s="13">
        <v>45</v>
      </c>
      <c r="Z33" s="13">
        <v>71.111099999999993</v>
      </c>
      <c r="AA33" s="13"/>
      <c r="AB33" s="13"/>
      <c r="AC33" s="13"/>
      <c r="AD33" s="13">
        <v>0</v>
      </c>
      <c r="AE33" s="13">
        <v>71.111099999999993</v>
      </c>
      <c r="AF33" s="13">
        <v>0</v>
      </c>
      <c r="AG33" s="13">
        <v>10</v>
      </c>
      <c r="AH33" s="13">
        <v>2.9220000000000002</v>
      </c>
      <c r="AI33" s="13">
        <v>3.3250000000000002</v>
      </c>
      <c r="AJ33" s="13">
        <v>0.2</v>
      </c>
      <c r="AK33" s="13" t="s">
        <v>1298</v>
      </c>
      <c r="AL33" s="13" t="s">
        <v>1299</v>
      </c>
      <c r="AM33" s="13"/>
      <c r="AN33" s="13">
        <v>52.9</v>
      </c>
    </row>
    <row r="34" spans="1:40" ht="15.75" hidden="1" customHeight="1" x14ac:dyDescent="0.25">
      <c r="A34" s="13" t="s">
        <v>1262</v>
      </c>
      <c r="B34" s="13" t="s">
        <v>30</v>
      </c>
      <c r="C34" s="13" t="s">
        <v>47</v>
      </c>
      <c r="D34" s="13" t="s">
        <v>87</v>
      </c>
      <c r="E34" s="13">
        <v>53377</v>
      </c>
      <c r="F34" s="13" t="s">
        <v>88</v>
      </c>
      <c r="G34" s="13">
        <v>36</v>
      </c>
      <c r="H34" s="13">
        <v>1</v>
      </c>
      <c r="I34" s="13" t="s">
        <v>774</v>
      </c>
      <c r="J34" s="13" t="s">
        <v>34</v>
      </c>
      <c r="K34" s="13" t="s">
        <v>35</v>
      </c>
      <c r="L34" s="13" t="s">
        <v>56</v>
      </c>
      <c r="M34" s="13">
        <v>1130</v>
      </c>
      <c r="N34" s="13">
        <v>1345</v>
      </c>
      <c r="O34" s="13" t="s">
        <v>1124</v>
      </c>
      <c r="P34" s="13"/>
      <c r="Q34" s="13" t="s">
        <v>37</v>
      </c>
      <c r="R34" s="13" t="s">
        <v>58</v>
      </c>
      <c r="S34" s="49">
        <v>42921</v>
      </c>
      <c r="T34" s="49">
        <v>42949</v>
      </c>
      <c r="U34" s="13" t="s">
        <v>1300</v>
      </c>
      <c r="V34" s="13" t="s">
        <v>39</v>
      </c>
      <c r="W34" s="13">
        <v>30</v>
      </c>
      <c r="X34" s="13">
        <v>30</v>
      </c>
      <c r="Y34" s="13">
        <v>45</v>
      </c>
      <c r="Z34" s="13">
        <v>66.666700000000006</v>
      </c>
      <c r="AA34" s="13"/>
      <c r="AB34" s="13"/>
      <c r="AC34" s="13"/>
      <c r="AD34" s="13">
        <v>0</v>
      </c>
      <c r="AE34" s="13">
        <v>66.666700000000006</v>
      </c>
      <c r="AF34" s="13">
        <v>0</v>
      </c>
      <c r="AG34" s="13">
        <v>10</v>
      </c>
      <c r="AH34" s="13">
        <v>3</v>
      </c>
      <c r="AI34" s="13">
        <v>3</v>
      </c>
      <c r="AJ34" s="13">
        <v>0.2</v>
      </c>
      <c r="AK34" s="13" t="s">
        <v>1301</v>
      </c>
      <c r="AL34" s="13" t="s">
        <v>1302</v>
      </c>
      <c r="AM34" s="13"/>
      <c r="AN34" s="13">
        <v>52.5</v>
      </c>
    </row>
    <row r="35" spans="1:40" ht="15.75" hidden="1" customHeight="1" x14ac:dyDescent="0.25">
      <c r="A35" s="13" t="s">
        <v>1262</v>
      </c>
      <c r="B35" s="13" t="s">
        <v>30</v>
      </c>
      <c r="C35" s="13" t="s">
        <v>47</v>
      </c>
      <c r="D35" s="13" t="s">
        <v>87</v>
      </c>
      <c r="E35" s="13">
        <v>52609</v>
      </c>
      <c r="F35" s="13" t="s">
        <v>88</v>
      </c>
      <c r="G35" s="13">
        <v>37</v>
      </c>
      <c r="H35" s="13">
        <v>534</v>
      </c>
      <c r="I35" s="13" t="s">
        <v>1034</v>
      </c>
      <c r="J35" s="13" t="s">
        <v>43</v>
      </c>
      <c r="K35" s="13" t="s">
        <v>35</v>
      </c>
      <c r="L35" s="13" t="s">
        <v>95</v>
      </c>
      <c r="M35" s="13" t="s">
        <v>96</v>
      </c>
      <c r="N35" s="13" t="s">
        <v>1303</v>
      </c>
      <c r="O35" s="13" t="s">
        <v>91</v>
      </c>
      <c r="P35" s="13" t="s">
        <v>92</v>
      </c>
      <c r="Q35" s="13" t="s">
        <v>37</v>
      </c>
      <c r="R35" s="13" t="s">
        <v>66</v>
      </c>
      <c r="S35" s="49">
        <v>42898</v>
      </c>
      <c r="T35" s="49">
        <v>42946</v>
      </c>
      <c r="U35" s="13" t="s">
        <v>1304</v>
      </c>
      <c r="V35" s="13" t="s">
        <v>39</v>
      </c>
      <c r="W35" s="13">
        <v>44</v>
      </c>
      <c r="X35" s="13">
        <v>44</v>
      </c>
      <c r="Y35" s="13">
        <v>45</v>
      </c>
      <c r="Z35" s="13">
        <v>97.777799999999999</v>
      </c>
      <c r="AA35" s="13"/>
      <c r="AB35" s="13"/>
      <c r="AC35" s="13"/>
      <c r="AD35" s="13">
        <v>0</v>
      </c>
      <c r="AE35" s="13">
        <v>97.777799999999999</v>
      </c>
      <c r="AF35" s="13">
        <v>0</v>
      </c>
      <c r="AG35" s="13">
        <v>0</v>
      </c>
      <c r="AH35" s="13">
        <v>4.4589999999999996</v>
      </c>
      <c r="AI35" s="13">
        <v>4.4589999999999996</v>
      </c>
      <c r="AJ35" s="13">
        <v>0.2</v>
      </c>
      <c r="AK35" s="13" t="s">
        <v>1305</v>
      </c>
      <c r="AL35" s="13" t="s">
        <v>1306</v>
      </c>
      <c r="AM35" s="13"/>
      <c r="AN35" s="13">
        <v>106.4</v>
      </c>
    </row>
    <row r="36" spans="1:40" ht="15.75" hidden="1" customHeight="1" x14ac:dyDescent="0.25">
      <c r="A36" s="13" t="s">
        <v>1262</v>
      </c>
      <c r="B36" s="13" t="s">
        <v>30</v>
      </c>
      <c r="C36" s="13" t="s">
        <v>47</v>
      </c>
      <c r="D36" s="13" t="s">
        <v>87</v>
      </c>
      <c r="E36" s="13">
        <v>51784</v>
      </c>
      <c r="F36" s="13" t="s">
        <v>88</v>
      </c>
      <c r="G36" s="13">
        <v>37</v>
      </c>
      <c r="H36" s="13">
        <v>831</v>
      </c>
      <c r="I36" s="13" t="s">
        <v>1034</v>
      </c>
      <c r="J36" s="13" t="s">
        <v>43</v>
      </c>
      <c r="K36" s="13" t="s">
        <v>44</v>
      </c>
      <c r="L36" s="13" t="s">
        <v>45</v>
      </c>
      <c r="M36" s="13" t="s">
        <v>45</v>
      </c>
      <c r="N36" s="13" t="s">
        <v>45</v>
      </c>
      <c r="O36" s="13" t="s">
        <v>45</v>
      </c>
      <c r="P36" s="13"/>
      <c r="Q36" s="13" t="s">
        <v>37</v>
      </c>
      <c r="R36" s="13" t="s">
        <v>66</v>
      </c>
      <c r="S36" s="49">
        <v>42898</v>
      </c>
      <c r="T36" s="49">
        <v>42946</v>
      </c>
      <c r="U36" s="13" t="s">
        <v>97</v>
      </c>
      <c r="V36" s="13" t="s">
        <v>98</v>
      </c>
      <c r="W36" s="13">
        <v>28</v>
      </c>
      <c r="X36" s="13">
        <v>24</v>
      </c>
      <c r="Y36" s="13">
        <v>40</v>
      </c>
      <c r="Z36" s="13">
        <v>60</v>
      </c>
      <c r="AA36" s="13"/>
      <c r="AB36" s="13"/>
      <c r="AC36" s="13"/>
      <c r="AD36" s="13">
        <v>0</v>
      </c>
      <c r="AE36" s="13">
        <v>60</v>
      </c>
      <c r="AF36" s="13">
        <v>0</v>
      </c>
      <c r="AG36" s="13">
        <v>0</v>
      </c>
      <c r="AH36" s="13">
        <v>2.8</v>
      </c>
      <c r="AI36" s="13">
        <v>2.8</v>
      </c>
      <c r="AJ36" s="13">
        <v>0.2</v>
      </c>
      <c r="AK36" s="13" t="s">
        <v>45</v>
      </c>
      <c r="AL36" s="13" t="s">
        <v>45</v>
      </c>
      <c r="AM36" s="13"/>
      <c r="AN36" s="13">
        <v>52.5</v>
      </c>
    </row>
    <row r="37" spans="1:40" ht="15.75" hidden="1" customHeight="1" x14ac:dyDescent="0.25">
      <c r="A37" s="13" t="s">
        <v>1262</v>
      </c>
      <c r="B37" s="13" t="s">
        <v>30</v>
      </c>
      <c r="C37" s="13" t="s">
        <v>47</v>
      </c>
      <c r="D37" s="13" t="s">
        <v>87</v>
      </c>
      <c r="E37" s="13">
        <v>53172</v>
      </c>
      <c r="F37" s="13" t="s">
        <v>88</v>
      </c>
      <c r="G37" s="13">
        <v>37</v>
      </c>
      <c r="H37" s="13">
        <v>832</v>
      </c>
      <c r="I37" s="13" t="s">
        <v>1034</v>
      </c>
      <c r="J37" s="13" t="s">
        <v>34</v>
      </c>
      <c r="K37" s="13" t="s">
        <v>44</v>
      </c>
      <c r="L37" s="13" t="s">
        <v>45</v>
      </c>
      <c r="M37" s="13" t="s">
        <v>45</v>
      </c>
      <c r="N37" s="13" t="s">
        <v>45</v>
      </c>
      <c r="O37" s="13" t="s">
        <v>45</v>
      </c>
      <c r="P37" s="13"/>
      <c r="Q37" s="13" t="s">
        <v>37</v>
      </c>
      <c r="R37" s="13" t="s">
        <v>66</v>
      </c>
      <c r="S37" s="49">
        <v>42898</v>
      </c>
      <c r="T37" s="49">
        <v>42946</v>
      </c>
      <c r="U37" s="13" t="s">
        <v>97</v>
      </c>
      <c r="V37" s="13" t="s">
        <v>46</v>
      </c>
      <c r="W37" s="13">
        <v>29</v>
      </c>
      <c r="X37" s="13">
        <v>26</v>
      </c>
      <c r="Y37" s="13">
        <v>40</v>
      </c>
      <c r="Z37" s="13">
        <v>65</v>
      </c>
      <c r="AA37" s="13"/>
      <c r="AB37" s="13"/>
      <c r="AC37" s="13"/>
      <c r="AD37" s="13">
        <v>0</v>
      </c>
      <c r="AE37" s="13">
        <v>65</v>
      </c>
      <c r="AF37" s="13">
        <v>0</v>
      </c>
      <c r="AG37" s="13">
        <v>0</v>
      </c>
      <c r="AH37" s="13">
        <v>2.9</v>
      </c>
      <c r="AI37" s="13">
        <v>2.9</v>
      </c>
      <c r="AJ37" s="13">
        <v>0.2</v>
      </c>
      <c r="AK37" s="13" t="s">
        <v>45</v>
      </c>
      <c r="AL37" s="13" t="s">
        <v>45</v>
      </c>
      <c r="AM37" s="13"/>
      <c r="AN37" s="13">
        <v>52.5</v>
      </c>
    </row>
    <row r="38" spans="1:40" ht="15.75" hidden="1" customHeight="1" x14ac:dyDescent="0.25">
      <c r="A38" s="13" t="s">
        <v>1262</v>
      </c>
      <c r="B38" s="13" t="s">
        <v>30</v>
      </c>
      <c r="C38" s="13" t="s">
        <v>47</v>
      </c>
      <c r="D38" s="13" t="s">
        <v>87</v>
      </c>
      <c r="E38" s="13">
        <v>51366</v>
      </c>
      <c r="F38" s="13" t="s">
        <v>88</v>
      </c>
      <c r="G38" s="13">
        <v>50</v>
      </c>
      <c r="H38" s="13">
        <v>2</v>
      </c>
      <c r="I38" s="13" t="s">
        <v>99</v>
      </c>
      <c r="J38" s="13" t="s">
        <v>34</v>
      </c>
      <c r="K38" s="13" t="s">
        <v>35</v>
      </c>
      <c r="L38" s="13" t="s">
        <v>89</v>
      </c>
      <c r="M38" s="13" t="s">
        <v>1307</v>
      </c>
      <c r="N38" s="13" t="s">
        <v>1143</v>
      </c>
      <c r="O38" s="13" t="s">
        <v>735</v>
      </c>
      <c r="P38" s="13" t="s">
        <v>981</v>
      </c>
      <c r="Q38" s="13" t="s">
        <v>37</v>
      </c>
      <c r="R38" s="13" t="s">
        <v>38</v>
      </c>
      <c r="S38" s="49">
        <v>42898</v>
      </c>
      <c r="T38" s="49">
        <v>42937</v>
      </c>
      <c r="U38" s="13" t="s">
        <v>1308</v>
      </c>
      <c r="V38" s="13" t="s">
        <v>39</v>
      </c>
      <c r="W38" s="13">
        <v>24</v>
      </c>
      <c r="X38" s="13">
        <v>21</v>
      </c>
      <c r="Y38" s="13">
        <v>40</v>
      </c>
      <c r="Z38" s="13">
        <v>52.5</v>
      </c>
      <c r="AA38" s="13"/>
      <c r="AB38" s="13"/>
      <c r="AC38" s="13"/>
      <c r="AD38" s="13">
        <v>0</v>
      </c>
      <c r="AE38" s="13">
        <v>52.5</v>
      </c>
      <c r="AF38" s="13">
        <v>0</v>
      </c>
      <c r="AG38" s="13">
        <v>10</v>
      </c>
      <c r="AH38" s="13">
        <v>2.4180000000000001</v>
      </c>
      <c r="AI38" s="13">
        <v>2.4180000000000001</v>
      </c>
      <c r="AJ38" s="13">
        <v>0.2</v>
      </c>
      <c r="AK38" s="13" t="s">
        <v>1309</v>
      </c>
      <c r="AL38" s="13" t="s">
        <v>1310</v>
      </c>
      <c r="AM38" s="13"/>
      <c r="AN38" s="13">
        <v>105.8</v>
      </c>
    </row>
    <row r="39" spans="1:40" ht="15.75" hidden="1" customHeight="1" x14ac:dyDescent="0.25">
      <c r="A39" s="13" t="s">
        <v>1262</v>
      </c>
      <c r="B39" s="13" t="s">
        <v>30</v>
      </c>
      <c r="C39" s="13" t="s">
        <v>47</v>
      </c>
      <c r="D39" s="13" t="s">
        <v>87</v>
      </c>
      <c r="E39" s="13">
        <v>53330</v>
      </c>
      <c r="F39" s="13" t="s">
        <v>88</v>
      </c>
      <c r="G39" s="13">
        <v>50</v>
      </c>
      <c r="H39" s="13">
        <v>361</v>
      </c>
      <c r="I39" s="13" t="s">
        <v>99</v>
      </c>
      <c r="J39" s="13" t="s">
        <v>34</v>
      </c>
      <c r="K39" s="13" t="s">
        <v>35</v>
      </c>
      <c r="L39" s="13" t="s">
        <v>56</v>
      </c>
      <c r="M39" s="13">
        <v>800</v>
      </c>
      <c r="N39" s="13">
        <v>1015</v>
      </c>
      <c r="O39" s="13" t="s">
        <v>1311</v>
      </c>
      <c r="P39" s="13"/>
      <c r="Q39" s="13" t="s">
        <v>37</v>
      </c>
      <c r="R39" s="13" t="s">
        <v>58</v>
      </c>
      <c r="S39" s="49">
        <v>42921</v>
      </c>
      <c r="T39" s="49">
        <v>42949</v>
      </c>
      <c r="U39" s="13" t="s">
        <v>1217</v>
      </c>
      <c r="V39" s="13" t="s">
        <v>39</v>
      </c>
      <c r="W39" s="13">
        <v>18</v>
      </c>
      <c r="X39" s="13">
        <v>16</v>
      </c>
      <c r="Y39" s="13">
        <v>30</v>
      </c>
      <c r="Z39" s="13">
        <v>53.333300000000001</v>
      </c>
      <c r="AA39" s="13"/>
      <c r="AB39" s="13"/>
      <c r="AC39" s="13"/>
      <c r="AD39" s="13">
        <v>0</v>
      </c>
      <c r="AE39" s="13">
        <v>53.333300000000001</v>
      </c>
      <c r="AF39" s="13">
        <v>0</v>
      </c>
      <c r="AG39" s="13">
        <v>10</v>
      </c>
      <c r="AH39" s="13">
        <v>1.8</v>
      </c>
      <c r="AI39" s="13">
        <v>1.8</v>
      </c>
      <c r="AJ39" s="13">
        <v>0.2</v>
      </c>
      <c r="AK39" s="13" t="s">
        <v>1312</v>
      </c>
      <c r="AL39" s="13" t="s">
        <v>1313</v>
      </c>
      <c r="AM39" s="13"/>
      <c r="AN39" s="13">
        <v>52.5</v>
      </c>
    </row>
    <row r="40" spans="1:40" ht="15.75" hidden="1" customHeight="1" x14ac:dyDescent="0.25">
      <c r="A40" s="13" t="s">
        <v>1262</v>
      </c>
      <c r="B40" s="13" t="s">
        <v>30</v>
      </c>
      <c r="C40" s="13" t="s">
        <v>47</v>
      </c>
      <c r="D40" s="13" t="s">
        <v>87</v>
      </c>
      <c r="E40" s="13">
        <v>52854</v>
      </c>
      <c r="F40" s="13" t="s">
        <v>88</v>
      </c>
      <c r="G40" s="13" t="s">
        <v>100</v>
      </c>
      <c r="H40" s="13">
        <v>601</v>
      </c>
      <c r="I40" s="13" t="s">
        <v>101</v>
      </c>
      <c r="J40" s="13" t="s">
        <v>105</v>
      </c>
      <c r="K40" s="13" t="s">
        <v>35</v>
      </c>
      <c r="L40" s="13" t="s">
        <v>38</v>
      </c>
      <c r="M40" s="13">
        <v>910</v>
      </c>
      <c r="N40" s="13">
        <v>1800</v>
      </c>
      <c r="O40" s="13" t="s">
        <v>57</v>
      </c>
      <c r="P40" s="13">
        <v>160</v>
      </c>
      <c r="Q40" s="13" t="s">
        <v>37</v>
      </c>
      <c r="R40" s="13" t="s">
        <v>58</v>
      </c>
      <c r="S40" s="49">
        <v>42903</v>
      </c>
      <c r="T40" s="49">
        <v>42903</v>
      </c>
      <c r="U40" s="13" t="s">
        <v>103</v>
      </c>
      <c r="V40" s="13" t="s">
        <v>104</v>
      </c>
      <c r="W40" s="13">
        <v>33</v>
      </c>
      <c r="X40" s="13">
        <v>21</v>
      </c>
      <c r="Y40" s="13">
        <v>45</v>
      </c>
      <c r="Z40" s="13">
        <v>46.666699999999999</v>
      </c>
      <c r="AA40" s="13"/>
      <c r="AB40" s="13"/>
      <c r="AC40" s="13"/>
      <c r="AD40" s="13">
        <v>0</v>
      </c>
      <c r="AE40" s="13">
        <v>46.666699999999999</v>
      </c>
      <c r="AF40" s="13">
        <v>0</v>
      </c>
      <c r="AG40" s="13">
        <v>10</v>
      </c>
      <c r="AH40" s="13">
        <v>0.34300000000000003</v>
      </c>
      <c r="AI40" s="13">
        <v>0.36020000000000002</v>
      </c>
      <c r="AJ40" s="13">
        <v>3.4299999999999997E-2</v>
      </c>
      <c r="AK40" s="13" t="s">
        <v>1314</v>
      </c>
      <c r="AL40" s="13" t="s">
        <v>1315</v>
      </c>
      <c r="AM40" s="13"/>
      <c r="AN40" s="13">
        <v>9</v>
      </c>
    </row>
    <row r="41" spans="1:40" ht="15.75" hidden="1" customHeight="1" x14ac:dyDescent="0.25">
      <c r="A41" s="13" t="s">
        <v>1262</v>
      </c>
      <c r="B41" s="13" t="s">
        <v>30</v>
      </c>
      <c r="C41" s="13" t="s">
        <v>47</v>
      </c>
      <c r="D41" s="13" t="s">
        <v>87</v>
      </c>
      <c r="E41" s="13">
        <v>53283</v>
      </c>
      <c r="F41" s="13" t="s">
        <v>88</v>
      </c>
      <c r="G41" s="13" t="s">
        <v>106</v>
      </c>
      <c r="H41" s="13">
        <v>601</v>
      </c>
      <c r="I41" s="13" t="s">
        <v>107</v>
      </c>
      <c r="J41" s="13" t="s">
        <v>105</v>
      </c>
      <c r="K41" s="13" t="s">
        <v>35</v>
      </c>
      <c r="L41" s="13" t="s">
        <v>38</v>
      </c>
      <c r="M41" s="13">
        <v>910</v>
      </c>
      <c r="N41" s="13">
        <v>1800</v>
      </c>
      <c r="O41" s="13" t="s">
        <v>57</v>
      </c>
      <c r="P41" s="13">
        <v>370</v>
      </c>
      <c r="Q41" s="13" t="s">
        <v>37</v>
      </c>
      <c r="R41" s="13" t="s">
        <v>58</v>
      </c>
      <c r="S41" s="49">
        <v>42931</v>
      </c>
      <c r="T41" s="49">
        <v>42931</v>
      </c>
      <c r="U41" s="13" t="s">
        <v>112</v>
      </c>
      <c r="V41" s="13" t="s">
        <v>104</v>
      </c>
      <c r="W41" s="13">
        <v>34</v>
      </c>
      <c r="X41" s="13">
        <v>20</v>
      </c>
      <c r="Y41" s="13">
        <v>45</v>
      </c>
      <c r="Z41" s="13">
        <v>44.444400000000002</v>
      </c>
      <c r="AA41" s="13"/>
      <c r="AB41" s="13"/>
      <c r="AC41" s="13"/>
      <c r="AD41" s="13">
        <v>0</v>
      </c>
      <c r="AE41" s="13">
        <v>44.444400000000002</v>
      </c>
      <c r="AF41" s="13">
        <v>0</v>
      </c>
      <c r="AG41" s="13">
        <v>10</v>
      </c>
      <c r="AH41" s="13">
        <v>0.32600000000000001</v>
      </c>
      <c r="AI41" s="13">
        <v>0.34320000000000001</v>
      </c>
      <c r="AJ41" s="13">
        <v>3.4299999999999997E-2</v>
      </c>
      <c r="AK41" s="13" t="s">
        <v>1314</v>
      </c>
      <c r="AL41" s="13" t="s">
        <v>1316</v>
      </c>
      <c r="AM41" s="13"/>
      <c r="AN41" s="13">
        <v>9</v>
      </c>
    </row>
    <row r="42" spans="1:40" ht="15.75" hidden="1" customHeight="1" x14ac:dyDescent="0.25">
      <c r="A42" s="13" t="s">
        <v>1262</v>
      </c>
      <c r="B42" s="13" t="s">
        <v>30</v>
      </c>
      <c r="C42" s="13" t="s">
        <v>47</v>
      </c>
      <c r="D42" s="13" t="s">
        <v>87</v>
      </c>
      <c r="E42" s="13">
        <v>52737</v>
      </c>
      <c r="F42" s="13" t="s">
        <v>88</v>
      </c>
      <c r="G42" s="13" t="s">
        <v>106</v>
      </c>
      <c r="H42" s="13">
        <v>831</v>
      </c>
      <c r="I42" s="13" t="s">
        <v>107</v>
      </c>
      <c r="J42" s="13" t="s">
        <v>43</v>
      </c>
      <c r="K42" s="13" t="s">
        <v>44</v>
      </c>
      <c r="L42" s="13" t="s">
        <v>45</v>
      </c>
      <c r="M42" s="13" t="s">
        <v>45</v>
      </c>
      <c r="N42" s="13" t="s">
        <v>45</v>
      </c>
      <c r="O42" s="13" t="s">
        <v>45</v>
      </c>
      <c r="P42" s="13"/>
      <c r="Q42" s="13" t="s">
        <v>37</v>
      </c>
      <c r="R42" s="13" t="s">
        <v>58</v>
      </c>
      <c r="S42" s="49">
        <v>42914</v>
      </c>
      <c r="T42" s="49">
        <v>42924</v>
      </c>
      <c r="U42" s="13" t="s">
        <v>1036</v>
      </c>
      <c r="V42" s="13" t="s">
        <v>46</v>
      </c>
      <c r="W42" s="13">
        <v>22</v>
      </c>
      <c r="X42" s="13">
        <v>22</v>
      </c>
      <c r="Y42" s="13">
        <v>45</v>
      </c>
      <c r="Z42" s="13">
        <v>48.8889</v>
      </c>
      <c r="AA42" s="13"/>
      <c r="AB42" s="13"/>
      <c r="AC42" s="13"/>
      <c r="AD42" s="13">
        <v>0</v>
      </c>
      <c r="AE42" s="13">
        <v>48.8889</v>
      </c>
      <c r="AF42" s="13">
        <v>0</v>
      </c>
      <c r="AG42" s="13">
        <v>10</v>
      </c>
      <c r="AH42" s="13">
        <v>0.35</v>
      </c>
      <c r="AI42" s="13">
        <v>0.36670000000000003</v>
      </c>
      <c r="AJ42" s="13">
        <v>3.4299999999999997E-2</v>
      </c>
      <c r="AK42" s="13" t="s">
        <v>45</v>
      </c>
      <c r="AL42" s="13" t="s">
        <v>45</v>
      </c>
      <c r="AM42" s="13"/>
      <c r="AN42" s="13">
        <v>17.5</v>
      </c>
    </row>
    <row r="43" spans="1:40" ht="15.75" hidden="1" customHeight="1" x14ac:dyDescent="0.25">
      <c r="A43" s="13" t="s">
        <v>1262</v>
      </c>
      <c r="B43" s="13" t="s">
        <v>30</v>
      </c>
      <c r="C43" s="13" t="s">
        <v>47</v>
      </c>
      <c r="D43" s="13" t="s">
        <v>87</v>
      </c>
      <c r="E43" s="13">
        <v>53022</v>
      </c>
      <c r="F43" s="13" t="s">
        <v>88</v>
      </c>
      <c r="G43" s="13" t="s">
        <v>108</v>
      </c>
      <c r="H43" s="13">
        <v>601</v>
      </c>
      <c r="I43" s="13" t="s">
        <v>109</v>
      </c>
      <c r="J43" s="13" t="s">
        <v>105</v>
      </c>
      <c r="K43" s="13" t="s">
        <v>35</v>
      </c>
      <c r="L43" s="13" t="s">
        <v>38</v>
      </c>
      <c r="M43" s="13">
        <v>910</v>
      </c>
      <c r="N43" s="13">
        <v>1800</v>
      </c>
      <c r="O43" s="13" t="s">
        <v>57</v>
      </c>
      <c r="P43" s="13">
        <v>370</v>
      </c>
      <c r="Q43" s="13" t="s">
        <v>37</v>
      </c>
      <c r="R43" s="13" t="s">
        <v>58</v>
      </c>
      <c r="S43" s="49">
        <v>42910</v>
      </c>
      <c r="T43" s="49">
        <v>42910</v>
      </c>
      <c r="U43" s="13" t="s">
        <v>1087</v>
      </c>
      <c r="V43" s="13" t="s">
        <v>104</v>
      </c>
      <c r="W43" s="13">
        <v>28</v>
      </c>
      <c r="X43" s="13">
        <v>17</v>
      </c>
      <c r="Y43" s="13">
        <v>45</v>
      </c>
      <c r="Z43" s="13">
        <v>37.777799999999999</v>
      </c>
      <c r="AA43" s="13"/>
      <c r="AB43" s="13"/>
      <c r="AC43" s="13"/>
      <c r="AD43" s="13">
        <v>0</v>
      </c>
      <c r="AE43" s="13">
        <v>37.777799999999999</v>
      </c>
      <c r="AF43" s="13">
        <v>0</v>
      </c>
      <c r="AG43" s="13">
        <v>10</v>
      </c>
      <c r="AH43" s="13">
        <v>0.309</v>
      </c>
      <c r="AI43" s="13">
        <v>0.309</v>
      </c>
      <c r="AJ43" s="13">
        <v>3.4299999999999997E-2</v>
      </c>
      <c r="AK43" s="13" t="s">
        <v>1314</v>
      </c>
      <c r="AL43" s="13" t="s">
        <v>1316</v>
      </c>
      <c r="AM43" s="13"/>
      <c r="AN43" s="13">
        <v>9</v>
      </c>
    </row>
    <row r="44" spans="1:40" ht="15.75" hidden="1" customHeight="1" x14ac:dyDescent="0.25">
      <c r="A44" s="13" t="s">
        <v>1262</v>
      </c>
      <c r="B44" s="13" t="s">
        <v>30</v>
      </c>
      <c r="C44" s="13" t="s">
        <v>47</v>
      </c>
      <c r="D44" s="13" t="s">
        <v>87</v>
      </c>
      <c r="E44" s="13">
        <v>52857</v>
      </c>
      <c r="F44" s="13" t="s">
        <v>88</v>
      </c>
      <c r="G44" s="13" t="s">
        <v>110</v>
      </c>
      <c r="H44" s="13">
        <v>601</v>
      </c>
      <c r="I44" s="13" t="s">
        <v>111</v>
      </c>
      <c r="J44" s="13" t="s">
        <v>105</v>
      </c>
      <c r="K44" s="13" t="s">
        <v>35</v>
      </c>
      <c r="L44" s="13" t="s">
        <v>38</v>
      </c>
      <c r="M44" s="13">
        <v>910</v>
      </c>
      <c r="N44" s="13">
        <v>1800</v>
      </c>
      <c r="O44" s="13" t="s">
        <v>57</v>
      </c>
      <c r="P44" s="13">
        <v>160</v>
      </c>
      <c r="Q44" s="13" t="s">
        <v>37</v>
      </c>
      <c r="R44" s="13" t="s">
        <v>58</v>
      </c>
      <c r="S44" s="49">
        <v>42945</v>
      </c>
      <c r="T44" s="49">
        <v>42945</v>
      </c>
      <c r="U44" s="13" t="s">
        <v>112</v>
      </c>
      <c r="V44" s="13" t="s">
        <v>104</v>
      </c>
      <c r="W44" s="13">
        <v>39</v>
      </c>
      <c r="X44" s="13">
        <v>18</v>
      </c>
      <c r="Y44" s="13">
        <v>45</v>
      </c>
      <c r="Z44" s="13">
        <v>40</v>
      </c>
      <c r="AA44" s="13"/>
      <c r="AB44" s="13"/>
      <c r="AC44" s="13"/>
      <c r="AD44" s="13">
        <v>0</v>
      </c>
      <c r="AE44" s="13">
        <v>40</v>
      </c>
      <c r="AF44" s="13">
        <v>0</v>
      </c>
      <c r="AG44" s="13">
        <v>10</v>
      </c>
      <c r="AH44" s="13">
        <v>0.29099999999999998</v>
      </c>
      <c r="AI44" s="13">
        <v>0.32519999999999999</v>
      </c>
      <c r="AJ44" s="13">
        <v>3.4299999999999997E-2</v>
      </c>
      <c r="AK44" s="13" t="s">
        <v>1314</v>
      </c>
      <c r="AL44" s="13" t="s">
        <v>1315</v>
      </c>
      <c r="AM44" s="13"/>
      <c r="AN44" s="13">
        <v>9</v>
      </c>
    </row>
    <row r="45" spans="1:40" ht="15.75" hidden="1" customHeight="1" x14ac:dyDescent="0.25">
      <c r="A45" s="13" t="s">
        <v>1262</v>
      </c>
      <c r="B45" s="13" t="s">
        <v>30</v>
      </c>
      <c r="C45" s="13" t="s">
        <v>47</v>
      </c>
      <c r="D45" s="13" t="s">
        <v>87</v>
      </c>
      <c r="E45" s="13">
        <v>52858</v>
      </c>
      <c r="F45" s="13" t="s">
        <v>88</v>
      </c>
      <c r="G45" s="13" t="s">
        <v>113</v>
      </c>
      <c r="H45" s="13">
        <v>601</v>
      </c>
      <c r="I45" s="13" t="s">
        <v>114</v>
      </c>
      <c r="J45" s="13" t="s">
        <v>105</v>
      </c>
      <c r="K45" s="13" t="s">
        <v>35</v>
      </c>
      <c r="L45" s="13" t="s">
        <v>38</v>
      </c>
      <c r="M45" s="13">
        <v>910</v>
      </c>
      <c r="N45" s="13">
        <v>1800</v>
      </c>
      <c r="O45" s="13" t="s">
        <v>57</v>
      </c>
      <c r="P45" s="13">
        <v>370</v>
      </c>
      <c r="Q45" s="13" t="s">
        <v>37</v>
      </c>
      <c r="R45" s="13" t="s">
        <v>58</v>
      </c>
      <c r="S45" s="49">
        <v>42924</v>
      </c>
      <c r="T45" s="49">
        <v>42924</v>
      </c>
      <c r="U45" s="13" t="s">
        <v>115</v>
      </c>
      <c r="V45" s="13" t="s">
        <v>104</v>
      </c>
      <c r="W45" s="13">
        <v>39</v>
      </c>
      <c r="X45" s="13">
        <v>25</v>
      </c>
      <c r="Y45" s="13">
        <v>45</v>
      </c>
      <c r="Z45" s="13">
        <v>55.555599999999998</v>
      </c>
      <c r="AA45" s="13"/>
      <c r="AB45" s="13"/>
      <c r="AC45" s="13"/>
      <c r="AD45" s="13">
        <v>0</v>
      </c>
      <c r="AE45" s="13">
        <v>55.555599999999998</v>
      </c>
      <c r="AF45" s="13">
        <v>0</v>
      </c>
      <c r="AG45" s="13">
        <v>10</v>
      </c>
      <c r="AH45" s="13">
        <v>0.39400000000000002</v>
      </c>
      <c r="AI45" s="13">
        <v>0.41110000000000002</v>
      </c>
      <c r="AJ45" s="13">
        <v>3.4299999999999997E-2</v>
      </c>
      <c r="AK45" s="13" t="s">
        <v>1314</v>
      </c>
      <c r="AL45" s="13" t="s">
        <v>1316</v>
      </c>
      <c r="AM45" s="13"/>
      <c r="AN45" s="13">
        <v>9</v>
      </c>
    </row>
    <row r="46" spans="1:40" ht="15.75" hidden="1" customHeight="1" x14ac:dyDescent="0.25">
      <c r="A46" s="13" t="s">
        <v>1262</v>
      </c>
      <c r="B46" s="13" t="s">
        <v>30</v>
      </c>
      <c r="C46" s="13" t="s">
        <v>47</v>
      </c>
      <c r="D46" s="13" t="s">
        <v>116</v>
      </c>
      <c r="E46" s="13">
        <v>52254</v>
      </c>
      <c r="F46" s="13" t="s">
        <v>117</v>
      </c>
      <c r="G46" s="13">
        <v>1</v>
      </c>
      <c r="H46" s="13">
        <v>551</v>
      </c>
      <c r="I46" s="13" t="s">
        <v>118</v>
      </c>
      <c r="J46" s="13" t="s">
        <v>34</v>
      </c>
      <c r="K46" s="13" t="s">
        <v>35</v>
      </c>
      <c r="L46" s="13" t="s">
        <v>51</v>
      </c>
      <c r="M46" s="13">
        <v>900</v>
      </c>
      <c r="N46" s="13">
        <v>1105</v>
      </c>
      <c r="O46" s="13" t="s">
        <v>120</v>
      </c>
      <c r="P46" s="13">
        <v>276</v>
      </c>
      <c r="Q46" s="13" t="s">
        <v>121</v>
      </c>
      <c r="R46" s="13" t="s">
        <v>38</v>
      </c>
      <c r="S46" s="49">
        <v>42898</v>
      </c>
      <c r="T46" s="49">
        <v>42937</v>
      </c>
      <c r="U46" s="13" t="s">
        <v>122</v>
      </c>
      <c r="V46" s="13" t="s">
        <v>39</v>
      </c>
      <c r="W46" s="13">
        <v>28</v>
      </c>
      <c r="X46" s="13">
        <v>27</v>
      </c>
      <c r="Y46" s="13">
        <v>40</v>
      </c>
      <c r="Z46" s="13">
        <v>67.5</v>
      </c>
      <c r="AA46" s="13"/>
      <c r="AB46" s="13"/>
      <c r="AC46" s="13"/>
      <c r="AD46" s="13">
        <v>0</v>
      </c>
      <c r="AE46" s="13">
        <v>67.5</v>
      </c>
      <c r="AF46" s="13">
        <v>0</v>
      </c>
      <c r="AG46" s="13">
        <v>10</v>
      </c>
      <c r="AH46" s="13">
        <v>2.7210000000000001</v>
      </c>
      <c r="AI46" s="13">
        <v>2.8218000000000001</v>
      </c>
      <c r="AJ46" s="13">
        <v>0.2</v>
      </c>
      <c r="AK46" s="13" t="s">
        <v>1317</v>
      </c>
      <c r="AL46" s="13" t="s">
        <v>1318</v>
      </c>
      <c r="AM46" s="13"/>
      <c r="AN46" s="13">
        <v>52.9</v>
      </c>
    </row>
    <row r="47" spans="1:40" ht="15.75" hidden="1" customHeight="1" x14ac:dyDescent="0.25">
      <c r="A47" s="13" t="s">
        <v>1262</v>
      </c>
      <c r="B47" s="13" t="s">
        <v>30</v>
      </c>
      <c r="C47" s="13" t="s">
        <v>47</v>
      </c>
      <c r="D47" s="13" t="s">
        <v>116</v>
      </c>
      <c r="E47" s="13">
        <v>53092</v>
      </c>
      <c r="F47" s="13" t="s">
        <v>117</v>
      </c>
      <c r="G47" s="13">
        <v>13</v>
      </c>
      <c r="H47" s="13">
        <v>75</v>
      </c>
      <c r="I47" s="13" t="s">
        <v>123</v>
      </c>
      <c r="J47" s="13" t="s">
        <v>34</v>
      </c>
      <c r="K47" s="13" t="s">
        <v>35</v>
      </c>
      <c r="L47" s="13" t="s">
        <v>45</v>
      </c>
      <c r="M47" s="13" t="s">
        <v>45</v>
      </c>
      <c r="N47" s="13" t="s">
        <v>45</v>
      </c>
      <c r="O47" s="13" t="s">
        <v>1319</v>
      </c>
      <c r="P47" s="13"/>
      <c r="Q47" s="13" t="s">
        <v>37</v>
      </c>
      <c r="R47" s="13" t="s">
        <v>58</v>
      </c>
      <c r="S47" s="49">
        <v>42868</v>
      </c>
      <c r="T47" s="49">
        <v>42924</v>
      </c>
      <c r="U47" s="13" t="s">
        <v>124</v>
      </c>
      <c r="V47" s="13" t="s">
        <v>104</v>
      </c>
      <c r="W47" s="13">
        <v>18</v>
      </c>
      <c r="X47" s="13">
        <v>18</v>
      </c>
      <c r="Y47" s="13">
        <v>0</v>
      </c>
      <c r="Z47" s="13">
        <v>0</v>
      </c>
      <c r="AA47" s="13"/>
      <c r="AB47" s="13"/>
      <c r="AC47" s="13"/>
      <c r="AD47" s="13">
        <v>0</v>
      </c>
      <c r="AE47" s="13">
        <v>0</v>
      </c>
      <c r="AF47" s="13">
        <v>0</v>
      </c>
      <c r="AG47" s="13">
        <v>0</v>
      </c>
      <c r="AH47" s="13">
        <v>1.585</v>
      </c>
      <c r="AI47" s="13">
        <v>1.7830999999999999</v>
      </c>
      <c r="AJ47" s="13">
        <v>0.2</v>
      </c>
      <c r="AK47" s="13" t="s">
        <v>45</v>
      </c>
      <c r="AL47" s="13" t="s">
        <v>1320</v>
      </c>
      <c r="AM47" s="13"/>
      <c r="AN47" s="13">
        <v>52.5</v>
      </c>
    </row>
    <row r="48" spans="1:40" ht="15.75" hidden="1" customHeight="1" x14ac:dyDescent="0.25">
      <c r="A48" s="13" t="s">
        <v>1262</v>
      </c>
      <c r="B48" s="13" t="s">
        <v>30</v>
      </c>
      <c r="C48" s="13" t="s">
        <v>47</v>
      </c>
      <c r="D48" s="13" t="s">
        <v>116</v>
      </c>
      <c r="E48" s="13">
        <v>52611</v>
      </c>
      <c r="F48" s="13" t="s">
        <v>117</v>
      </c>
      <c r="G48" s="13">
        <v>13</v>
      </c>
      <c r="H48" s="13">
        <v>831</v>
      </c>
      <c r="I48" s="13" t="s">
        <v>123</v>
      </c>
      <c r="J48" s="13" t="s">
        <v>43</v>
      </c>
      <c r="K48" s="13" t="s">
        <v>44</v>
      </c>
      <c r="L48" s="13" t="s">
        <v>45</v>
      </c>
      <c r="M48" s="13" t="s">
        <v>45</v>
      </c>
      <c r="N48" s="13" t="s">
        <v>45</v>
      </c>
      <c r="O48" s="13" t="s">
        <v>45</v>
      </c>
      <c r="P48" s="13"/>
      <c r="Q48" s="13" t="s">
        <v>37</v>
      </c>
      <c r="R48" s="13" t="s">
        <v>66</v>
      </c>
      <c r="S48" s="49">
        <v>42898</v>
      </c>
      <c r="T48" s="49">
        <v>42946</v>
      </c>
      <c r="U48" s="13" t="s">
        <v>124</v>
      </c>
      <c r="V48" s="13" t="s">
        <v>46</v>
      </c>
      <c r="W48" s="13">
        <v>35</v>
      </c>
      <c r="X48" s="13">
        <v>30</v>
      </c>
      <c r="Y48" s="13">
        <v>45</v>
      </c>
      <c r="Z48" s="13">
        <v>66.666700000000006</v>
      </c>
      <c r="AA48" s="13"/>
      <c r="AB48" s="13"/>
      <c r="AC48" s="13"/>
      <c r="AD48" s="13">
        <v>0</v>
      </c>
      <c r="AE48" s="13">
        <v>66.666700000000006</v>
      </c>
      <c r="AF48" s="13">
        <v>0</v>
      </c>
      <c r="AG48" s="13">
        <v>0</v>
      </c>
      <c r="AH48" s="13">
        <v>3.5</v>
      </c>
      <c r="AI48" s="13">
        <v>3.5</v>
      </c>
      <c r="AJ48" s="13">
        <v>0.2</v>
      </c>
      <c r="AK48" s="13" t="s">
        <v>45</v>
      </c>
      <c r="AL48" s="13" t="s">
        <v>45</v>
      </c>
      <c r="AM48" s="13"/>
      <c r="AN48" s="13">
        <v>52.5</v>
      </c>
    </row>
    <row r="49" spans="1:40" ht="15.75" hidden="1" customHeight="1" x14ac:dyDescent="0.25">
      <c r="A49" s="13" t="s">
        <v>1262</v>
      </c>
      <c r="B49" s="13" t="s">
        <v>30</v>
      </c>
      <c r="C49" s="13" t="s">
        <v>47</v>
      </c>
      <c r="D49" s="13" t="s">
        <v>116</v>
      </c>
      <c r="E49" s="13">
        <v>52549</v>
      </c>
      <c r="F49" s="13" t="s">
        <v>117</v>
      </c>
      <c r="G49" s="13">
        <v>14</v>
      </c>
      <c r="H49" s="13">
        <v>831</v>
      </c>
      <c r="I49" s="13" t="s">
        <v>125</v>
      </c>
      <c r="J49" s="13" t="s">
        <v>43</v>
      </c>
      <c r="K49" s="13" t="s">
        <v>44</v>
      </c>
      <c r="L49" s="13" t="s">
        <v>45</v>
      </c>
      <c r="M49" s="13" t="s">
        <v>45</v>
      </c>
      <c r="N49" s="13" t="s">
        <v>45</v>
      </c>
      <c r="O49" s="13" t="s">
        <v>45</v>
      </c>
      <c r="P49" s="13"/>
      <c r="Q49" s="13" t="s">
        <v>37</v>
      </c>
      <c r="R49" s="13" t="s">
        <v>66</v>
      </c>
      <c r="S49" s="49">
        <v>42898</v>
      </c>
      <c r="T49" s="49">
        <v>42946</v>
      </c>
      <c r="U49" s="13" t="s">
        <v>124</v>
      </c>
      <c r="V49" s="13" t="s">
        <v>46</v>
      </c>
      <c r="W49" s="13">
        <v>43</v>
      </c>
      <c r="X49" s="13">
        <v>42</v>
      </c>
      <c r="Y49" s="13">
        <v>45</v>
      </c>
      <c r="Z49" s="13">
        <v>93.333299999999994</v>
      </c>
      <c r="AA49" s="13"/>
      <c r="AB49" s="13"/>
      <c r="AC49" s="13"/>
      <c r="AD49" s="13">
        <v>0</v>
      </c>
      <c r="AE49" s="13">
        <v>93.333299999999994</v>
      </c>
      <c r="AF49" s="13">
        <v>0</v>
      </c>
      <c r="AG49" s="13">
        <v>0</v>
      </c>
      <c r="AH49" s="13">
        <v>4.2</v>
      </c>
      <c r="AI49" s="13">
        <v>4.3</v>
      </c>
      <c r="AJ49" s="13">
        <v>0.2</v>
      </c>
      <c r="AK49" s="13" t="s">
        <v>45</v>
      </c>
      <c r="AL49" s="13" t="s">
        <v>45</v>
      </c>
      <c r="AM49" s="13"/>
      <c r="AN49" s="13">
        <v>52.5</v>
      </c>
    </row>
    <row r="50" spans="1:40" ht="15.75" hidden="1" customHeight="1" x14ac:dyDescent="0.25">
      <c r="A50" s="13" t="s">
        <v>1262</v>
      </c>
      <c r="B50" s="13" t="s">
        <v>30</v>
      </c>
      <c r="C50" s="13" t="s">
        <v>47</v>
      </c>
      <c r="D50" s="13" t="s">
        <v>116</v>
      </c>
      <c r="E50" s="13">
        <v>52796</v>
      </c>
      <c r="F50" s="13" t="s">
        <v>117</v>
      </c>
      <c r="G50" s="13">
        <v>14</v>
      </c>
      <c r="H50" s="13">
        <v>832</v>
      </c>
      <c r="I50" s="13" t="s">
        <v>125</v>
      </c>
      <c r="J50" s="13" t="s">
        <v>43</v>
      </c>
      <c r="K50" s="13" t="s">
        <v>44</v>
      </c>
      <c r="L50" s="13" t="s">
        <v>45</v>
      </c>
      <c r="M50" s="13" t="s">
        <v>45</v>
      </c>
      <c r="N50" s="13" t="s">
        <v>45</v>
      </c>
      <c r="O50" s="13" t="s">
        <v>45</v>
      </c>
      <c r="P50" s="13"/>
      <c r="Q50" s="13" t="s">
        <v>37</v>
      </c>
      <c r="R50" s="13" t="s">
        <v>66</v>
      </c>
      <c r="S50" s="49">
        <v>42898</v>
      </c>
      <c r="T50" s="49">
        <v>42946</v>
      </c>
      <c r="U50" s="13" t="s">
        <v>124</v>
      </c>
      <c r="V50" s="13" t="s">
        <v>46</v>
      </c>
      <c r="W50" s="13">
        <v>27</v>
      </c>
      <c r="X50" s="13">
        <v>23</v>
      </c>
      <c r="Y50" s="13">
        <v>45</v>
      </c>
      <c r="Z50" s="13">
        <v>51.1111</v>
      </c>
      <c r="AA50" s="13"/>
      <c r="AB50" s="13"/>
      <c r="AC50" s="13"/>
      <c r="AD50" s="13">
        <v>0</v>
      </c>
      <c r="AE50" s="13">
        <v>51.1111</v>
      </c>
      <c r="AF50" s="13">
        <v>0</v>
      </c>
      <c r="AG50" s="13">
        <v>0</v>
      </c>
      <c r="AH50" s="13">
        <v>2.6</v>
      </c>
      <c r="AI50" s="13">
        <v>2.7</v>
      </c>
      <c r="AJ50" s="13">
        <v>0.2</v>
      </c>
      <c r="AK50" s="13" t="s">
        <v>45</v>
      </c>
      <c r="AL50" s="13" t="s">
        <v>45</v>
      </c>
      <c r="AM50" s="13"/>
      <c r="AN50" s="13">
        <v>52.5</v>
      </c>
    </row>
    <row r="51" spans="1:40" ht="15.75" hidden="1" customHeight="1" x14ac:dyDescent="0.25">
      <c r="A51" s="13" t="s">
        <v>1262</v>
      </c>
      <c r="B51" s="13" t="s">
        <v>30</v>
      </c>
      <c r="C51" s="13" t="s">
        <v>47</v>
      </c>
      <c r="D51" s="13" t="s">
        <v>128</v>
      </c>
      <c r="E51" s="13">
        <v>50124</v>
      </c>
      <c r="F51" s="13" t="s">
        <v>129</v>
      </c>
      <c r="G51" s="13">
        <v>1</v>
      </c>
      <c r="H51" s="13">
        <v>1</v>
      </c>
      <c r="I51" s="13" t="s">
        <v>130</v>
      </c>
      <c r="J51" s="13" t="s">
        <v>34</v>
      </c>
      <c r="K51" s="13" t="s">
        <v>35</v>
      </c>
      <c r="L51" s="13" t="s">
        <v>56</v>
      </c>
      <c r="M51" s="13">
        <v>930</v>
      </c>
      <c r="N51" s="13">
        <v>1100</v>
      </c>
      <c r="O51" s="13" t="s">
        <v>52</v>
      </c>
      <c r="P51" s="13">
        <v>187</v>
      </c>
      <c r="Q51" s="13" t="s">
        <v>37</v>
      </c>
      <c r="R51" s="13" t="s">
        <v>38</v>
      </c>
      <c r="S51" s="49">
        <v>42898</v>
      </c>
      <c r="T51" s="49">
        <v>42937</v>
      </c>
      <c r="U51" s="13" t="s">
        <v>913</v>
      </c>
      <c r="V51" s="13" t="s">
        <v>39</v>
      </c>
      <c r="W51" s="13">
        <v>48</v>
      </c>
      <c r="X51" s="13">
        <v>48</v>
      </c>
      <c r="Y51" s="13">
        <v>40</v>
      </c>
      <c r="Z51" s="13">
        <v>120</v>
      </c>
      <c r="AA51" s="13"/>
      <c r="AB51" s="13"/>
      <c r="AC51" s="13"/>
      <c r="AD51" s="13">
        <v>0</v>
      </c>
      <c r="AE51" s="13">
        <v>120</v>
      </c>
      <c r="AF51" s="13">
        <v>0</v>
      </c>
      <c r="AG51" s="13">
        <v>0</v>
      </c>
      <c r="AH51" s="13">
        <v>3.9769999999999999</v>
      </c>
      <c r="AI51" s="13">
        <v>4.7724000000000002</v>
      </c>
      <c r="AJ51" s="13">
        <v>0.2</v>
      </c>
      <c r="AK51" s="13" t="s">
        <v>1274</v>
      </c>
      <c r="AL51" s="13" t="s">
        <v>1321</v>
      </c>
      <c r="AM51" s="13"/>
      <c r="AN51" s="13">
        <v>52.2</v>
      </c>
    </row>
    <row r="52" spans="1:40" ht="15.75" hidden="1" customHeight="1" x14ac:dyDescent="0.25">
      <c r="A52" s="13" t="s">
        <v>1262</v>
      </c>
      <c r="B52" s="13" t="s">
        <v>30</v>
      </c>
      <c r="C52" s="13" t="s">
        <v>47</v>
      </c>
      <c r="D52" s="13" t="s">
        <v>128</v>
      </c>
      <c r="E52" s="13">
        <v>53245</v>
      </c>
      <c r="F52" s="13" t="s">
        <v>129</v>
      </c>
      <c r="G52" s="13">
        <v>3</v>
      </c>
      <c r="H52" s="13">
        <v>1</v>
      </c>
      <c r="I52" s="13" t="s">
        <v>820</v>
      </c>
      <c r="J52" s="13" t="s">
        <v>34</v>
      </c>
      <c r="K52" s="13" t="s">
        <v>35</v>
      </c>
      <c r="L52" s="13" t="s">
        <v>56</v>
      </c>
      <c r="M52" s="13">
        <v>1110</v>
      </c>
      <c r="N52" s="13">
        <v>1240</v>
      </c>
      <c r="O52" s="13" t="s">
        <v>52</v>
      </c>
      <c r="P52" s="13">
        <v>187</v>
      </c>
      <c r="Q52" s="13" t="s">
        <v>37</v>
      </c>
      <c r="R52" s="13" t="s">
        <v>38</v>
      </c>
      <c r="S52" s="49">
        <v>42898</v>
      </c>
      <c r="T52" s="49">
        <v>42937</v>
      </c>
      <c r="U52" s="13" t="s">
        <v>133</v>
      </c>
      <c r="V52" s="13" t="s">
        <v>39</v>
      </c>
      <c r="W52" s="13">
        <v>31</v>
      </c>
      <c r="X52" s="13">
        <v>31</v>
      </c>
      <c r="Y52" s="13">
        <v>40</v>
      </c>
      <c r="Z52" s="13">
        <v>77.5</v>
      </c>
      <c r="AA52" s="13"/>
      <c r="AB52" s="13"/>
      <c r="AC52" s="13"/>
      <c r="AD52" s="13">
        <v>0</v>
      </c>
      <c r="AE52" s="13">
        <v>77.5</v>
      </c>
      <c r="AF52" s="13">
        <v>0</v>
      </c>
      <c r="AG52" s="13">
        <v>0</v>
      </c>
      <c r="AH52" s="13">
        <v>2.883</v>
      </c>
      <c r="AI52" s="13">
        <v>3.0817999999999999</v>
      </c>
      <c r="AJ52" s="13">
        <v>0.2</v>
      </c>
      <c r="AK52" s="13" t="s">
        <v>1322</v>
      </c>
      <c r="AL52" s="13" t="s">
        <v>1321</v>
      </c>
      <c r="AM52" s="13"/>
      <c r="AN52" s="13">
        <v>52.2</v>
      </c>
    </row>
    <row r="53" spans="1:40" ht="15.75" hidden="1" customHeight="1" x14ac:dyDescent="0.25">
      <c r="A53" s="13" t="s">
        <v>1262</v>
      </c>
      <c r="B53" s="13" t="s">
        <v>30</v>
      </c>
      <c r="C53" s="13" t="s">
        <v>47</v>
      </c>
      <c r="D53" s="13" t="s">
        <v>128</v>
      </c>
      <c r="E53" s="13">
        <v>53317</v>
      </c>
      <c r="F53" s="13" t="s">
        <v>134</v>
      </c>
      <c r="G53" s="13" t="s">
        <v>135</v>
      </c>
      <c r="H53" s="13">
        <v>1</v>
      </c>
      <c r="I53" s="13" t="s">
        <v>136</v>
      </c>
      <c r="J53" s="13" t="s">
        <v>34</v>
      </c>
      <c r="K53" s="13" t="s">
        <v>35</v>
      </c>
      <c r="L53" s="13" t="s">
        <v>51</v>
      </c>
      <c r="M53" s="13">
        <v>1115</v>
      </c>
      <c r="N53" s="13">
        <v>1320</v>
      </c>
      <c r="O53" s="13" t="s">
        <v>70</v>
      </c>
      <c r="P53" s="13">
        <v>553</v>
      </c>
      <c r="Q53" s="13" t="s">
        <v>37</v>
      </c>
      <c r="R53" s="13" t="s">
        <v>38</v>
      </c>
      <c r="S53" s="49">
        <v>42898</v>
      </c>
      <c r="T53" s="49">
        <v>42937</v>
      </c>
      <c r="U53" s="13" t="s">
        <v>138</v>
      </c>
      <c r="V53" s="13" t="s">
        <v>39</v>
      </c>
      <c r="W53" s="13">
        <v>38</v>
      </c>
      <c r="X53" s="13">
        <v>31</v>
      </c>
      <c r="Y53" s="13">
        <v>40</v>
      </c>
      <c r="Z53" s="13">
        <v>77.5</v>
      </c>
      <c r="AA53" s="13"/>
      <c r="AB53" s="13"/>
      <c r="AC53" s="13"/>
      <c r="AD53" s="13">
        <v>0</v>
      </c>
      <c r="AE53" s="13">
        <v>77.5</v>
      </c>
      <c r="AF53" s="13">
        <v>0</v>
      </c>
      <c r="AG53" s="13">
        <v>0</v>
      </c>
      <c r="AH53" s="13">
        <v>3.7280000000000002</v>
      </c>
      <c r="AI53" s="13">
        <v>3.8288000000000002</v>
      </c>
      <c r="AJ53" s="13">
        <v>0.2</v>
      </c>
      <c r="AK53" s="13" t="s">
        <v>1323</v>
      </c>
      <c r="AL53" s="13" t="s">
        <v>1324</v>
      </c>
      <c r="AM53" s="13"/>
      <c r="AN53" s="13">
        <v>52.9</v>
      </c>
    </row>
    <row r="54" spans="1:40" ht="15.75" hidden="1" customHeight="1" x14ac:dyDescent="0.25">
      <c r="A54" s="13" t="s">
        <v>1262</v>
      </c>
      <c r="B54" s="13" t="s">
        <v>30</v>
      </c>
      <c r="C54" s="13" t="s">
        <v>47</v>
      </c>
      <c r="D54" s="13" t="s">
        <v>128</v>
      </c>
      <c r="E54" s="13">
        <v>50101</v>
      </c>
      <c r="F54" s="13" t="s">
        <v>134</v>
      </c>
      <c r="G54" s="13" t="s">
        <v>137</v>
      </c>
      <c r="H54" s="13">
        <v>1</v>
      </c>
      <c r="I54" s="13" t="s">
        <v>136</v>
      </c>
      <c r="J54" s="13" t="s">
        <v>34</v>
      </c>
      <c r="K54" s="13" t="s">
        <v>35</v>
      </c>
      <c r="L54" s="13" t="s">
        <v>51</v>
      </c>
      <c r="M54" s="13">
        <v>900</v>
      </c>
      <c r="N54" s="13">
        <v>1105</v>
      </c>
      <c r="O54" s="13" t="s">
        <v>70</v>
      </c>
      <c r="P54" s="13">
        <v>553</v>
      </c>
      <c r="Q54" s="13" t="s">
        <v>37</v>
      </c>
      <c r="R54" s="13" t="s">
        <v>38</v>
      </c>
      <c r="S54" s="49">
        <v>42898</v>
      </c>
      <c r="T54" s="49">
        <v>42937</v>
      </c>
      <c r="U54" s="13" t="s">
        <v>138</v>
      </c>
      <c r="V54" s="13" t="s">
        <v>39</v>
      </c>
      <c r="W54" s="13">
        <v>39</v>
      </c>
      <c r="X54" s="13">
        <v>33</v>
      </c>
      <c r="Y54" s="13">
        <v>38</v>
      </c>
      <c r="Z54" s="13">
        <v>86.842100000000002</v>
      </c>
      <c r="AA54" s="13"/>
      <c r="AB54" s="13"/>
      <c r="AC54" s="13"/>
      <c r="AD54" s="13">
        <v>0</v>
      </c>
      <c r="AE54" s="13">
        <v>86.842100000000002</v>
      </c>
      <c r="AF54" s="13">
        <v>0</v>
      </c>
      <c r="AG54" s="13">
        <v>0</v>
      </c>
      <c r="AH54" s="13">
        <v>3.8290000000000002</v>
      </c>
      <c r="AI54" s="13">
        <v>3.9298000000000002</v>
      </c>
      <c r="AJ54" s="13">
        <v>0.2</v>
      </c>
      <c r="AK54" s="13" t="s">
        <v>1317</v>
      </c>
      <c r="AL54" s="13" t="s">
        <v>1324</v>
      </c>
      <c r="AM54" s="13"/>
      <c r="AN54" s="13">
        <v>52.9</v>
      </c>
    </row>
    <row r="55" spans="1:40" ht="15.75" hidden="1" customHeight="1" x14ac:dyDescent="0.25">
      <c r="A55" s="13" t="s">
        <v>1262</v>
      </c>
      <c r="B55" s="13" t="s">
        <v>30</v>
      </c>
      <c r="C55" s="13" t="s">
        <v>47</v>
      </c>
      <c r="D55" s="13" t="s">
        <v>128</v>
      </c>
      <c r="E55" s="13">
        <v>50690</v>
      </c>
      <c r="F55" s="13" t="s">
        <v>134</v>
      </c>
      <c r="G55" s="13" t="s">
        <v>139</v>
      </c>
      <c r="H55" s="13">
        <v>1</v>
      </c>
      <c r="I55" s="13" t="s">
        <v>1089</v>
      </c>
      <c r="J55" s="13" t="s">
        <v>34</v>
      </c>
      <c r="K55" s="13" t="s">
        <v>35</v>
      </c>
      <c r="L55" s="13" t="s">
        <v>56</v>
      </c>
      <c r="M55" s="13">
        <v>810</v>
      </c>
      <c r="N55" s="13">
        <v>940</v>
      </c>
      <c r="O55" s="13" t="s">
        <v>52</v>
      </c>
      <c r="P55" s="13">
        <v>181</v>
      </c>
      <c r="Q55" s="13" t="s">
        <v>37</v>
      </c>
      <c r="R55" s="13" t="s">
        <v>38</v>
      </c>
      <c r="S55" s="49">
        <v>42898</v>
      </c>
      <c r="T55" s="49">
        <v>42937</v>
      </c>
      <c r="U55" s="13" t="s">
        <v>140</v>
      </c>
      <c r="V55" s="13" t="s">
        <v>39</v>
      </c>
      <c r="W55" s="13">
        <v>34</v>
      </c>
      <c r="X55" s="13">
        <v>34</v>
      </c>
      <c r="Y55" s="13">
        <v>42</v>
      </c>
      <c r="Z55" s="13">
        <v>80.952399999999997</v>
      </c>
      <c r="AA55" s="13"/>
      <c r="AB55" s="13"/>
      <c r="AC55" s="13"/>
      <c r="AD55" s="13">
        <v>0</v>
      </c>
      <c r="AE55" s="13">
        <v>80.952399999999997</v>
      </c>
      <c r="AF55" s="13">
        <v>0</v>
      </c>
      <c r="AG55" s="13">
        <v>10</v>
      </c>
      <c r="AH55" s="13">
        <v>3.2810000000000001</v>
      </c>
      <c r="AI55" s="13">
        <v>3.3803999999999998</v>
      </c>
      <c r="AJ55" s="13">
        <v>0.2</v>
      </c>
      <c r="AK55" s="13" t="s">
        <v>1325</v>
      </c>
      <c r="AL55" s="13" t="s">
        <v>1326</v>
      </c>
      <c r="AM55" s="13"/>
      <c r="AN55" s="13">
        <v>52.2</v>
      </c>
    </row>
    <row r="56" spans="1:40" ht="15.75" hidden="1" customHeight="1" x14ac:dyDescent="0.25">
      <c r="A56" s="13" t="s">
        <v>1262</v>
      </c>
      <c r="B56" s="13" t="s">
        <v>30</v>
      </c>
      <c r="C56" s="13" t="s">
        <v>47</v>
      </c>
      <c r="D56" s="13" t="s">
        <v>128</v>
      </c>
      <c r="E56" s="13">
        <v>50263</v>
      </c>
      <c r="F56" s="13" t="s">
        <v>141</v>
      </c>
      <c r="G56" s="13">
        <v>1</v>
      </c>
      <c r="H56" s="13">
        <v>831</v>
      </c>
      <c r="I56" s="13" t="s">
        <v>142</v>
      </c>
      <c r="J56" s="13" t="s">
        <v>34</v>
      </c>
      <c r="K56" s="13" t="s">
        <v>44</v>
      </c>
      <c r="L56" s="13" t="s">
        <v>45</v>
      </c>
      <c r="M56" s="13" t="s">
        <v>45</v>
      </c>
      <c r="N56" s="13" t="s">
        <v>45</v>
      </c>
      <c r="O56" s="13" t="s">
        <v>45</v>
      </c>
      <c r="P56" s="13"/>
      <c r="Q56" s="13" t="s">
        <v>37</v>
      </c>
      <c r="R56" s="13" t="s">
        <v>38</v>
      </c>
      <c r="S56" s="49">
        <v>42898</v>
      </c>
      <c r="T56" s="49">
        <v>42937</v>
      </c>
      <c r="U56" s="13" t="s">
        <v>143</v>
      </c>
      <c r="V56" s="13" t="s">
        <v>46</v>
      </c>
      <c r="W56" s="13">
        <v>30</v>
      </c>
      <c r="X56" s="13">
        <v>30</v>
      </c>
      <c r="Y56" s="13">
        <v>40</v>
      </c>
      <c r="Z56" s="13">
        <v>75</v>
      </c>
      <c r="AA56" s="13"/>
      <c r="AB56" s="13"/>
      <c r="AC56" s="13"/>
      <c r="AD56" s="13">
        <v>0</v>
      </c>
      <c r="AE56" s="13">
        <v>75</v>
      </c>
      <c r="AF56" s="13">
        <v>0</v>
      </c>
      <c r="AG56" s="13">
        <v>0</v>
      </c>
      <c r="AH56" s="13">
        <v>2.9</v>
      </c>
      <c r="AI56" s="13">
        <v>3</v>
      </c>
      <c r="AJ56" s="13">
        <v>0.2</v>
      </c>
      <c r="AK56" s="13" t="s">
        <v>45</v>
      </c>
      <c r="AL56" s="13" t="s">
        <v>45</v>
      </c>
      <c r="AM56" s="13"/>
      <c r="AN56" s="13">
        <v>52.5</v>
      </c>
    </row>
    <row r="57" spans="1:40" ht="15.75" hidden="1" customHeight="1" x14ac:dyDescent="0.25">
      <c r="A57" s="13" t="s">
        <v>1262</v>
      </c>
      <c r="B57" s="13" t="s">
        <v>30</v>
      </c>
      <c r="C57" s="13" t="s">
        <v>47</v>
      </c>
      <c r="D57" s="13" t="s">
        <v>144</v>
      </c>
      <c r="E57" s="13">
        <v>52331</v>
      </c>
      <c r="F57" s="13" t="s">
        <v>145</v>
      </c>
      <c r="G57" s="13">
        <v>10</v>
      </c>
      <c r="H57" s="13">
        <v>1</v>
      </c>
      <c r="I57" s="13" t="s">
        <v>146</v>
      </c>
      <c r="J57" s="13" t="s">
        <v>34</v>
      </c>
      <c r="K57" s="13" t="s">
        <v>35</v>
      </c>
      <c r="L57" s="13" t="s">
        <v>72</v>
      </c>
      <c r="M57" s="13">
        <v>1010</v>
      </c>
      <c r="N57" s="13">
        <v>1420</v>
      </c>
      <c r="O57" s="13" t="s">
        <v>33</v>
      </c>
      <c r="P57" s="13">
        <v>301</v>
      </c>
      <c r="Q57" s="13" t="s">
        <v>37</v>
      </c>
      <c r="R57" s="13" t="s">
        <v>38</v>
      </c>
      <c r="S57" s="49">
        <v>42898</v>
      </c>
      <c r="T57" s="49">
        <v>42937</v>
      </c>
      <c r="U57" s="13" t="s">
        <v>928</v>
      </c>
      <c r="V57" s="13" t="s">
        <v>39</v>
      </c>
      <c r="W57" s="13">
        <v>23</v>
      </c>
      <c r="X57" s="13">
        <v>20</v>
      </c>
      <c r="Y57" s="13">
        <v>45</v>
      </c>
      <c r="Z57" s="13">
        <v>44.444400000000002</v>
      </c>
      <c r="AA57" s="13"/>
      <c r="AB57" s="13"/>
      <c r="AC57" s="13"/>
      <c r="AD57" s="13">
        <v>0</v>
      </c>
      <c r="AE57" s="13">
        <v>44.444400000000002</v>
      </c>
      <c r="AF57" s="13">
        <v>0</v>
      </c>
      <c r="AG57" s="13">
        <v>10</v>
      </c>
      <c r="AH57" s="13">
        <v>2.2130000000000001</v>
      </c>
      <c r="AI57" s="13">
        <v>2.3136000000000001</v>
      </c>
      <c r="AJ57" s="13">
        <v>0.2</v>
      </c>
      <c r="AK57" s="13" t="s">
        <v>1327</v>
      </c>
      <c r="AL57" s="13" t="s">
        <v>1328</v>
      </c>
      <c r="AM57" s="13"/>
      <c r="AN57" s="13">
        <v>52.8</v>
      </c>
    </row>
    <row r="58" spans="1:40" ht="15.75" hidden="1" customHeight="1" x14ac:dyDescent="0.25">
      <c r="A58" s="13" t="s">
        <v>1262</v>
      </c>
      <c r="B58" s="13" t="s">
        <v>30</v>
      </c>
      <c r="C58" s="13" t="s">
        <v>47</v>
      </c>
      <c r="D58" s="13" t="s">
        <v>144</v>
      </c>
      <c r="E58" s="13">
        <v>52610</v>
      </c>
      <c r="F58" s="13" t="s">
        <v>145</v>
      </c>
      <c r="G58" s="13">
        <v>25</v>
      </c>
      <c r="H58" s="13">
        <v>831</v>
      </c>
      <c r="I58" s="13" t="s">
        <v>147</v>
      </c>
      <c r="J58" s="13" t="s">
        <v>43</v>
      </c>
      <c r="K58" s="13" t="s">
        <v>44</v>
      </c>
      <c r="L58" s="13" t="s">
        <v>148</v>
      </c>
      <c r="M58" s="13" t="s">
        <v>148</v>
      </c>
      <c r="N58" s="13" t="s">
        <v>148</v>
      </c>
      <c r="O58" s="13" t="s">
        <v>148</v>
      </c>
      <c r="P58" s="13"/>
      <c r="Q58" s="13" t="s">
        <v>121</v>
      </c>
      <c r="R58" s="13" t="s">
        <v>38</v>
      </c>
      <c r="S58" s="49">
        <v>42898</v>
      </c>
      <c r="T58" s="49">
        <v>42937</v>
      </c>
      <c r="U58" s="13" t="s">
        <v>1218</v>
      </c>
      <c r="V58" s="13" t="s">
        <v>46</v>
      </c>
      <c r="W58" s="13">
        <v>30</v>
      </c>
      <c r="X58" s="13">
        <v>26</v>
      </c>
      <c r="Y58" s="13">
        <v>45</v>
      </c>
      <c r="Z58" s="13">
        <v>57.777799999999999</v>
      </c>
      <c r="AA58" s="13"/>
      <c r="AB58" s="13"/>
      <c r="AC58" s="13"/>
      <c r="AD58" s="13">
        <v>0</v>
      </c>
      <c r="AE58" s="13">
        <v>57.777799999999999</v>
      </c>
      <c r="AF58" s="13">
        <v>0</v>
      </c>
      <c r="AG58" s="13">
        <v>0</v>
      </c>
      <c r="AH58" s="13">
        <v>2.9</v>
      </c>
      <c r="AI58" s="13">
        <v>3</v>
      </c>
      <c r="AJ58" s="13">
        <v>0.2</v>
      </c>
      <c r="AK58" s="13" t="s">
        <v>148</v>
      </c>
      <c r="AL58" s="13" t="s">
        <v>148</v>
      </c>
      <c r="AM58" s="13"/>
      <c r="AN58" s="13">
        <v>105</v>
      </c>
    </row>
    <row r="59" spans="1:40" ht="15.75" hidden="1" customHeight="1" x14ac:dyDescent="0.25">
      <c r="A59" s="13" t="s">
        <v>1262</v>
      </c>
      <c r="B59" s="13" t="s">
        <v>30</v>
      </c>
      <c r="C59" s="13" t="s">
        <v>47</v>
      </c>
      <c r="D59" s="13" t="s">
        <v>144</v>
      </c>
      <c r="E59" s="13">
        <v>52802</v>
      </c>
      <c r="F59" s="13" t="s">
        <v>145</v>
      </c>
      <c r="G59" s="13">
        <v>25</v>
      </c>
      <c r="H59" s="13">
        <v>832</v>
      </c>
      <c r="I59" s="13" t="s">
        <v>147</v>
      </c>
      <c r="J59" s="13" t="s">
        <v>43</v>
      </c>
      <c r="K59" s="13" t="s">
        <v>44</v>
      </c>
      <c r="L59" s="13" t="s">
        <v>148</v>
      </c>
      <c r="M59" s="13" t="s">
        <v>148</v>
      </c>
      <c r="N59" s="13" t="s">
        <v>148</v>
      </c>
      <c r="O59" s="13" t="s">
        <v>148</v>
      </c>
      <c r="P59" s="13"/>
      <c r="Q59" s="13" t="s">
        <v>121</v>
      </c>
      <c r="R59" s="13" t="s">
        <v>38</v>
      </c>
      <c r="S59" s="49">
        <v>42898</v>
      </c>
      <c r="T59" s="49">
        <v>42937</v>
      </c>
      <c r="U59" s="13" t="s">
        <v>1218</v>
      </c>
      <c r="V59" s="13" t="s">
        <v>46</v>
      </c>
      <c r="W59" s="13">
        <v>33</v>
      </c>
      <c r="X59" s="13">
        <v>31</v>
      </c>
      <c r="Y59" s="13">
        <v>45</v>
      </c>
      <c r="Z59" s="13">
        <v>68.888900000000007</v>
      </c>
      <c r="AA59" s="13"/>
      <c r="AB59" s="13"/>
      <c r="AC59" s="13"/>
      <c r="AD59" s="13">
        <v>0</v>
      </c>
      <c r="AE59" s="13">
        <v>68.888900000000007</v>
      </c>
      <c r="AF59" s="13">
        <v>0</v>
      </c>
      <c r="AG59" s="13">
        <v>0</v>
      </c>
      <c r="AH59" s="13">
        <v>3.3</v>
      </c>
      <c r="AI59" s="13">
        <v>3.3</v>
      </c>
      <c r="AJ59" s="13">
        <v>0.2</v>
      </c>
      <c r="AK59" s="13" t="s">
        <v>148</v>
      </c>
      <c r="AL59" s="13" t="s">
        <v>148</v>
      </c>
      <c r="AM59" s="13"/>
      <c r="AN59" s="13">
        <v>105</v>
      </c>
    </row>
    <row r="60" spans="1:40" ht="15.75" hidden="1" customHeight="1" x14ac:dyDescent="0.25">
      <c r="A60" s="13" t="s">
        <v>1262</v>
      </c>
      <c r="B60" s="13" t="s">
        <v>30</v>
      </c>
      <c r="C60" s="13" t="s">
        <v>149</v>
      </c>
      <c r="D60" s="13" t="s">
        <v>150</v>
      </c>
      <c r="E60" s="13">
        <v>51059</v>
      </c>
      <c r="F60" s="13" t="s">
        <v>151</v>
      </c>
      <c r="G60" s="13">
        <v>1</v>
      </c>
      <c r="H60" s="13">
        <v>1</v>
      </c>
      <c r="I60" s="13" t="s">
        <v>152</v>
      </c>
      <c r="J60" s="13" t="s">
        <v>34</v>
      </c>
      <c r="K60" s="13" t="s">
        <v>35</v>
      </c>
      <c r="L60" s="13" t="s">
        <v>51</v>
      </c>
      <c r="M60" s="13">
        <v>910</v>
      </c>
      <c r="N60" s="13">
        <v>1215</v>
      </c>
      <c r="O60" s="13" t="s">
        <v>119</v>
      </c>
      <c r="P60" s="13">
        <v>230</v>
      </c>
      <c r="Q60" s="13" t="s">
        <v>37</v>
      </c>
      <c r="R60" s="13" t="s">
        <v>66</v>
      </c>
      <c r="S60" s="49">
        <v>42898</v>
      </c>
      <c r="T60" s="49">
        <v>42946</v>
      </c>
      <c r="U60" s="13" t="s">
        <v>154</v>
      </c>
      <c r="V60" s="13" t="s">
        <v>39</v>
      </c>
      <c r="W60" s="13">
        <v>39</v>
      </c>
      <c r="X60" s="13">
        <v>29</v>
      </c>
      <c r="Y60" s="13">
        <v>40</v>
      </c>
      <c r="Z60" s="13">
        <v>72.5</v>
      </c>
      <c r="AA60" s="13"/>
      <c r="AB60" s="13"/>
      <c r="AC60" s="13"/>
      <c r="AD60" s="13">
        <v>0</v>
      </c>
      <c r="AE60" s="13">
        <v>72.5</v>
      </c>
      <c r="AF60" s="13">
        <v>0</v>
      </c>
      <c r="AG60" s="13">
        <v>0</v>
      </c>
      <c r="AH60" s="13">
        <v>6.4489999999999998</v>
      </c>
      <c r="AI60" s="13">
        <v>6.6186999999999996</v>
      </c>
      <c r="AJ60" s="13">
        <v>0.38329999999999997</v>
      </c>
      <c r="AK60" s="13" t="s">
        <v>1329</v>
      </c>
      <c r="AL60" s="13" t="s">
        <v>1330</v>
      </c>
      <c r="AM60" s="13"/>
      <c r="AN60" s="13">
        <v>89.1</v>
      </c>
    </row>
    <row r="61" spans="1:40" s="52" customFormat="1" ht="15.75" hidden="1" customHeight="1" x14ac:dyDescent="0.25">
      <c r="A61" s="50" t="s">
        <v>1262</v>
      </c>
      <c r="B61" s="50" t="s">
        <v>30</v>
      </c>
      <c r="C61" s="50" t="s">
        <v>149</v>
      </c>
      <c r="D61" s="50" t="s">
        <v>150</v>
      </c>
      <c r="E61" s="50">
        <v>50293</v>
      </c>
      <c r="F61" s="50" t="s">
        <v>151</v>
      </c>
      <c r="G61" s="50">
        <v>1</v>
      </c>
      <c r="H61" s="50">
        <v>2</v>
      </c>
      <c r="I61" s="50" t="s">
        <v>152</v>
      </c>
      <c r="J61" s="50" t="s">
        <v>34</v>
      </c>
      <c r="K61" s="50" t="s">
        <v>35</v>
      </c>
      <c r="L61" s="50" t="s">
        <v>51</v>
      </c>
      <c r="M61" s="50">
        <v>1010</v>
      </c>
      <c r="N61" s="50">
        <v>1315</v>
      </c>
      <c r="O61" s="50" t="s">
        <v>119</v>
      </c>
      <c r="P61" s="50">
        <v>104</v>
      </c>
      <c r="Q61" s="50" t="s">
        <v>37</v>
      </c>
      <c r="R61" s="50" t="s">
        <v>66</v>
      </c>
      <c r="S61" s="51">
        <v>42898</v>
      </c>
      <c r="T61" s="51">
        <v>42946</v>
      </c>
      <c r="U61" s="50" t="s">
        <v>153</v>
      </c>
      <c r="V61" s="50" t="s">
        <v>39</v>
      </c>
      <c r="W61" s="50">
        <v>19</v>
      </c>
      <c r="X61" s="50">
        <v>17</v>
      </c>
      <c r="Y61" s="50">
        <v>40</v>
      </c>
      <c r="Z61" s="50">
        <v>42.5</v>
      </c>
      <c r="AA61" s="50"/>
      <c r="AB61" s="50"/>
      <c r="AC61" s="50"/>
      <c r="AD61" s="50">
        <v>0</v>
      </c>
      <c r="AE61" s="50">
        <v>42.5</v>
      </c>
      <c r="AF61" s="50">
        <v>0</v>
      </c>
      <c r="AG61" s="50">
        <v>10</v>
      </c>
      <c r="AH61" s="50">
        <v>3.2250000000000001</v>
      </c>
      <c r="AI61" s="50">
        <v>3.2250000000000001</v>
      </c>
      <c r="AJ61" s="50">
        <v>0.38329999999999997</v>
      </c>
      <c r="AK61" s="50" t="s">
        <v>1331</v>
      </c>
      <c r="AL61" s="50" t="s">
        <v>1332</v>
      </c>
      <c r="AM61" s="50"/>
      <c r="AN61" s="50">
        <v>89.1</v>
      </c>
    </row>
    <row r="62" spans="1:40" ht="15.75" hidden="1" customHeight="1" x14ac:dyDescent="0.25">
      <c r="A62" s="13" t="s">
        <v>1262</v>
      </c>
      <c r="B62" s="13" t="s">
        <v>30</v>
      </c>
      <c r="C62" s="13" t="s">
        <v>149</v>
      </c>
      <c r="D62" s="13" t="s">
        <v>150</v>
      </c>
      <c r="E62" s="13">
        <v>52195</v>
      </c>
      <c r="F62" s="13" t="s">
        <v>151</v>
      </c>
      <c r="G62" s="13">
        <v>1</v>
      </c>
      <c r="H62" s="13">
        <v>3</v>
      </c>
      <c r="I62" s="13" t="s">
        <v>152</v>
      </c>
      <c r="J62" s="13" t="s">
        <v>34</v>
      </c>
      <c r="K62" s="13" t="s">
        <v>35</v>
      </c>
      <c r="L62" s="13" t="s">
        <v>51</v>
      </c>
      <c r="M62" s="13">
        <v>1310</v>
      </c>
      <c r="N62" s="13">
        <v>1615</v>
      </c>
      <c r="O62" s="13" t="s">
        <v>119</v>
      </c>
      <c r="P62" s="13">
        <v>230</v>
      </c>
      <c r="Q62" s="13" t="s">
        <v>37</v>
      </c>
      <c r="R62" s="13" t="s">
        <v>66</v>
      </c>
      <c r="S62" s="49">
        <v>42898</v>
      </c>
      <c r="T62" s="49">
        <v>42946</v>
      </c>
      <c r="U62" s="13" t="s">
        <v>154</v>
      </c>
      <c r="V62" s="13" t="s">
        <v>39</v>
      </c>
      <c r="W62" s="13">
        <v>36</v>
      </c>
      <c r="X62" s="13">
        <v>27</v>
      </c>
      <c r="Y62" s="13">
        <v>40</v>
      </c>
      <c r="Z62" s="13">
        <v>67.5</v>
      </c>
      <c r="AA62" s="13"/>
      <c r="AB62" s="13"/>
      <c r="AC62" s="13"/>
      <c r="AD62" s="13">
        <v>0</v>
      </c>
      <c r="AE62" s="13">
        <v>67.5</v>
      </c>
      <c r="AF62" s="13">
        <v>0</v>
      </c>
      <c r="AG62" s="13">
        <v>0</v>
      </c>
      <c r="AH62" s="13">
        <v>5.431</v>
      </c>
      <c r="AI62" s="13">
        <v>6.1098999999999997</v>
      </c>
      <c r="AJ62" s="13">
        <v>0.38329999999999997</v>
      </c>
      <c r="AK62" s="13" t="s">
        <v>1333</v>
      </c>
      <c r="AL62" s="13" t="s">
        <v>1330</v>
      </c>
      <c r="AM62" s="13"/>
      <c r="AN62" s="13">
        <v>89.1</v>
      </c>
    </row>
    <row r="63" spans="1:40" ht="15.75" hidden="1" customHeight="1" x14ac:dyDescent="0.25">
      <c r="A63" s="13" t="s">
        <v>1262</v>
      </c>
      <c r="B63" s="13" t="s">
        <v>30</v>
      </c>
      <c r="C63" s="13" t="s">
        <v>149</v>
      </c>
      <c r="D63" s="13" t="s">
        <v>150</v>
      </c>
      <c r="E63" s="13">
        <v>51769</v>
      </c>
      <c r="F63" s="13" t="s">
        <v>151</v>
      </c>
      <c r="G63" s="13">
        <v>1</v>
      </c>
      <c r="H63" s="13">
        <v>831</v>
      </c>
      <c r="I63" s="13" t="s">
        <v>152</v>
      </c>
      <c r="J63" s="13" t="s">
        <v>43</v>
      </c>
      <c r="K63" s="13" t="s">
        <v>44</v>
      </c>
      <c r="L63" s="13" t="s">
        <v>45</v>
      </c>
      <c r="M63" s="13" t="s">
        <v>45</v>
      </c>
      <c r="N63" s="13" t="s">
        <v>45</v>
      </c>
      <c r="O63" s="13" t="s">
        <v>45</v>
      </c>
      <c r="P63" s="13"/>
      <c r="Q63" s="13" t="s">
        <v>37</v>
      </c>
      <c r="R63" s="13" t="s">
        <v>66</v>
      </c>
      <c r="S63" s="49">
        <v>42898</v>
      </c>
      <c r="T63" s="49">
        <v>42946</v>
      </c>
      <c r="U63" s="13" t="s">
        <v>155</v>
      </c>
      <c r="V63" s="13" t="s">
        <v>46</v>
      </c>
      <c r="W63" s="13">
        <v>41</v>
      </c>
      <c r="X63" s="13">
        <v>41</v>
      </c>
      <c r="Y63" s="13">
        <v>40</v>
      </c>
      <c r="Z63" s="13">
        <v>102.5</v>
      </c>
      <c r="AA63" s="13"/>
      <c r="AB63" s="13"/>
      <c r="AC63" s="13"/>
      <c r="AD63" s="13">
        <v>0</v>
      </c>
      <c r="AE63" s="13">
        <v>102.5</v>
      </c>
      <c r="AF63" s="13">
        <v>0</v>
      </c>
      <c r="AG63" s="13">
        <v>0</v>
      </c>
      <c r="AH63" s="13">
        <v>6.5</v>
      </c>
      <c r="AI63" s="13">
        <v>6.8333000000000004</v>
      </c>
      <c r="AJ63" s="13">
        <v>0.38329999999999997</v>
      </c>
      <c r="AK63" s="13" t="s">
        <v>45</v>
      </c>
      <c r="AL63" s="13" t="s">
        <v>45</v>
      </c>
      <c r="AM63" s="13"/>
      <c r="AN63" s="13">
        <v>87.5</v>
      </c>
    </row>
    <row r="64" spans="1:40" ht="15.75" hidden="1" customHeight="1" x14ac:dyDescent="0.25">
      <c r="A64" s="13" t="s">
        <v>1262</v>
      </c>
      <c r="B64" s="13" t="s">
        <v>30</v>
      </c>
      <c r="C64" s="13" t="s">
        <v>149</v>
      </c>
      <c r="D64" s="13" t="s">
        <v>150</v>
      </c>
      <c r="E64" s="13">
        <v>53189</v>
      </c>
      <c r="F64" s="13" t="s">
        <v>151</v>
      </c>
      <c r="G64" s="13">
        <v>1</v>
      </c>
      <c r="H64" s="13">
        <v>832</v>
      </c>
      <c r="I64" s="13" t="s">
        <v>152</v>
      </c>
      <c r="J64" s="13" t="s">
        <v>34</v>
      </c>
      <c r="K64" s="13" t="s">
        <v>44</v>
      </c>
      <c r="L64" s="13" t="s">
        <v>45</v>
      </c>
      <c r="M64" s="13" t="s">
        <v>45</v>
      </c>
      <c r="N64" s="13" t="s">
        <v>45</v>
      </c>
      <c r="O64" s="13" t="s">
        <v>45</v>
      </c>
      <c r="P64" s="13"/>
      <c r="Q64" s="13" t="s">
        <v>37</v>
      </c>
      <c r="R64" s="13" t="s">
        <v>66</v>
      </c>
      <c r="S64" s="49">
        <v>42898</v>
      </c>
      <c r="T64" s="49">
        <v>42946</v>
      </c>
      <c r="U64" s="13" t="s">
        <v>155</v>
      </c>
      <c r="V64" s="13" t="s">
        <v>46</v>
      </c>
      <c r="W64" s="13">
        <v>41</v>
      </c>
      <c r="X64" s="13">
        <v>38</v>
      </c>
      <c r="Y64" s="13">
        <v>40</v>
      </c>
      <c r="Z64" s="13">
        <v>95</v>
      </c>
      <c r="AA64" s="13"/>
      <c r="AB64" s="13"/>
      <c r="AC64" s="13"/>
      <c r="AD64" s="13">
        <v>0</v>
      </c>
      <c r="AE64" s="13">
        <v>95</v>
      </c>
      <c r="AF64" s="13">
        <v>0</v>
      </c>
      <c r="AG64" s="13">
        <v>0</v>
      </c>
      <c r="AH64" s="13">
        <v>6</v>
      </c>
      <c r="AI64" s="13">
        <v>6.8333000000000004</v>
      </c>
      <c r="AJ64" s="13">
        <v>0.38329999999999997</v>
      </c>
      <c r="AK64" s="13" t="s">
        <v>45</v>
      </c>
      <c r="AL64" s="13" t="s">
        <v>45</v>
      </c>
      <c r="AM64" s="13"/>
      <c r="AN64" s="13">
        <v>70</v>
      </c>
    </row>
    <row r="65" spans="1:40" ht="15.75" hidden="1" customHeight="1" x14ac:dyDescent="0.25">
      <c r="A65" s="13" t="s">
        <v>1262</v>
      </c>
      <c r="B65" s="13" t="s">
        <v>30</v>
      </c>
      <c r="C65" s="13" t="s">
        <v>149</v>
      </c>
      <c r="D65" s="13" t="s">
        <v>150</v>
      </c>
      <c r="E65" s="13">
        <v>51974</v>
      </c>
      <c r="F65" s="13" t="s">
        <v>151</v>
      </c>
      <c r="G65" s="13">
        <v>2</v>
      </c>
      <c r="H65" s="13">
        <v>1</v>
      </c>
      <c r="I65" s="13" t="s">
        <v>156</v>
      </c>
      <c r="J65" s="13" t="s">
        <v>34</v>
      </c>
      <c r="K65" s="13" t="s">
        <v>35</v>
      </c>
      <c r="L65" s="13" t="s">
        <v>51</v>
      </c>
      <c r="M65" s="13">
        <v>910</v>
      </c>
      <c r="N65" s="13">
        <v>1215</v>
      </c>
      <c r="O65" s="13" t="s">
        <v>57</v>
      </c>
      <c r="P65" s="13">
        <v>260</v>
      </c>
      <c r="Q65" s="13" t="s">
        <v>37</v>
      </c>
      <c r="R65" s="13" t="s">
        <v>66</v>
      </c>
      <c r="S65" s="49">
        <v>42898</v>
      </c>
      <c r="T65" s="49">
        <v>42946</v>
      </c>
      <c r="U65" s="13" t="s">
        <v>157</v>
      </c>
      <c r="V65" s="13" t="s">
        <v>39</v>
      </c>
      <c r="W65" s="13">
        <v>36</v>
      </c>
      <c r="X65" s="13">
        <v>34</v>
      </c>
      <c r="Y65" s="13">
        <v>40</v>
      </c>
      <c r="Z65" s="13">
        <v>85</v>
      </c>
      <c r="AA65" s="13"/>
      <c r="AB65" s="13"/>
      <c r="AC65" s="13"/>
      <c r="AD65" s="13">
        <v>0</v>
      </c>
      <c r="AE65" s="13">
        <v>85</v>
      </c>
      <c r="AF65" s="13">
        <v>0</v>
      </c>
      <c r="AG65" s="13">
        <v>10</v>
      </c>
      <c r="AH65" s="13">
        <v>6.11</v>
      </c>
      <c r="AI65" s="13">
        <v>6.11</v>
      </c>
      <c r="AJ65" s="13">
        <v>0.38329999999999997</v>
      </c>
      <c r="AK65" s="13" t="s">
        <v>1329</v>
      </c>
      <c r="AL65" s="13" t="s">
        <v>1334</v>
      </c>
      <c r="AM65" s="13"/>
      <c r="AN65" s="13">
        <v>89.1</v>
      </c>
    </row>
    <row r="66" spans="1:40" ht="15.75" hidden="1" customHeight="1" x14ac:dyDescent="0.25">
      <c r="A66" s="13" t="s">
        <v>1262</v>
      </c>
      <c r="B66" s="13" t="s">
        <v>30</v>
      </c>
      <c r="C66" s="13" t="s">
        <v>149</v>
      </c>
      <c r="D66" s="13" t="s">
        <v>150</v>
      </c>
      <c r="E66" s="13">
        <v>52196</v>
      </c>
      <c r="F66" s="13" t="s">
        <v>151</v>
      </c>
      <c r="G66" s="13">
        <v>2</v>
      </c>
      <c r="H66" s="13">
        <v>2</v>
      </c>
      <c r="I66" s="13" t="s">
        <v>156</v>
      </c>
      <c r="J66" s="13" t="s">
        <v>34</v>
      </c>
      <c r="K66" s="13" t="s">
        <v>35</v>
      </c>
      <c r="L66" s="13" t="s">
        <v>51</v>
      </c>
      <c r="M66" s="13">
        <v>1310</v>
      </c>
      <c r="N66" s="13">
        <v>1615</v>
      </c>
      <c r="O66" s="13" t="s">
        <v>57</v>
      </c>
      <c r="P66" s="13">
        <v>260</v>
      </c>
      <c r="Q66" s="13" t="s">
        <v>37</v>
      </c>
      <c r="R66" s="13" t="s">
        <v>66</v>
      </c>
      <c r="S66" s="49">
        <v>42898</v>
      </c>
      <c r="T66" s="49">
        <v>42946</v>
      </c>
      <c r="U66" s="13" t="s">
        <v>157</v>
      </c>
      <c r="V66" s="13" t="s">
        <v>39</v>
      </c>
      <c r="W66" s="13">
        <v>34</v>
      </c>
      <c r="X66" s="13">
        <v>33</v>
      </c>
      <c r="Y66" s="13">
        <v>40</v>
      </c>
      <c r="Z66" s="13">
        <v>82.5</v>
      </c>
      <c r="AA66" s="13"/>
      <c r="AB66" s="13"/>
      <c r="AC66" s="13"/>
      <c r="AD66" s="13">
        <v>0</v>
      </c>
      <c r="AE66" s="13">
        <v>82.5</v>
      </c>
      <c r="AF66" s="13">
        <v>0</v>
      </c>
      <c r="AG66" s="13">
        <v>10</v>
      </c>
      <c r="AH66" s="13">
        <v>5.431</v>
      </c>
      <c r="AI66" s="13">
        <v>5.7704000000000004</v>
      </c>
      <c r="AJ66" s="13">
        <v>0.38329999999999997</v>
      </c>
      <c r="AK66" s="13" t="s">
        <v>1333</v>
      </c>
      <c r="AL66" s="13" t="s">
        <v>1334</v>
      </c>
      <c r="AM66" s="13"/>
      <c r="AN66" s="13">
        <v>89.1</v>
      </c>
    </row>
    <row r="67" spans="1:40" ht="15.75" hidden="1" customHeight="1" x14ac:dyDescent="0.25">
      <c r="A67" s="13" t="s">
        <v>1262</v>
      </c>
      <c r="B67" s="13" t="s">
        <v>30</v>
      </c>
      <c r="C67" s="13" t="s">
        <v>149</v>
      </c>
      <c r="D67" s="13" t="s">
        <v>150</v>
      </c>
      <c r="E67" s="13">
        <v>51975</v>
      </c>
      <c r="F67" s="13" t="s">
        <v>151</v>
      </c>
      <c r="G67" s="13">
        <v>2</v>
      </c>
      <c r="H67" s="13">
        <v>831</v>
      </c>
      <c r="I67" s="13" t="s">
        <v>156</v>
      </c>
      <c r="J67" s="13" t="s">
        <v>43</v>
      </c>
      <c r="K67" s="13" t="s">
        <v>44</v>
      </c>
      <c r="L67" s="13" t="s">
        <v>45</v>
      </c>
      <c r="M67" s="13" t="s">
        <v>45</v>
      </c>
      <c r="N67" s="13" t="s">
        <v>45</v>
      </c>
      <c r="O67" s="13" t="s">
        <v>45</v>
      </c>
      <c r="P67" s="13"/>
      <c r="Q67" s="13" t="s">
        <v>37</v>
      </c>
      <c r="R67" s="13" t="s">
        <v>66</v>
      </c>
      <c r="S67" s="49">
        <v>42898</v>
      </c>
      <c r="T67" s="49">
        <v>42946</v>
      </c>
      <c r="U67" s="13" t="s">
        <v>158</v>
      </c>
      <c r="V67" s="13" t="s">
        <v>46</v>
      </c>
      <c r="W67" s="13">
        <v>35</v>
      </c>
      <c r="X67" s="13">
        <v>30</v>
      </c>
      <c r="Y67" s="13">
        <v>40</v>
      </c>
      <c r="Z67" s="13">
        <v>75</v>
      </c>
      <c r="AA67" s="13"/>
      <c r="AB67" s="13"/>
      <c r="AC67" s="13"/>
      <c r="AD67" s="13">
        <v>0</v>
      </c>
      <c r="AE67" s="13">
        <v>75</v>
      </c>
      <c r="AF67" s="13">
        <v>0</v>
      </c>
      <c r="AG67" s="13">
        <v>0</v>
      </c>
      <c r="AH67" s="13">
        <v>5.3330000000000002</v>
      </c>
      <c r="AI67" s="13">
        <v>5.8330000000000002</v>
      </c>
      <c r="AJ67" s="13">
        <v>0.38329999999999997</v>
      </c>
      <c r="AK67" s="13" t="s">
        <v>45</v>
      </c>
      <c r="AL67" s="13" t="s">
        <v>45</v>
      </c>
      <c r="AM67" s="13"/>
      <c r="AN67" s="13">
        <v>87.5</v>
      </c>
    </row>
    <row r="68" spans="1:40" ht="15.75" hidden="1" customHeight="1" x14ac:dyDescent="0.25">
      <c r="A68" s="13" t="s">
        <v>1262</v>
      </c>
      <c r="B68" s="13" t="s">
        <v>30</v>
      </c>
      <c r="C68" s="13" t="s">
        <v>149</v>
      </c>
      <c r="D68" s="13" t="s">
        <v>150</v>
      </c>
      <c r="E68" s="13">
        <v>52797</v>
      </c>
      <c r="F68" s="13" t="s">
        <v>151</v>
      </c>
      <c r="G68" s="13">
        <v>57</v>
      </c>
      <c r="H68" s="13">
        <v>831</v>
      </c>
      <c r="I68" s="13" t="s">
        <v>159</v>
      </c>
      <c r="J68" s="13" t="s">
        <v>43</v>
      </c>
      <c r="K68" s="13" t="s">
        <v>44</v>
      </c>
      <c r="L68" s="13" t="s">
        <v>45</v>
      </c>
      <c r="M68" s="13" t="s">
        <v>45</v>
      </c>
      <c r="N68" s="13" t="s">
        <v>45</v>
      </c>
      <c r="O68" s="13" t="s">
        <v>45</v>
      </c>
      <c r="P68" s="13"/>
      <c r="Q68" s="13" t="s">
        <v>37</v>
      </c>
      <c r="R68" s="13" t="s">
        <v>66</v>
      </c>
      <c r="S68" s="49">
        <v>42898</v>
      </c>
      <c r="T68" s="49">
        <v>42946</v>
      </c>
      <c r="U68" s="13" t="s">
        <v>158</v>
      </c>
      <c r="V68" s="13" t="s">
        <v>46</v>
      </c>
      <c r="W68" s="13">
        <v>27</v>
      </c>
      <c r="X68" s="13">
        <v>25</v>
      </c>
      <c r="Y68" s="13">
        <v>40</v>
      </c>
      <c r="Z68" s="13">
        <v>62.5</v>
      </c>
      <c r="AA68" s="13"/>
      <c r="AB68" s="13"/>
      <c r="AC68" s="13"/>
      <c r="AD68" s="13">
        <v>0</v>
      </c>
      <c r="AE68" s="13">
        <v>62.5</v>
      </c>
      <c r="AF68" s="13">
        <v>0</v>
      </c>
      <c r="AG68" s="13">
        <v>0</v>
      </c>
      <c r="AH68" s="13">
        <v>2.7</v>
      </c>
      <c r="AI68" s="13">
        <v>2.7</v>
      </c>
      <c r="AJ68" s="13">
        <v>0.2</v>
      </c>
      <c r="AK68" s="13" t="s">
        <v>45</v>
      </c>
      <c r="AL68" s="13" t="s">
        <v>45</v>
      </c>
      <c r="AM68" s="13"/>
      <c r="AN68" s="13">
        <v>52.5</v>
      </c>
    </row>
    <row r="69" spans="1:40" ht="15.75" hidden="1" customHeight="1" x14ac:dyDescent="0.25">
      <c r="A69" s="13" t="s">
        <v>1262</v>
      </c>
      <c r="B69" s="13" t="s">
        <v>30</v>
      </c>
      <c r="C69" s="13" t="s">
        <v>149</v>
      </c>
      <c r="D69" s="13" t="s">
        <v>150</v>
      </c>
      <c r="E69" s="13">
        <v>52838</v>
      </c>
      <c r="F69" s="13" t="s">
        <v>160</v>
      </c>
      <c r="G69" s="13">
        <v>1</v>
      </c>
      <c r="H69" s="13">
        <v>831</v>
      </c>
      <c r="I69" s="13" t="s">
        <v>161</v>
      </c>
      <c r="J69" s="13" t="s">
        <v>43</v>
      </c>
      <c r="K69" s="13" t="s">
        <v>44</v>
      </c>
      <c r="L69" s="13" t="s">
        <v>45</v>
      </c>
      <c r="M69" s="13" t="s">
        <v>45</v>
      </c>
      <c r="N69" s="13" t="s">
        <v>45</v>
      </c>
      <c r="O69" s="13" t="s">
        <v>45</v>
      </c>
      <c r="P69" s="13"/>
      <c r="Q69" s="13" t="s">
        <v>37</v>
      </c>
      <c r="R69" s="13" t="s">
        <v>66</v>
      </c>
      <c r="S69" s="49">
        <v>42898</v>
      </c>
      <c r="T69" s="49">
        <v>42946</v>
      </c>
      <c r="U69" s="13" t="s">
        <v>162</v>
      </c>
      <c r="V69" s="13" t="s">
        <v>46</v>
      </c>
      <c r="W69" s="13">
        <v>33</v>
      </c>
      <c r="X69" s="13">
        <v>15</v>
      </c>
      <c r="Y69" s="13">
        <v>40</v>
      </c>
      <c r="Z69" s="13">
        <v>37.5</v>
      </c>
      <c r="AA69" s="13"/>
      <c r="AB69" s="13"/>
      <c r="AC69" s="13"/>
      <c r="AD69" s="13">
        <v>0</v>
      </c>
      <c r="AE69" s="13">
        <v>37.5</v>
      </c>
      <c r="AF69" s="13">
        <v>0</v>
      </c>
      <c r="AG69" s="13">
        <v>0</v>
      </c>
      <c r="AH69" s="13">
        <v>2.9</v>
      </c>
      <c r="AI69" s="13">
        <v>3.3</v>
      </c>
      <c r="AJ69" s="13">
        <v>0.2</v>
      </c>
      <c r="AK69" s="13" t="s">
        <v>45</v>
      </c>
      <c r="AL69" s="13" t="s">
        <v>45</v>
      </c>
      <c r="AM69" s="13"/>
      <c r="AN69" s="13">
        <v>52.5</v>
      </c>
    </row>
    <row r="70" spans="1:40" ht="15.75" hidden="1" customHeight="1" x14ac:dyDescent="0.25">
      <c r="A70" s="13" t="s">
        <v>1262</v>
      </c>
      <c r="B70" s="13" t="s">
        <v>30</v>
      </c>
      <c r="C70" s="13" t="s">
        <v>149</v>
      </c>
      <c r="D70" s="13" t="s">
        <v>150</v>
      </c>
      <c r="E70" s="13">
        <v>52578</v>
      </c>
      <c r="F70" s="13" t="s">
        <v>164</v>
      </c>
      <c r="G70" s="13">
        <v>119</v>
      </c>
      <c r="H70" s="13">
        <v>581</v>
      </c>
      <c r="I70" s="13" t="s">
        <v>165</v>
      </c>
      <c r="J70" s="13" t="s">
        <v>43</v>
      </c>
      <c r="K70" s="13" t="s">
        <v>35</v>
      </c>
      <c r="L70" s="13" t="s">
        <v>72</v>
      </c>
      <c r="M70" s="13">
        <v>1800</v>
      </c>
      <c r="N70" s="13">
        <v>2130</v>
      </c>
      <c r="O70" s="13" t="s">
        <v>131</v>
      </c>
      <c r="P70" s="13">
        <v>318</v>
      </c>
      <c r="Q70" s="13" t="s">
        <v>132</v>
      </c>
      <c r="R70" s="13" t="s">
        <v>66</v>
      </c>
      <c r="S70" s="49">
        <v>42898</v>
      </c>
      <c r="T70" s="49">
        <v>42946</v>
      </c>
      <c r="U70" s="13" t="s">
        <v>921</v>
      </c>
      <c r="V70" s="13" t="s">
        <v>39</v>
      </c>
      <c r="W70" s="13">
        <v>34</v>
      </c>
      <c r="X70" s="13">
        <v>29</v>
      </c>
      <c r="Y70" s="13">
        <v>40</v>
      </c>
      <c r="Z70" s="13">
        <v>72.5</v>
      </c>
      <c r="AA70" s="13"/>
      <c r="AB70" s="13"/>
      <c r="AC70" s="13"/>
      <c r="AD70" s="13">
        <v>0</v>
      </c>
      <c r="AE70" s="13">
        <v>72.5</v>
      </c>
      <c r="AF70" s="13">
        <v>0</v>
      </c>
      <c r="AG70" s="13">
        <v>0</v>
      </c>
      <c r="AH70" s="13">
        <v>3.2429999999999999</v>
      </c>
      <c r="AI70" s="13">
        <v>3.4457</v>
      </c>
      <c r="AJ70" s="13">
        <v>0.2</v>
      </c>
      <c r="AK70" s="13" t="s">
        <v>1335</v>
      </c>
      <c r="AL70" s="13" t="s">
        <v>1336</v>
      </c>
      <c r="AM70" s="13"/>
      <c r="AN70" s="13">
        <v>53.2</v>
      </c>
    </row>
    <row r="71" spans="1:40" ht="15.75" hidden="1" customHeight="1" x14ac:dyDescent="0.25">
      <c r="A71" s="13" t="s">
        <v>1262</v>
      </c>
      <c r="B71" s="13" t="s">
        <v>30</v>
      </c>
      <c r="C71" s="13" t="s">
        <v>149</v>
      </c>
      <c r="D71" s="13" t="s">
        <v>150</v>
      </c>
      <c r="E71" s="13">
        <v>50585</v>
      </c>
      <c r="F71" s="13" t="s">
        <v>167</v>
      </c>
      <c r="G71" s="13">
        <v>60</v>
      </c>
      <c r="H71" s="13">
        <v>831</v>
      </c>
      <c r="I71" s="13" t="s">
        <v>168</v>
      </c>
      <c r="J71" s="13" t="s">
        <v>43</v>
      </c>
      <c r="K71" s="13" t="s">
        <v>44</v>
      </c>
      <c r="L71" s="13" t="s">
        <v>45</v>
      </c>
      <c r="M71" s="13" t="s">
        <v>45</v>
      </c>
      <c r="N71" s="13" t="s">
        <v>45</v>
      </c>
      <c r="O71" s="13" t="s">
        <v>45</v>
      </c>
      <c r="P71" s="13"/>
      <c r="Q71" s="13" t="s">
        <v>37</v>
      </c>
      <c r="R71" s="13" t="s">
        <v>66</v>
      </c>
      <c r="S71" s="49">
        <v>42898</v>
      </c>
      <c r="T71" s="49">
        <v>42946</v>
      </c>
      <c r="U71" s="13" t="s">
        <v>171</v>
      </c>
      <c r="V71" s="13" t="s">
        <v>46</v>
      </c>
      <c r="W71" s="13">
        <v>41</v>
      </c>
      <c r="X71" s="13">
        <v>37</v>
      </c>
      <c r="Y71" s="13">
        <v>40</v>
      </c>
      <c r="Z71" s="13">
        <v>92.5</v>
      </c>
      <c r="AA71" s="13"/>
      <c r="AB71" s="13"/>
      <c r="AC71" s="13"/>
      <c r="AD71" s="13">
        <v>0</v>
      </c>
      <c r="AE71" s="13">
        <v>92.5</v>
      </c>
      <c r="AF71" s="13">
        <v>0</v>
      </c>
      <c r="AG71" s="13">
        <v>0</v>
      </c>
      <c r="AH71" s="13">
        <v>3.8</v>
      </c>
      <c r="AI71" s="13">
        <v>4.0999999999999996</v>
      </c>
      <c r="AJ71" s="13">
        <v>0.2</v>
      </c>
      <c r="AK71" s="13" t="s">
        <v>45</v>
      </c>
      <c r="AL71" s="13" t="s">
        <v>45</v>
      </c>
      <c r="AM71" s="13"/>
      <c r="AN71" s="13">
        <v>52.5</v>
      </c>
    </row>
    <row r="72" spans="1:40" ht="15.75" hidden="1" customHeight="1" x14ac:dyDescent="0.25">
      <c r="A72" s="13" t="s">
        <v>1262</v>
      </c>
      <c r="B72" s="13" t="s">
        <v>30</v>
      </c>
      <c r="C72" s="13" t="s">
        <v>149</v>
      </c>
      <c r="D72" s="13" t="s">
        <v>150</v>
      </c>
      <c r="E72" s="13">
        <v>50768</v>
      </c>
      <c r="F72" s="13" t="s">
        <v>167</v>
      </c>
      <c r="G72" s="13">
        <v>101</v>
      </c>
      <c r="H72" s="13">
        <v>501</v>
      </c>
      <c r="I72" s="13" t="s">
        <v>172</v>
      </c>
      <c r="J72" s="13" t="s">
        <v>43</v>
      </c>
      <c r="K72" s="13" t="s">
        <v>35</v>
      </c>
      <c r="L72" s="13" t="s">
        <v>127</v>
      </c>
      <c r="M72" s="13">
        <v>1740</v>
      </c>
      <c r="N72" s="13">
        <v>2130</v>
      </c>
      <c r="O72" s="13" t="s">
        <v>119</v>
      </c>
      <c r="P72" s="13">
        <v>115</v>
      </c>
      <c r="Q72" s="13" t="s">
        <v>37</v>
      </c>
      <c r="R72" s="13" t="s">
        <v>66</v>
      </c>
      <c r="S72" s="49">
        <v>42898</v>
      </c>
      <c r="T72" s="49">
        <v>42946</v>
      </c>
      <c r="U72" s="13" t="s">
        <v>162</v>
      </c>
      <c r="V72" s="13" t="s">
        <v>39</v>
      </c>
      <c r="W72" s="13">
        <v>34</v>
      </c>
      <c r="X72" s="13">
        <v>21</v>
      </c>
      <c r="Y72" s="13">
        <v>40</v>
      </c>
      <c r="Z72" s="13">
        <v>52.5</v>
      </c>
      <c r="AA72" s="13"/>
      <c r="AB72" s="13"/>
      <c r="AC72" s="13"/>
      <c r="AD72" s="13">
        <v>0</v>
      </c>
      <c r="AE72" s="13">
        <v>52.5</v>
      </c>
      <c r="AF72" s="13">
        <v>0</v>
      </c>
      <c r="AG72" s="13">
        <v>10</v>
      </c>
      <c r="AH72" s="13">
        <v>3.3679999999999999</v>
      </c>
      <c r="AI72" s="13">
        <v>3.3679999999999999</v>
      </c>
      <c r="AJ72" s="13">
        <v>0.2</v>
      </c>
      <c r="AK72" s="13" t="s">
        <v>1337</v>
      </c>
      <c r="AL72" s="13" t="s">
        <v>1338</v>
      </c>
      <c r="AM72" s="13"/>
      <c r="AN72" s="13">
        <v>52</v>
      </c>
    </row>
    <row r="73" spans="1:40" ht="15.75" hidden="1" customHeight="1" x14ac:dyDescent="0.25">
      <c r="A73" s="13" t="s">
        <v>1262</v>
      </c>
      <c r="B73" s="13" t="s">
        <v>30</v>
      </c>
      <c r="C73" s="13" t="s">
        <v>149</v>
      </c>
      <c r="D73" s="13" t="s">
        <v>150</v>
      </c>
      <c r="E73" s="13">
        <v>51330</v>
      </c>
      <c r="F73" s="13" t="s">
        <v>173</v>
      </c>
      <c r="G73" s="13">
        <v>181</v>
      </c>
      <c r="H73" s="13">
        <v>501</v>
      </c>
      <c r="I73" s="13" t="s">
        <v>174</v>
      </c>
      <c r="J73" s="13" t="s">
        <v>43</v>
      </c>
      <c r="K73" s="13" t="s">
        <v>35</v>
      </c>
      <c r="L73" s="13" t="s">
        <v>72</v>
      </c>
      <c r="M73" s="13">
        <v>1740</v>
      </c>
      <c r="N73" s="13">
        <v>2110</v>
      </c>
      <c r="O73" s="13" t="s">
        <v>57</v>
      </c>
      <c r="P73" s="13">
        <v>270</v>
      </c>
      <c r="Q73" s="13" t="s">
        <v>37</v>
      </c>
      <c r="R73" s="13" t="s">
        <v>66</v>
      </c>
      <c r="S73" s="49">
        <v>42898</v>
      </c>
      <c r="T73" s="49">
        <v>42946</v>
      </c>
      <c r="U73" s="13" t="s">
        <v>166</v>
      </c>
      <c r="V73" s="13" t="s">
        <v>39</v>
      </c>
      <c r="W73" s="13">
        <v>29</v>
      </c>
      <c r="X73" s="13">
        <v>22</v>
      </c>
      <c r="Y73" s="13">
        <v>40</v>
      </c>
      <c r="Z73" s="13">
        <v>55</v>
      </c>
      <c r="AA73" s="13"/>
      <c r="AB73" s="13"/>
      <c r="AC73" s="13"/>
      <c r="AD73" s="13">
        <v>0</v>
      </c>
      <c r="AE73" s="13">
        <v>55</v>
      </c>
      <c r="AF73" s="13">
        <v>0</v>
      </c>
      <c r="AG73" s="13">
        <v>0</v>
      </c>
      <c r="AH73" s="13">
        <v>2.9390000000000001</v>
      </c>
      <c r="AI73" s="13">
        <v>2.9390000000000001</v>
      </c>
      <c r="AJ73" s="13">
        <v>0.2</v>
      </c>
      <c r="AK73" s="13" t="s">
        <v>1339</v>
      </c>
      <c r="AL73" s="13" t="s">
        <v>1340</v>
      </c>
      <c r="AM73" s="13"/>
      <c r="AN73" s="13">
        <v>53.2</v>
      </c>
    </row>
    <row r="74" spans="1:40" ht="15.75" hidden="1" customHeight="1" x14ac:dyDescent="0.25">
      <c r="A74" s="13" t="s">
        <v>1262</v>
      </c>
      <c r="B74" s="13" t="s">
        <v>30</v>
      </c>
      <c r="C74" s="13" t="s">
        <v>149</v>
      </c>
      <c r="D74" s="13" t="s">
        <v>150</v>
      </c>
      <c r="E74" s="13">
        <v>52798</v>
      </c>
      <c r="F74" s="13" t="s">
        <v>173</v>
      </c>
      <c r="G74" s="13">
        <v>181</v>
      </c>
      <c r="H74" s="13">
        <v>831</v>
      </c>
      <c r="I74" s="13" t="s">
        <v>174</v>
      </c>
      <c r="J74" s="13" t="s">
        <v>43</v>
      </c>
      <c r="K74" s="13" t="s">
        <v>44</v>
      </c>
      <c r="L74" s="13" t="s">
        <v>45</v>
      </c>
      <c r="M74" s="13" t="s">
        <v>45</v>
      </c>
      <c r="N74" s="13" t="s">
        <v>45</v>
      </c>
      <c r="O74" s="13" t="s">
        <v>45</v>
      </c>
      <c r="P74" s="13"/>
      <c r="Q74" s="13" t="s">
        <v>37</v>
      </c>
      <c r="R74" s="13" t="s">
        <v>66</v>
      </c>
      <c r="S74" s="49">
        <v>42898</v>
      </c>
      <c r="T74" s="49">
        <v>42946</v>
      </c>
      <c r="U74" s="13" t="s">
        <v>175</v>
      </c>
      <c r="V74" s="13" t="s">
        <v>46</v>
      </c>
      <c r="W74" s="13">
        <v>32</v>
      </c>
      <c r="X74" s="13">
        <v>24</v>
      </c>
      <c r="Y74" s="13">
        <v>40</v>
      </c>
      <c r="Z74" s="13">
        <v>60</v>
      </c>
      <c r="AA74" s="13"/>
      <c r="AB74" s="13"/>
      <c r="AC74" s="13"/>
      <c r="AD74" s="13">
        <v>0</v>
      </c>
      <c r="AE74" s="13">
        <v>60</v>
      </c>
      <c r="AF74" s="13">
        <v>0</v>
      </c>
      <c r="AG74" s="13">
        <v>0</v>
      </c>
      <c r="AH74" s="13">
        <v>3.2</v>
      </c>
      <c r="AI74" s="13">
        <v>3.2</v>
      </c>
      <c r="AJ74" s="13">
        <v>0.2</v>
      </c>
      <c r="AK74" s="13" t="s">
        <v>45</v>
      </c>
      <c r="AL74" s="13" t="s">
        <v>45</v>
      </c>
      <c r="AM74" s="13"/>
      <c r="AN74" s="13">
        <v>52.5</v>
      </c>
    </row>
    <row r="75" spans="1:40" ht="15.75" hidden="1" customHeight="1" x14ac:dyDescent="0.25">
      <c r="A75" s="13" t="s">
        <v>1262</v>
      </c>
      <c r="B75" s="13" t="s">
        <v>30</v>
      </c>
      <c r="C75" s="13" t="s">
        <v>149</v>
      </c>
      <c r="D75" s="13" t="s">
        <v>150</v>
      </c>
      <c r="E75" s="13">
        <v>52118</v>
      </c>
      <c r="F75" s="13" t="s">
        <v>173</v>
      </c>
      <c r="G75" s="13">
        <v>182</v>
      </c>
      <c r="H75" s="13">
        <v>831</v>
      </c>
      <c r="I75" s="13" t="s">
        <v>176</v>
      </c>
      <c r="J75" s="13" t="s">
        <v>43</v>
      </c>
      <c r="K75" s="13" t="s">
        <v>44</v>
      </c>
      <c r="L75" s="13" t="s">
        <v>45</v>
      </c>
      <c r="M75" s="13" t="s">
        <v>45</v>
      </c>
      <c r="N75" s="13" t="s">
        <v>45</v>
      </c>
      <c r="O75" s="13" t="s">
        <v>45</v>
      </c>
      <c r="P75" s="13"/>
      <c r="Q75" s="13" t="s">
        <v>37</v>
      </c>
      <c r="R75" s="13" t="s">
        <v>66</v>
      </c>
      <c r="S75" s="49">
        <v>42898</v>
      </c>
      <c r="T75" s="49">
        <v>42946</v>
      </c>
      <c r="U75" s="13" t="s">
        <v>177</v>
      </c>
      <c r="V75" s="13" t="s">
        <v>46</v>
      </c>
      <c r="W75" s="13">
        <v>32</v>
      </c>
      <c r="X75" s="13">
        <v>30</v>
      </c>
      <c r="Y75" s="13">
        <v>45</v>
      </c>
      <c r="Z75" s="13">
        <v>66.666700000000006</v>
      </c>
      <c r="AA75" s="13"/>
      <c r="AB75" s="13"/>
      <c r="AC75" s="13"/>
      <c r="AD75" s="13">
        <v>0</v>
      </c>
      <c r="AE75" s="13">
        <v>66.666700000000006</v>
      </c>
      <c r="AF75" s="13">
        <v>0</v>
      </c>
      <c r="AG75" s="13">
        <v>0</v>
      </c>
      <c r="AH75" s="13">
        <v>3.2</v>
      </c>
      <c r="AI75" s="13">
        <v>3.2</v>
      </c>
      <c r="AJ75" s="13">
        <v>0.2</v>
      </c>
      <c r="AK75" s="13" t="s">
        <v>45</v>
      </c>
      <c r="AL75" s="13" t="s">
        <v>45</v>
      </c>
      <c r="AM75" s="13"/>
      <c r="AN75" s="13">
        <v>52.5</v>
      </c>
    </row>
    <row r="76" spans="1:40" ht="15.75" hidden="1" customHeight="1" x14ac:dyDescent="0.25">
      <c r="A76" s="13" t="s">
        <v>1262</v>
      </c>
      <c r="B76" s="13" t="s">
        <v>30</v>
      </c>
      <c r="C76" s="13" t="s">
        <v>149</v>
      </c>
      <c r="D76" s="13" t="s">
        <v>150</v>
      </c>
      <c r="E76" s="13">
        <v>52439</v>
      </c>
      <c r="F76" s="13" t="s">
        <v>173</v>
      </c>
      <c r="G76" s="13">
        <v>184</v>
      </c>
      <c r="H76" s="13">
        <v>501</v>
      </c>
      <c r="I76" s="13" t="s">
        <v>178</v>
      </c>
      <c r="J76" s="13" t="s">
        <v>43</v>
      </c>
      <c r="K76" s="13" t="s">
        <v>35</v>
      </c>
      <c r="L76" s="13" t="s">
        <v>127</v>
      </c>
      <c r="M76" s="13">
        <v>1740</v>
      </c>
      <c r="N76" s="13">
        <v>2130</v>
      </c>
      <c r="O76" s="13" t="s">
        <v>57</v>
      </c>
      <c r="P76" s="13">
        <v>270</v>
      </c>
      <c r="Q76" s="13" t="s">
        <v>37</v>
      </c>
      <c r="R76" s="13" t="s">
        <v>66</v>
      </c>
      <c r="S76" s="49">
        <v>42898</v>
      </c>
      <c r="T76" s="49">
        <v>42946</v>
      </c>
      <c r="U76" s="13" t="s">
        <v>179</v>
      </c>
      <c r="V76" s="13" t="s">
        <v>39</v>
      </c>
      <c r="W76" s="13">
        <v>17</v>
      </c>
      <c r="X76" s="13">
        <v>17</v>
      </c>
      <c r="Y76" s="13">
        <v>40</v>
      </c>
      <c r="Z76" s="13">
        <v>42.5</v>
      </c>
      <c r="AA76" s="13"/>
      <c r="AB76" s="13"/>
      <c r="AC76" s="13"/>
      <c r="AD76" s="13">
        <v>0</v>
      </c>
      <c r="AE76" s="13">
        <v>42.5</v>
      </c>
      <c r="AF76" s="13">
        <v>0</v>
      </c>
      <c r="AG76" s="13">
        <v>10</v>
      </c>
      <c r="AH76" s="13">
        <v>1.6839999999999999</v>
      </c>
      <c r="AI76" s="13">
        <v>1.6839999999999999</v>
      </c>
      <c r="AJ76" s="13">
        <v>0.2</v>
      </c>
      <c r="AK76" s="13" t="s">
        <v>1337</v>
      </c>
      <c r="AL76" s="13" t="s">
        <v>1340</v>
      </c>
      <c r="AM76" s="13"/>
      <c r="AN76" s="13">
        <v>52</v>
      </c>
    </row>
    <row r="77" spans="1:40" ht="15.75" hidden="1" customHeight="1" x14ac:dyDescent="0.25">
      <c r="A77" s="13" t="s">
        <v>1262</v>
      </c>
      <c r="B77" s="13" t="s">
        <v>30</v>
      </c>
      <c r="C77" s="13" t="s">
        <v>149</v>
      </c>
      <c r="D77" s="13" t="s">
        <v>150</v>
      </c>
      <c r="E77" s="13">
        <v>52799</v>
      </c>
      <c r="F77" s="13" t="s">
        <v>173</v>
      </c>
      <c r="G77" s="13">
        <v>184</v>
      </c>
      <c r="H77" s="13">
        <v>831</v>
      </c>
      <c r="I77" s="13" t="s">
        <v>178</v>
      </c>
      <c r="J77" s="13" t="s">
        <v>43</v>
      </c>
      <c r="K77" s="13" t="s">
        <v>44</v>
      </c>
      <c r="L77" s="13" t="s">
        <v>45</v>
      </c>
      <c r="M77" s="13" t="s">
        <v>45</v>
      </c>
      <c r="N77" s="13" t="s">
        <v>45</v>
      </c>
      <c r="O77" s="13" t="s">
        <v>45</v>
      </c>
      <c r="P77" s="13"/>
      <c r="Q77" s="13" t="s">
        <v>37</v>
      </c>
      <c r="R77" s="13" t="s">
        <v>66</v>
      </c>
      <c r="S77" s="49">
        <v>42898</v>
      </c>
      <c r="T77" s="49">
        <v>42946</v>
      </c>
      <c r="U77" s="13" t="s">
        <v>175</v>
      </c>
      <c r="V77" s="13" t="s">
        <v>46</v>
      </c>
      <c r="W77" s="13">
        <v>37</v>
      </c>
      <c r="X77" s="13">
        <v>32</v>
      </c>
      <c r="Y77" s="13">
        <v>40</v>
      </c>
      <c r="Z77" s="13">
        <v>80</v>
      </c>
      <c r="AA77" s="13"/>
      <c r="AB77" s="13"/>
      <c r="AC77" s="13"/>
      <c r="AD77" s="13">
        <v>0</v>
      </c>
      <c r="AE77" s="13">
        <v>80</v>
      </c>
      <c r="AF77" s="13">
        <v>0</v>
      </c>
      <c r="AG77" s="13">
        <v>0</v>
      </c>
      <c r="AH77" s="13">
        <v>3.7</v>
      </c>
      <c r="AI77" s="13">
        <v>3.7</v>
      </c>
      <c r="AJ77" s="13">
        <v>0.2</v>
      </c>
      <c r="AK77" s="13" t="s">
        <v>45</v>
      </c>
      <c r="AL77" s="13" t="s">
        <v>45</v>
      </c>
      <c r="AM77" s="13"/>
      <c r="AN77" s="13">
        <v>52.5</v>
      </c>
    </row>
    <row r="78" spans="1:40" ht="15.75" hidden="1" customHeight="1" x14ac:dyDescent="0.25">
      <c r="A78" s="13" t="s">
        <v>1262</v>
      </c>
      <c r="B78" s="13" t="s">
        <v>30</v>
      </c>
      <c r="C78" s="13" t="s">
        <v>149</v>
      </c>
      <c r="D78" s="13" t="s">
        <v>150</v>
      </c>
      <c r="E78" s="13">
        <v>51441</v>
      </c>
      <c r="F78" s="13" t="s">
        <v>180</v>
      </c>
      <c r="G78" s="13">
        <v>135</v>
      </c>
      <c r="H78" s="13">
        <v>501</v>
      </c>
      <c r="I78" s="13" t="s">
        <v>181</v>
      </c>
      <c r="J78" s="13" t="s">
        <v>43</v>
      </c>
      <c r="K78" s="13" t="s">
        <v>35</v>
      </c>
      <c r="L78" s="13" t="s">
        <v>127</v>
      </c>
      <c r="M78" s="13">
        <v>1740</v>
      </c>
      <c r="N78" s="13">
        <v>2130</v>
      </c>
      <c r="O78" s="13" t="s">
        <v>57</v>
      </c>
      <c r="P78" s="13">
        <v>260</v>
      </c>
      <c r="Q78" s="13" t="s">
        <v>37</v>
      </c>
      <c r="R78" s="13" t="s">
        <v>66</v>
      </c>
      <c r="S78" s="49">
        <v>42898</v>
      </c>
      <c r="T78" s="49">
        <v>42946</v>
      </c>
      <c r="U78" s="13" t="s">
        <v>182</v>
      </c>
      <c r="V78" s="13" t="s">
        <v>39</v>
      </c>
      <c r="W78" s="13">
        <v>21</v>
      </c>
      <c r="X78" s="13">
        <v>20</v>
      </c>
      <c r="Y78" s="13">
        <v>40</v>
      </c>
      <c r="Z78" s="13">
        <v>50</v>
      </c>
      <c r="AA78" s="13"/>
      <c r="AB78" s="13"/>
      <c r="AC78" s="13"/>
      <c r="AD78" s="13">
        <v>0</v>
      </c>
      <c r="AE78" s="13">
        <v>50</v>
      </c>
      <c r="AF78" s="13">
        <v>0</v>
      </c>
      <c r="AG78" s="13">
        <v>0</v>
      </c>
      <c r="AH78" s="13">
        <v>1.8819999999999999</v>
      </c>
      <c r="AI78" s="13">
        <v>2.0800999999999998</v>
      </c>
      <c r="AJ78" s="13">
        <v>0.2</v>
      </c>
      <c r="AK78" s="13" t="s">
        <v>1337</v>
      </c>
      <c r="AL78" s="13" t="s">
        <v>1334</v>
      </c>
      <c r="AM78" s="13"/>
      <c r="AN78" s="13">
        <v>52</v>
      </c>
    </row>
    <row r="79" spans="1:40" ht="15.75" hidden="1" customHeight="1" x14ac:dyDescent="0.25">
      <c r="A79" s="13" t="s">
        <v>1262</v>
      </c>
      <c r="B79" s="13" t="s">
        <v>30</v>
      </c>
      <c r="C79" s="13" t="s">
        <v>149</v>
      </c>
      <c r="D79" s="13" t="s">
        <v>150</v>
      </c>
      <c r="E79" s="13">
        <v>52326</v>
      </c>
      <c r="F79" s="13" t="s">
        <v>183</v>
      </c>
      <c r="G79" s="13">
        <v>231</v>
      </c>
      <c r="H79" s="13">
        <v>501</v>
      </c>
      <c r="I79" s="13" t="s">
        <v>184</v>
      </c>
      <c r="J79" s="13" t="s">
        <v>43</v>
      </c>
      <c r="K79" s="13" t="s">
        <v>35</v>
      </c>
      <c r="L79" s="13" t="s">
        <v>72</v>
      </c>
      <c r="M79" s="13">
        <v>1740</v>
      </c>
      <c r="N79" s="13">
        <v>2110</v>
      </c>
      <c r="O79" s="13" t="s">
        <v>57</v>
      </c>
      <c r="P79" s="13">
        <v>260</v>
      </c>
      <c r="Q79" s="13" t="s">
        <v>37</v>
      </c>
      <c r="R79" s="13" t="s">
        <v>66</v>
      </c>
      <c r="S79" s="49">
        <v>42898</v>
      </c>
      <c r="T79" s="49">
        <v>42946</v>
      </c>
      <c r="U79" s="13" t="s">
        <v>170</v>
      </c>
      <c r="V79" s="13" t="s">
        <v>39</v>
      </c>
      <c r="W79" s="13">
        <v>23</v>
      </c>
      <c r="X79" s="13">
        <v>21</v>
      </c>
      <c r="Y79" s="13">
        <v>40</v>
      </c>
      <c r="Z79" s="13">
        <v>52.5</v>
      </c>
      <c r="AA79" s="13"/>
      <c r="AB79" s="13"/>
      <c r="AC79" s="13"/>
      <c r="AD79" s="13">
        <v>0</v>
      </c>
      <c r="AE79" s="13">
        <v>52.5</v>
      </c>
      <c r="AF79" s="13">
        <v>0</v>
      </c>
      <c r="AG79" s="13">
        <v>0</v>
      </c>
      <c r="AH79" s="13">
        <v>2.331</v>
      </c>
      <c r="AI79" s="13">
        <v>2.331</v>
      </c>
      <c r="AJ79" s="13">
        <v>0.2</v>
      </c>
      <c r="AK79" s="13" t="s">
        <v>1339</v>
      </c>
      <c r="AL79" s="13" t="s">
        <v>1334</v>
      </c>
      <c r="AM79" s="13"/>
      <c r="AN79" s="13">
        <v>53.2</v>
      </c>
    </row>
    <row r="80" spans="1:40" ht="15.75" hidden="1" customHeight="1" x14ac:dyDescent="0.25">
      <c r="A80" s="13" t="s">
        <v>1262</v>
      </c>
      <c r="B80" s="13" t="s">
        <v>30</v>
      </c>
      <c r="C80" s="13" t="s">
        <v>149</v>
      </c>
      <c r="D80" s="13" t="s">
        <v>185</v>
      </c>
      <c r="E80" s="13">
        <v>52521</v>
      </c>
      <c r="F80" s="13" t="s">
        <v>186</v>
      </c>
      <c r="G80" s="13" t="s">
        <v>1341</v>
      </c>
      <c r="H80" s="13">
        <v>381</v>
      </c>
      <c r="I80" s="13" t="s">
        <v>1342</v>
      </c>
      <c r="J80" s="13" t="s">
        <v>34</v>
      </c>
      <c r="K80" s="13" t="s">
        <v>35</v>
      </c>
      <c r="L80" s="13" t="s">
        <v>102</v>
      </c>
      <c r="M80" s="13">
        <v>910</v>
      </c>
      <c r="N80" s="13">
        <v>1200</v>
      </c>
      <c r="O80" s="13" t="s">
        <v>131</v>
      </c>
      <c r="P80" s="13" t="s">
        <v>187</v>
      </c>
      <c r="Q80" s="13" t="s">
        <v>132</v>
      </c>
      <c r="R80" s="13" t="s">
        <v>58</v>
      </c>
      <c r="S80" s="49">
        <v>42898</v>
      </c>
      <c r="T80" s="49">
        <v>42909</v>
      </c>
      <c r="U80" s="13" t="s">
        <v>1343</v>
      </c>
      <c r="V80" s="13" t="s">
        <v>39</v>
      </c>
      <c r="W80" s="13">
        <v>25</v>
      </c>
      <c r="X80" s="13">
        <v>25</v>
      </c>
      <c r="Y80" s="13">
        <v>20</v>
      </c>
      <c r="Z80" s="13">
        <v>125</v>
      </c>
      <c r="AA80" s="13"/>
      <c r="AB80" s="13"/>
      <c r="AC80" s="13"/>
      <c r="AD80" s="13">
        <v>0</v>
      </c>
      <c r="AE80" s="13">
        <v>125</v>
      </c>
      <c r="AF80" s="13">
        <v>0</v>
      </c>
      <c r="AG80" s="13">
        <v>0</v>
      </c>
      <c r="AH80" s="13">
        <v>0.78900000000000003</v>
      </c>
      <c r="AI80" s="13">
        <v>0.85760000000000003</v>
      </c>
      <c r="AJ80" s="13">
        <v>6.6699999999999995E-2</v>
      </c>
      <c r="AK80" s="13" t="s">
        <v>1285</v>
      </c>
      <c r="AL80" s="13" t="s">
        <v>1344</v>
      </c>
      <c r="AM80" s="13"/>
      <c r="AN80" s="13">
        <v>18</v>
      </c>
    </row>
    <row r="81" spans="1:40" ht="15.75" hidden="1" customHeight="1" x14ac:dyDescent="0.25">
      <c r="A81" s="13" t="s">
        <v>1262</v>
      </c>
      <c r="B81" s="13" t="s">
        <v>30</v>
      </c>
      <c r="C81" s="13" t="s">
        <v>149</v>
      </c>
      <c r="D81" s="13" t="s">
        <v>185</v>
      </c>
      <c r="E81" s="13">
        <v>53260</v>
      </c>
      <c r="F81" s="13" t="s">
        <v>186</v>
      </c>
      <c r="G81" s="13" t="s">
        <v>1345</v>
      </c>
      <c r="H81" s="13">
        <v>1</v>
      </c>
      <c r="I81" s="13" t="s">
        <v>1346</v>
      </c>
      <c r="J81" s="13" t="s">
        <v>34</v>
      </c>
      <c r="K81" s="13" t="s">
        <v>35</v>
      </c>
      <c r="L81" s="13" t="s">
        <v>102</v>
      </c>
      <c r="M81" s="13">
        <v>910</v>
      </c>
      <c r="N81" s="13">
        <v>1200</v>
      </c>
      <c r="O81" s="13" t="s">
        <v>131</v>
      </c>
      <c r="P81" s="13" t="s">
        <v>187</v>
      </c>
      <c r="Q81" s="13" t="s">
        <v>132</v>
      </c>
      <c r="R81" s="13" t="s">
        <v>58</v>
      </c>
      <c r="S81" s="49">
        <v>42926</v>
      </c>
      <c r="T81" s="49">
        <v>42937</v>
      </c>
      <c r="U81" s="13" t="s">
        <v>1343</v>
      </c>
      <c r="V81" s="13" t="s">
        <v>39</v>
      </c>
      <c r="W81" s="13">
        <v>20</v>
      </c>
      <c r="X81" s="13">
        <v>20</v>
      </c>
      <c r="Y81" s="13">
        <v>20</v>
      </c>
      <c r="Z81" s="13">
        <v>100</v>
      </c>
      <c r="AA81" s="13"/>
      <c r="AB81" s="13"/>
      <c r="AC81" s="13"/>
      <c r="AD81" s="13">
        <v>0</v>
      </c>
      <c r="AE81" s="13">
        <v>100</v>
      </c>
      <c r="AF81" s="13">
        <v>0</v>
      </c>
      <c r="AG81" s="13">
        <v>0</v>
      </c>
      <c r="AH81" s="13">
        <v>0.68600000000000005</v>
      </c>
      <c r="AI81" s="13">
        <v>0.68600000000000005</v>
      </c>
      <c r="AJ81" s="13">
        <v>6.6699999999999995E-2</v>
      </c>
      <c r="AK81" s="13" t="s">
        <v>1285</v>
      </c>
      <c r="AL81" s="13" t="s">
        <v>1344</v>
      </c>
      <c r="AM81" s="13"/>
      <c r="AN81" s="13">
        <v>18</v>
      </c>
    </row>
    <row r="82" spans="1:40" ht="15.75" hidden="1" customHeight="1" x14ac:dyDescent="0.25">
      <c r="A82" s="13" t="s">
        <v>1262</v>
      </c>
      <c r="B82" s="13" t="s">
        <v>30</v>
      </c>
      <c r="C82" s="13" t="s">
        <v>149</v>
      </c>
      <c r="D82" s="13" t="s">
        <v>185</v>
      </c>
      <c r="E82" s="13">
        <v>53379</v>
      </c>
      <c r="F82" s="13" t="s">
        <v>186</v>
      </c>
      <c r="G82" s="13">
        <v>100</v>
      </c>
      <c r="H82" s="13">
        <v>1</v>
      </c>
      <c r="I82" s="13" t="s">
        <v>188</v>
      </c>
      <c r="J82" s="13" t="s">
        <v>34</v>
      </c>
      <c r="K82" s="13" t="s">
        <v>35</v>
      </c>
      <c r="L82" s="13" t="s">
        <v>169</v>
      </c>
      <c r="M82" s="13">
        <v>940</v>
      </c>
      <c r="N82" s="13">
        <v>1230</v>
      </c>
      <c r="O82" s="13" t="s">
        <v>189</v>
      </c>
      <c r="P82" s="13">
        <v>2</v>
      </c>
      <c r="Q82" s="13" t="s">
        <v>37</v>
      </c>
      <c r="R82" s="13" t="s">
        <v>66</v>
      </c>
      <c r="S82" s="49">
        <v>42898</v>
      </c>
      <c r="T82" s="49">
        <v>42946</v>
      </c>
      <c r="U82" s="13" t="s">
        <v>1179</v>
      </c>
      <c r="V82" s="13" t="s">
        <v>39</v>
      </c>
      <c r="W82" s="13">
        <v>21</v>
      </c>
      <c r="X82" s="13">
        <v>17</v>
      </c>
      <c r="Y82" s="13">
        <v>25</v>
      </c>
      <c r="Z82" s="13">
        <v>68</v>
      </c>
      <c r="AA82" s="13"/>
      <c r="AB82" s="13"/>
      <c r="AC82" s="13"/>
      <c r="AD82" s="13">
        <v>0</v>
      </c>
      <c r="AE82" s="13">
        <v>68</v>
      </c>
      <c r="AF82" s="13">
        <v>0</v>
      </c>
      <c r="AG82" s="13">
        <v>10</v>
      </c>
      <c r="AH82" s="13">
        <v>2.286</v>
      </c>
      <c r="AI82" s="13">
        <v>2.4003000000000001</v>
      </c>
      <c r="AJ82" s="13">
        <v>0.2</v>
      </c>
      <c r="AK82" s="13" t="s">
        <v>1347</v>
      </c>
      <c r="AL82" s="13" t="s">
        <v>1348</v>
      </c>
      <c r="AM82" s="13"/>
      <c r="AN82" s="13">
        <v>60</v>
      </c>
    </row>
    <row r="83" spans="1:40" ht="15.75" hidden="1" customHeight="1" x14ac:dyDescent="0.25">
      <c r="A83" s="13" t="s">
        <v>1262</v>
      </c>
      <c r="B83" s="13" t="s">
        <v>30</v>
      </c>
      <c r="C83" s="13" t="s">
        <v>149</v>
      </c>
      <c r="D83" s="13" t="s">
        <v>190</v>
      </c>
      <c r="E83" s="13">
        <v>53378</v>
      </c>
      <c r="F83" s="13" t="s">
        <v>191</v>
      </c>
      <c r="G83" s="13" t="s">
        <v>192</v>
      </c>
      <c r="H83" s="13">
        <v>321</v>
      </c>
      <c r="I83" s="13" t="s">
        <v>193</v>
      </c>
      <c r="J83" s="13" t="s">
        <v>34</v>
      </c>
      <c r="K83" s="13" t="s">
        <v>194</v>
      </c>
      <c r="L83" s="13" t="s">
        <v>745</v>
      </c>
      <c r="M83" s="13">
        <v>1000</v>
      </c>
      <c r="N83" s="13">
        <v>1420</v>
      </c>
      <c r="O83" s="13" t="s">
        <v>195</v>
      </c>
      <c r="P83" s="13">
        <v>230</v>
      </c>
      <c r="Q83" s="13" t="s">
        <v>196</v>
      </c>
      <c r="R83" s="13" t="s">
        <v>58</v>
      </c>
      <c r="S83" s="49">
        <v>42902</v>
      </c>
      <c r="T83" s="49">
        <v>42944</v>
      </c>
      <c r="U83" s="13" t="s">
        <v>925</v>
      </c>
      <c r="V83" s="13" t="s">
        <v>39</v>
      </c>
      <c r="W83" s="13">
        <v>20</v>
      </c>
      <c r="X83" s="13">
        <v>20</v>
      </c>
      <c r="Y83" s="13">
        <v>30</v>
      </c>
      <c r="Z83" s="13">
        <v>66.666700000000006</v>
      </c>
      <c r="AA83" s="13"/>
      <c r="AB83" s="13"/>
      <c r="AC83" s="13"/>
      <c r="AD83" s="13">
        <v>0</v>
      </c>
      <c r="AE83" s="13">
        <v>66.666700000000006</v>
      </c>
      <c r="AF83" s="13">
        <v>0</v>
      </c>
      <c r="AG83" s="13">
        <v>15</v>
      </c>
      <c r="AH83" s="13">
        <v>1.2270000000000001</v>
      </c>
      <c r="AI83" s="13">
        <v>1.2270000000000001</v>
      </c>
      <c r="AJ83" s="13">
        <v>0.10290000000000001</v>
      </c>
      <c r="AK83" s="13" t="s">
        <v>1349</v>
      </c>
      <c r="AL83" s="13" t="s">
        <v>1350</v>
      </c>
      <c r="AM83" s="13"/>
      <c r="AN83" s="13">
        <v>32.200000000000003</v>
      </c>
    </row>
    <row r="84" spans="1:40" ht="15.75" hidden="1" customHeight="1" x14ac:dyDescent="0.25">
      <c r="A84" s="13" t="s">
        <v>1262</v>
      </c>
      <c r="B84" s="13" t="s">
        <v>30</v>
      </c>
      <c r="C84" s="13" t="s">
        <v>149</v>
      </c>
      <c r="D84" s="13" t="s">
        <v>190</v>
      </c>
      <c r="E84" s="13">
        <v>53278</v>
      </c>
      <c r="F84" s="13" t="s">
        <v>191</v>
      </c>
      <c r="G84" s="13" t="s">
        <v>192</v>
      </c>
      <c r="H84" s="13">
        <v>341</v>
      </c>
      <c r="I84" s="13" t="s">
        <v>193</v>
      </c>
      <c r="J84" s="13" t="s">
        <v>34</v>
      </c>
      <c r="K84" s="13" t="s">
        <v>194</v>
      </c>
      <c r="L84" s="13" t="s">
        <v>745</v>
      </c>
      <c r="M84" s="13">
        <v>1000</v>
      </c>
      <c r="N84" s="13">
        <v>1420</v>
      </c>
      <c r="O84" s="13" t="s">
        <v>63</v>
      </c>
      <c r="P84" s="13">
        <v>703</v>
      </c>
      <c r="Q84" s="13" t="s">
        <v>64</v>
      </c>
      <c r="R84" s="13" t="s">
        <v>66</v>
      </c>
      <c r="S84" s="49">
        <v>42898</v>
      </c>
      <c r="T84" s="49">
        <v>42946</v>
      </c>
      <c r="U84" s="13" t="s">
        <v>927</v>
      </c>
      <c r="V84" s="13" t="s">
        <v>39</v>
      </c>
      <c r="W84" s="13">
        <v>28</v>
      </c>
      <c r="X84" s="13">
        <v>24</v>
      </c>
      <c r="Y84" s="13">
        <v>30</v>
      </c>
      <c r="Z84" s="13">
        <v>80</v>
      </c>
      <c r="AA84" s="13"/>
      <c r="AB84" s="13"/>
      <c r="AC84" s="13"/>
      <c r="AD84" s="13">
        <v>0</v>
      </c>
      <c r="AE84" s="13">
        <v>80</v>
      </c>
      <c r="AF84" s="13">
        <v>0</v>
      </c>
      <c r="AG84" s="13">
        <v>0</v>
      </c>
      <c r="AH84" s="13">
        <v>1.6559999999999999</v>
      </c>
      <c r="AI84" s="13">
        <v>1.7173</v>
      </c>
      <c r="AJ84" s="13">
        <v>0.10290000000000001</v>
      </c>
      <c r="AK84" s="13" t="s">
        <v>1349</v>
      </c>
      <c r="AL84" s="13" t="s">
        <v>1351</v>
      </c>
      <c r="AM84" s="13"/>
      <c r="AN84" s="13">
        <v>32.200000000000003</v>
      </c>
    </row>
    <row r="85" spans="1:40" ht="15.75" hidden="1" customHeight="1" x14ac:dyDescent="0.25">
      <c r="A85" s="13" t="s">
        <v>1262</v>
      </c>
      <c r="B85" s="13" t="s">
        <v>30</v>
      </c>
      <c r="C85" s="13" t="s">
        <v>149</v>
      </c>
      <c r="D85" s="13" t="s">
        <v>190</v>
      </c>
      <c r="E85" s="13">
        <v>51924</v>
      </c>
      <c r="F85" s="13" t="s">
        <v>191</v>
      </c>
      <c r="G85" s="13" t="s">
        <v>197</v>
      </c>
      <c r="H85" s="13">
        <v>351</v>
      </c>
      <c r="I85" s="13" t="s">
        <v>198</v>
      </c>
      <c r="J85" s="13" t="s">
        <v>34</v>
      </c>
      <c r="K85" s="13" t="s">
        <v>194</v>
      </c>
      <c r="L85" s="13" t="s">
        <v>169</v>
      </c>
      <c r="M85" s="13">
        <v>1100</v>
      </c>
      <c r="N85" s="13">
        <v>1550</v>
      </c>
      <c r="O85" s="13" t="s">
        <v>120</v>
      </c>
      <c r="P85" s="13">
        <v>274</v>
      </c>
      <c r="Q85" s="13" t="s">
        <v>121</v>
      </c>
      <c r="R85" s="13" t="s">
        <v>38</v>
      </c>
      <c r="S85" s="49">
        <v>42898</v>
      </c>
      <c r="T85" s="49">
        <v>42937</v>
      </c>
      <c r="U85" s="13" t="s">
        <v>929</v>
      </c>
      <c r="V85" s="13" t="s">
        <v>39</v>
      </c>
      <c r="W85" s="13">
        <v>23</v>
      </c>
      <c r="X85" s="13">
        <v>20</v>
      </c>
      <c r="Y85" s="13">
        <v>30</v>
      </c>
      <c r="Z85" s="13">
        <v>66.666700000000006</v>
      </c>
      <c r="AA85" s="13"/>
      <c r="AB85" s="13"/>
      <c r="AC85" s="13"/>
      <c r="AD85" s="13">
        <v>0</v>
      </c>
      <c r="AE85" s="13">
        <v>66.666700000000006</v>
      </c>
      <c r="AF85" s="13">
        <v>0</v>
      </c>
      <c r="AG85" s="13">
        <v>10</v>
      </c>
      <c r="AH85" s="13">
        <v>3.0760000000000001</v>
      </c>
      <c r="AI85" s="13">
        <v>3.7235999999999998</v>
      </c>
      <c r="AJ85" s="13">
        <v>0.2833</v>
      </c>
      <c r="AK85" s="13" t="s">
        <v>1352</v>
      </c>
      <c r="AL85" s="13" t="s">
        <v>1353</v>
      </c>
      <c r="AM85" s="13"/>
      <c r="AN85" s="13">
        <v>85</v>
      </c>
    </row>
    <row r="86" spans="1:40" ht="15.75" hidden="1" customHeight="1" x14ac:dyDescent="0.25">
      <c r="A86" s="13" t="s">
        <v>1262</v>
      </c>
      <c r="B86" s="13" t="s">
        <v>30</v>
      </c>
      <c r="C86" s="13" t="s">
        <v>149</v>
      </c>
      <c r="D86" s="13" t="s">
        <v>190</v>
      </c>
      <c r="E86" s="13">
        <v>52158</v>
      </c>
      <c r="F86" s="13" t="s">
        <v>191</v>
      </c>
      <c r="G86" s="13">
        <v>60</v>
      </c>
      <c r="H86" s="13">
        <v>381</v>
      </c>
      <c r="I86" s="13" t="s">
        <v>201</v>
      </c>
      <c r="J86" s="13" t="s">
        <v>34</v>
      </c>
      <c r="K86" s="13" t="s">
        <v>202</v>
      </c>
      <c r="L86" s="13" t="s">
        <v>148</v>
      </c>
      <c r="M86" s="13" t="s">
        <v>148</v>
      </c>
      <c r="N86" s="13" t="s">
        <v>148</v>
      </c>
      <c r="O86" s="13" t="s">
        <v>1033</v>
      </c>
      <c r="P86" s="13" t="s">
        <v>1176</v>
      </c>
      <c r="Q86" s="13" t="s">
        <v>132</v>
      </c>
      <c r="R86" s="13" t="s">
        <v>38</v>
      </c>
      <c r="S86" s="49">
        <v>42898</v>
      </c>
      <c r="T86" s="49">
        <v>42937</v>
      </c>
      <c r="U86" s="13" t="s">
        <v>1354</v>
      </c>
      <c r="V86" s="13" t="s">
        <v>204</v>
      </c>
      <c r="W86" s="13">
        <v>14</v>
      </c>
      <c r="X86" s="13">
        <v>12</v>
      </c>
      <c r="Y86" s="13">
        <v>50</v>
      </c>
      <c r="Z86" s="13">
        <v>24</v>
      </c>
      <c r="AA86" s="13"/>
      <c r="AB86" s="13"/>
      <c r="AC86" s="13"/>
      <c r="AD86" s="13">
        <v>0</v>
      </c>
      <c r="AE86" s="13">
        <v>24</v>
      </c>
      <c r="AF86" s="13">
        <v>0</v>
      </c>
      <c r="AG86" s="13">
        <v>10</v>
      </c>
      <c r="AH86" s="13">
        <v>0.4</v>
      </c>
      <c r="AI86" s="13">
        <v>0.4667</v>
      </c>
      <c r="AJ86" s="13">
        <v>0.112</v>
      </c>
      <c r="AK86" s="13" t="s">
        <v>148</v>
      </c>
      <c r="AL86" s="13" t="s">
        <v>1355</v>
      </c>
      <c r="AM86" s="13"/>
      <c r="AN86" s="13">
        <v>0</v>
      </c>
    </row>
    <row r="87" spans="1:40" ht="15.75" hidden="1" customHeight="1" x14ac:dyDescent="0.25">
      <c r="A87" s="13" t="s">
        <v>1262</v>
      </c>
      <c r="B87" s="13" t="s">
        <v>30</v>
      </c>
      <c r="C87" s="13" t="s">
        <v>149</v>
      </c>
      <c r="D87" s="13" t="s">
        <v>190</v>
      </c>
      <c r="E87" s="13">
        <v>52133</v>
      </c>
      <c r="F87" s="13" t="s">
        <v>191</v>
      </c>
      <c r="G87" s="13">
        <v>61</v>
      </c>
      <c r="H87" s="13">
        <v>381</v>
      </c>
      <c r="I87" s="13" t="s">
        <v>205</v>
      </c>
      <c r="J87" s="13" t="s">
        <v>34</v>
      </c>
      <c r="K87" s="13" t="s">
        <v>202</v>
      </c>
      <c r="L87" s="13" t="s">
        <v>45</v>
      </c>
      <c r="M87" s="13" t="s">
        <v>45</v>
      </c>
      <c r="N87" s="13" t="s">
        <v>45</v>
      </c>
      <c r="O87" s="13" t="s">
        <v>131</v>
      </c>
      <c r="P87" s="13"/>
      <c r="Q87" s="13" t="s">
        <v>132</v>
      </c>
      <c r="R87" s="13" t="s">
        <v>66</v>
      </c>
      <c r="S87" s="49">
        <v>42898</v>
      </c>
      <c r="T87" s="49">
        <v>42946</v>
      </c>
      <c r="U87" s="13" t="s">
        <v>175</v>
      </c>
      <c r="V87" s="13" t="s">
        <v>204</v>
      </c>
      <c r="W87" s="13">
        <v>3</v>
      </c>
      <c r="X87" s="13">
        <v>2</v>
      </c>
      <c r="Y87" s="13">
        <v>35</v>
      </c>
      <c r="Z87" s="13">
        <v>5.7142999999999997</v>
      </c>
      <c r="AA87" s="13"/>
      <c r="AB87" s="13"/>
      <c r="AC87" s="13"/>
      <c r="AD87" s="13">
        <v>0</v>
      </c>
      <c r="AE87" s="13">
        <v>5.7142999999999997</v>
      </c>
      <c r="AF87" s="13">
        <v>0</v>
      </c>
      <c r="AG87" s="13">
        <v>10</v>
      </c>
      <c r="AH87" s="13">
        <v>0.3</v>
      </c>
      <c r="AI87" s="13">
        <v>0.3</v>
      </c>
      <c r="AJ87" s="13">
        <v>4.8000000000000001E-2</v>
      </c>
      <c r="AK87" s="13" t="s">
        <v>45</v>
      </c>
      <c r="AL87" s="13" t="s">
        <v>1356</v>
      </c>
      <c r="AM87" s="13"/>
      <c r="AN87" s="13">
        <v>17.5</v>
      </c>
    </row>
    <row r="88" spans="1:40" ht="15.75" hidden="1" customHeight="1" x14ac:dyDescent="0.25">
      <c r="A88" s="13" t="s">
        <v>1262</v>
      </c>
      <c r="B88" s="13" t="s">
        <v>30</v>
      </c>
      <c r="C88" s="13" t="s">
        <v>149</v>
      </c>
      <c r="D88" s="13" t="s">
        <v>190</v>
      </c>
      <c r="E88" s="13">
        <v>52138</v>
      </c>
      <c r="F88" s="13" t="s">
        <v>191</v>
      </c>
      <c r="G88" s="13">
        <v>62</v>
      </c>
      <c r="H88" s="13">
        <v>381</v>
      </c>
      <c r="I88" s="13" t="s">
        <v>1357</v>
      </c>
      <c r="J88" s="13" t="s">
        <v>43</v>
      </c>
      <c r="K88" s="13" t="s">
        <v>202</v>
      </c>
      <c r="L88" s="13" t="s">
        <v>45</v>
      </c>
      <c r="M88" s="13" t="s">
        <v>45</v>
      </c>
      <c r="N88" s="13" t="s">
        <v>45</v>
      </c>
      <c r="O88" s="13" t="s">
        <v>131</v>
      </c>
      <c r="P88" s="13"/>
      <c r="Q88" s="13" t="s">
        <v>132</v>
      </c>
      <c r="R88" s="13" t="s">
        <v>66</v>
      </c>
      <c r="S88" s="49">
        <v>42898</v>
      </c>
      <c r="T88" s="49">
        <v>42946</v>
      </c>
      <c r="U88" s="13" t="s">
        <v>930</v>
      </c>
      <c r="V88" s="13" t="s">
        <v>204</v>
      </c>
      <c r="W88" s="13">
        <v>1</v>
      </c>
      <c r="X88" s="13">
        <v>2</v>
      </c>
      <c r="Y88" s="13">
        <v>60</v>
      </c>
      <c r="Z88" s="13">
        <v>3.3332999999999999</v>
      </c>
      <c r="AA88" s="13"/>
      <c r="AB88" s="13"/>
      <c r="AC88" s="13"/>
      <c r="AD88" s="13">
        <v>0</v>
      </c>
      <c r="AE88" s="13">
        <v>3.3332999999999999</v>
      </c>
      <c r="AF88" s="13">
        <v>0</v>
      </c>
      <c r="AG88" s="13">
        <v>10</v>
      </c>
      <c r="AH88" s="13">
        <v>0.1</v>
      </c>
      <c r="AI88" s="13">
        <v>0.1</v>
      </c>
      <c r="AJ88" s="13">
        <v>0.04</v>
      </c>
      <c r="AK88" s="13" t="s">
        <v>45</v>
      </c>
      <c r="AL88" s="13" t="s">
        <v>1356</v>
      </c>
      <c r="AM88" s="13"/>
      <c r="AN88" s="13">
        <v>0</v>
      </c>
    </row>
    <row r="89" spans="1:40" ht="15.75" hidden="1" customHeight="1" x14ac:dyDescent="0.25">
      <c r="A89" s="13" t="s">
        <v>1262</v>
      </c>
      <c r="B89" s="13" t="s">
        <v>30</v>
      </c>
      <c r="C89" s="13" t="s">
        <v>149</v>
      </c>
      <c r="D89" s="13" t="s">
        <v>190</v>
      </c>
      <c r="E89" s="13">
        <v>53210</v>
      </c>
      <c r="F89" s="13" t="s">
        <v>191</v>
      </c>
      <c r="G89" s="13">
        <v>63</v>
      </c>
      <c r="H89" s="13">
        <v>381</v>
      </c>
      <c r="I89" s="13" t="s">
        <v>207</v>
      </c>
      <c r="J89" s="13" t="s">
        <v>34</v>
      </c>
      <c r="K89" s="13" t="s">
        <v>202</v>
      </c>
      <c r="L89" s="13" t="s">
        <v>148</v>
      </c>
      <c r="M89" s="13" t="s">
        <v>148</v>
      </c>
      <c r="N89" s="13" t="s">
        <v>148</v>
      </c>
      <c r="O89" s="13" t="s">
        <v>148</v>
      </c>
      <c r="P89" s="13"/>
      <c r="Q89" s="13" t="s">
        <v>132</v>
      </c>
      <c r="R89" s="13" t="s">
        <v>66</v>
      </c>
      <c r="S89" s="49">
        <v>42898</v>
      </c>
      <c r="T89" s="49">
        <v>42946</v>
      </c>
      <c r="U89" s="13" t="s">
        <v>1354</v>
      </c>
      <c r="V89" s="13" t="s">
        <v>39</v>
      </c>
      <c r="W89" s="13">
        <v>10</v>
      </c>
      <c r="X89" s="13">
        <v>6</v>
      </c>
      <c r="Y89" s="13">
        <v>60</v>
      </c>
      <c r="Z89" s="13">
        <v>10</v>
      </c>
      <c r="AA89" s="13"/>
      <c r="AB89" s="13"/>
      <c r="AC89" s="13"/>
      <c r="AD89" s="13">
        <v>0</v>
      </c>
      <c r="AE89" s="13">
        <v>10</v>
      </c>
      <c r="AF89" s="13">
        <v>0</v>
      </c>
      <c r="AG89" s="13">
        <v>10</v>
      </c>
      <c r="AH89" s="13">
        <v>3.2000000000000001E-2</v>
      </c>
      <c r="AI89" s="13">
        <v>3.56E-2</v>
      </c>
      <c r="AJ89" s="13">
        <v>6.4000000000000001E-2</v>
      </c>
      <c r="AK89" s="13" t="s">
        <v>148</v>
      </c>
      <c r="AL89" s="13" t="s">
        <v>148</v>
      </c>
      <c r="AM89" s="13"/>
      <c r="AN89" s="13">
        <v>70</v>
      </c>
    </row>
    <row r="90" spans="1:40" ht="15.75" hidden="1" customHeight="1" x14ac:dyDescent="0.25">
      <c r="A90" s="13" t="s">
        <v>1262</v>
      </c>
      <c r="B90" s="13" t="s">
        <v>30</v>
      </c>
      <c r="C90" s="13" t="s">
        <v>149</v>
      </c>
      <c r="D90" s="13" t="s">
        <v>190</v>
      </c>
      <c r="E90" s="13">
        <v>53279</v>
      </c>
      <c r="F90" s="13" t="s">
        <v>191</v>
      </c>
      <c r="G90" s="13">
        <v>72</v>
      </c>
      <c r="H90" s="13">
        <v>321</v>
      </c>
      <c r="I90" s="13" t="s">
        <v>1358</v>
      </c>
      <c r="J90" s="13" t="s">
        <v>34</v>
      </c>
      <c r="K90" s="13" t="s">
        <v>194</v>
      </c>
      <c r="L90" s="13" t="s">
        <v>628</v>
      </c>
      <c r="M90" s="13">
        <v>1030</v>
      </c>
      <c r="N90" s="13">
        <v>1520</v>
      </c>
      <c r="O90" s="13" t="s">
        <v>195</v>
      </c>
      <c r="P90" s="13">
        <v>230</v>
      </c>
      <c r="Q90" s="13" t="s">
        <v>196</v>
      </c>
      <c r="R90" s="13" t="s">
        <v>66</v>
      </c>
      <c r="S90" s="49">
        <v>42898</v>
      </c>
      <c r="T90" s="49">
        <v>42946</v>
      </c>
      <c r="U90" s="13" t="s">
        <v>926</v>
      </c>
      <c r="V90" s="13" t="s">
        <v>39</v>
      </c>
      <c r="W90" s="13">
        <v>34</v>
      </c>
      <c r="X90" s="13">
        <v>34</v>
      </c>
      <c r="Y90" s="13">
        <v>30</v>
      </c>
      <c r="Z90" s="13">
        <v>113.33329999999999</v>
      </c>
      <c r="AA90" s="13"/>
      <c r="AB90" s="13"/>
      <c r="AC90" s="13"/>
      <c r="AD90" s="13">
        <v>0</v>
      </c>
      <c r="AE90" s="13">
        <v>113.33329999999999</v>
      </c>
      <c r="AF90" s="13">
        <v>0</v>
      </c>
      <c r="AG90" s="13">
        <v>0</v>
      </c>
      <c r="AH90" s="13">
        <v>2.2669999999999999</v>
      </c>
      <c r="AI90" s="13">
        <v>2.2669999999999999</v>
      </c>
      <c r="AJ90" s="13">
        <v>0.1085</v>
      </c>
      <c r="AK90" s="13" t="s">
        <v>1359</v>
      </c>
      <c r="AL90" s="13" t="s">
        <v>1350</v>
      </c>
      <c r="AM90" s="13"/>
      <c r="AN90" s="13">
        <v>35</v>
      </c>
    </row>
    <row r="91" spans="1:40" ht="15.75" hidden="1" customHeight="1" x14ac:dyDescent="0.25">
      <c r="A91" s="13" t="s">
        <v>1262</v>
      </c>
      <c r="B91" s="13" t="s">
        <v>30</v>
      </c>
      <c r="C91" s="13" t="s">
        <v>208</v>
      </c>
      <c r="D91" s="13" t="s">
        <v>209</v>
      </c>
      <c r="E91" s="13">
        <v>51494</v>
      </c>
      <c r="F91" s="13" t="s">
        <v>210</v>
      </c>
      <c r="G91" s="13">
        <v>75</v>
      </c>
      <c r="H91" s="13">
        <v>1</v>
      </c>
      <c r="I91" s="13" t="s">
        <v>1090</v>
      </c>
      <c r="J91" s="13" t="s">
        <v>34</v>
      </c>
      <c r="K91" s="13" t="s">
        <v>35</v>
      </c>
      <c r="L91" s="13" t="s">
        <v>51</v>
      </c>
      <c r="M91" s="13">
        <v>1310</v>
      </c>
      <c r="N91" s="13">
        <v>1515</v>
      </c>
      <c r="O91" s="13" t="s">
        <v>119</v>
      </c>
      <c r="P91" s="13">
        <v>102</v>
      </c>
      <c r="Q91" s="13" t="s">
        <v>37</v>
      </c>
      <c r="R91" s="13" t="s">
        <v>38</v>
      </c>
      <c r="S91" s="49">
        <v>42898</v>
      </c>
      <c r="T91" s="49">
        <v>42937</v>
      </c>
      <c r="U91" s="13" t="s">
        <v>213</v>
      </c>
      <c r="V91" s="13" t="s">
        <v>39</v>
      </c>
      <c r="W91" s="13">
        <v>14</v>
      </c>
      <c r="X91" s="13">
        <v>14</v>
      </c>
      <c r="Y91" s="13">
        <v>28</v>
      </c>
      <c r="Z91" s="13">
        <v>50</v>
      </c>
      <c r="AA91" s="13"/>
      <c r="AB91" s="13"/>
      <c r="AC91" s="13"/>
      <c r="AD91" s="13">
        <v>0</v>
      </c>
      <c r="AE91" s="13">
        <v>50</v>
      </c>
      <c r="AF91" s="13">
        <v>0</v>
      </c>
      <c r="AG91" s="13">
        <v>10</v>
      </c>
      <c r="AH91" s="13">
        <v>1.31</v>
      </c>
      <c r="AI91" s="13">
        <v>1.4108000000000001</v>
      </c>
      <c r="AJ91" s="13">
        <v>0.2</v>
      </c>
      <c r="AK91" s="13" t="s">
        <v>1360</v>
      </c>
      <c r="AL91" s="13" t="s">
        <v>1361</v>
      </c>
      <c r="AM91" s="13"/>
      <c r="AN91" s="13">
        <v>52.9</v>
      </c>
    </row>
    <row r="92" spans="1:40" ht="15.75" hidden="1" customHeight="1" x14ac:dyDescent="0.25">
      <c r="A92" s="13" t="s">
        <v>1262</v>
      </c>
      <c r="B92" s="13" t="s">
        <v>30</v>
      </c>
      <c r="C92" s="13" t="s">
        <v>208</v>
      </c>
      <c r="D92" s="13" t="s">
        <v>209</v>
      </c>
      <c r="E92" s="13">
        <v>51495</v>
      </c>
      <c r="F92" s="13" t="s">
        <v>210</v>
      </c>
      <c r="G92" s="13">
        <v>79</v>
      </c>
      <c r="H92" s="13">
        <v>1</v>
      </c>
      <c r="I92" s="13" t="s">
        <v>214</v>
      </c>
      <c r="J92" s="13" t="s">
        <v>34</v>
      </c>
      <c r="K92" s="13" t="s">
        <v>35</v>
      </c>
      <c r="L92" s="13" t="s">
        <v>51</v>
      </c>
      <c r="M92" s="13">
        <v>930</v>
      </c>
      <c r="N92" s="13">
        <v>1135</v>
      </c>
      <c r="O92" s="13" t="s">
        <v>211</v>
      </c>
      <c r="P92" s="13">
        <v>703</v>
      </c>
      <c r="Q92" s="13" t="s">
        <v>37</v>
      </c>
      <c r="R92" s="13" t="s">
        <v>38</v>
      </c>
      <c r="S92" s="49">
        <v>42898</v>
      </c>
      <c r="T92" s="49">
        <v>42937</v>
      </c>
      <c r="U92" s="13" t="s">
        <v>213</v>
      </c>
      <c r="V92" s="13" t="s">
        <v>39</v>
      </c>
      <c r="W92" s="13">
        <v>21</v>
      </c>
      <c r="X92" s="13">
        <v>20</v>
      </c>
      <c r="Y92" s="13">
        <v>28</v>
      </c>
      <c r="Z92" s="13">
        <v>71.428600000000003</v>
      </c>
      <c r="AA92" s="13"/>
      <c r="AB92" s="13"/>
      <c r="AC92" s="13"/>
      <c r="AD92" s="13">
        <v>0</v>
      </c>
      <c r="AE92" s="13">
        <v>71.428600000000003</v>
      </c>
      <c r="AF92" s="13">
        <v>0</v>
      </c>
      <c r="AG92" s="13">
        <v>10</v>
      </c>
      <c r="AH92" s="13">
        <v>1.5109999999999999</v>
      </c>
      <c r="AI92" s="13">
        <v>2.1154000000000002</v>
      </c>
      <c r="AJ92" s="13">
        <v>0.2</v>
      </c>
      <c r="AK92" s="13" t="s">
        <v>1362</v>
      </c>
      <c r="AL92" s="13" t="s">
        <v>1265</v>
      </c>
      <c r="AM92" s="13"/>
      <c r="AN92" s="13">
        <v>52.9</v>
      </c>
    </row>
    <row r="93" spans="1:40" ht="15.75" hidden="1" customHeight="1" x14ac:dyDescent="0.25">
      <c r="A93" s="13" t="s">
        <v>1262</v>
      </c>
      <c r="B93" s="13" t="s">
        <v>30</v>
      </c>
      <c r="C93" s="13" t="s">
        <v>208</v>
      </c>
      <c r="D93" s="13" t="s">
        <v>209</v>
      </c>
      <c r="E93" s="13">
        <v>51492</v>
      </c>
      <c r="F93" s="13" t="s">
        <v>210</v>
      </c>
      <c r="G93" s="13">
        <v>79</v>
      </c>
      <c r="H93" s="13">
        <v>2</v>
      </c>
      <c r="I93" s="13" t="s">
        <v>214</v>
      </c>
      <c r="J93" s="13" t="s">
        <v>34</v>
      </c>
      <c r="K93" s="13" t="s">
        <v>35</v>
      </c>
      <c r="L93" s="13" t="s">
        <v>51</v>
      </c>
      <c r="M93" s="13">
        <v>1230</v>
      </c>
      <c r="N93" s="13">
        <v>1435</v>
      </c>
      <c r="O93" s="13" t="s">
        <v>57</v>
      </c>
      <c r="P93" s="13">
        <v>188</v>
      </c>
      <c r="Q93" s="13" t="s">
        <v>37</v>
      </c>
      <c r="R93" s="13" t="s">
        <v>38</v>
      </c>
      <c r="S93" s="49">
        <v>42898</v>
      </c>
      <c r="T93" s="49">
        <v>42937</v>
      </c>
      <c r="U93" s="13" t="s">
        <v>216</v>
      </c>
      <c r="V93" s="13" t="s">
        <v>39</v>
      </c>
      <c r="W93" s="13">
        <v>18</v>
      </c>
      <c r="X93" s="13">
        <v>17</v>
      </c>
      <c r="Y93" s="13">
        <v>28</v>
      </c>
      <c r="Z93" s="13">
        <v>60.714300000000001</v>
      </c>
      <c r="AA93" s="13"/>
      <c r="AB93" s="13"/>
      <c r="AC93" s="13"/>
      <c r="AD93" s="13">
        <v>0</v>
      </c>
      <c r="AE93" s="13">
        <v>60.714300000000001</v>
      </c>
      <c r="AF93" s="13">
        <v>0</v>
      </c>
      <c r="AG93" s="13">
        <v>10</v>
      </c>
      <c r="AH93" s="13">
        <v>1.5109999999999999</v>
      </c>
      <c r="AI93" s="13">
        <v>1.8131999999999999</v>
      </c>
      <c r="AJ93" s="13">
        <v>0.2</v>
      </c>
      <c r="AK93" s="13" t="s">
        <v>1264</v>
      </c>
      <c r="AL93" s="13" t="s">
        <v>1363</v>
      </c>
      <c r="AM93" s="13"/>
      <c r="AN93" s="13">
        <v>52.9</v>
      </c>
    </row>
    <row r="94" spans="1:40" ht="15.75" hidden="1" customHeight="1" x14ac:dyDescent="0.25">
      <c r="A94" s="13" t="s">
        <v>1262</v>
      </c>
      <c r="B94" s="13" t="s">
        <v>30</v>
      </c>
      <c r="C94" s="13" t="s">
        <v>208</v>
      </c>
      <c r="D94" s="13" t="s">
        <v>209</v>
      </c>
      <c r="E94" s="13">
        <v>51310</v>
      </c>
      <c r="F94" s="13" t="s">
        <v>210</v>
      </c>
      <c r="G94" s="13">
        <v>85</v>
      </c>
      <c r="H94" s="13">
        <v>1</v>
      </c>
      <c r="I94" s="13" t="s">
        <v>1091</v>
      </c>
      <c r="J94" s="13" t="s">
        <v>34</v>
      </c>
      <c r="K94" s="13" t="s">
        <v>35</v>
      </c>
      <c r="L94" s="13" t="s">
        <v>51</v>
      </c>
      <c r="M94" s="13">
        <v>1310</v>
      </c>
      <c r="N94" s="13">
        <v>1515</v>
      </c>
      <c r="O94" s="13" t="s">
        <v>57</v>
      </c>
      <c r="P94" s="13">
        <v>250</v>
      </c>
      <c r="Q94" s="13" t="s">
        <v>37</v>
      </c>
      <c r="R94" s="13" t="s">
        <v>38</v>
      </c>
      <c r="S94" s="49">
        <v>42898</v>
      </c>
      <c r="T94" s="49">
        <v>42937</v>
      </c>
      <c r="U94" s="13" t="s">
        <v>1364</v>
      </c>
      <c r="V94" s="13" t="s">
        <v>39</v>
      </c>
      <c r="W94" s="13">
        <v>5</v>
      </c>
      <c r="X94" s="13">
        <v>5</v>
      </c>
      <c r="Y94" s="13">
        <v>28</v>
      </c>
      <c r="Z94" s="13">
        <v>17.857099999999999</v>
      </c>
      <c r="AA94" s="13"/>
      <c r="AB94" s="13"/>
      <c r="AC94" s="13"/>
      <c r="AD94" s="13">
        <v>0</v>
      </c>
      <c r="AE94" s="13">
        <v>17.857099999999999</v>
      </c>
      <c r="AF94" s="13">
        <v>0</v>
      </c>
      <c r="AG94" s="13">
        <v>10</v>
      </c>
      <c r="AH94" s="13">
        <v>0.504</v>
      </c>
      <c r="AI94" s="13">
        <v>0.504</v>
      </c>
      <c r="AJ94" s="13">
        <v>0.2</v>
      </c>
      <c r="AK94" s="13" t="s">
        <v>1360</v>
      </c>
      <c r="AL94" s="13" t="s">
        <v>1365</v>
      </c>
      <c r="AM94" s="13"/>
      <c r="AN94" s="13">
        <v>52.9</v>
      </c>
    </row>
    <row r="95" spans="1:40" ht="15.75" hidden="1" customHeight="1" x14ac:dyDescent="0.25">
      <c r="A95" s="13" t="s">
        <v>1262</v>
      </c>
      <c r="B95" s="13" t="s">
        <v>30</v>
      </c>
      <c r="C95" s="13" t="s">
        <v>208</v>
      </c>
      <c r="D95" s="13" t="s">
        <v>209</v>
      </c>
      <c r="E95" s="13">
        <v>53295</v>
      </c>
      <c r="F95" s="13" t="s">
        <v>210</v>
      </c>
      <c r="G95" s="13">
        <v>120</v>
      </c>
      <c r="H95" s="13">
        <v>1</v>
      </c>
      <c r="I95" s="13" t="s">
        <v>835</v>
      </c>
      <c r="J95" s="13" t="s">
        <v>34</v>
      </c>
      <c r="K95" s="13" t="s">
        <v>35</v>
      </c>
      <c r="L95" s="13" t="s">
        <v>56</v>
      </c>
      <c r="M95" s="13">
        <v>910</v>
      </c>
      <c r="N95" s="13">
        <v>1230</v>
      </c>
      <c r="O95" s="13" t="s">
        <v>57</v>
      </c>
      <c r="P95" s="13">
        <v>371</v>
      </c>
      <c r="Q95" s="13" t="s">
        <v>37</v>
      </c>
      <c r="R95" s="13" t="s">
        <v>38</v>
      </c>
      <c r="S95" s="49">
        <v>42898</v>
      </c>
      <c r="T95" s="49">
        <v>42937</v>
      </c>
      <c r="U95" s="13" t="s">
        <v>1366</v>
      </c>
      <c r="V95" s="13" t="s">
        <v>39</v>
      </c>
      <c r="W95" s="13">
        <v>31</v>
      </c>
      <c r="X95" s="13">
        <v>29</v>
      </c>
      <c r="Y95" s="13">
        <v>31</v>
      </c>
      <c r="Z95" s="13">
        <v>93.548400000000001</v>
      </c>
      <c r="AA95" s="13"/>
      <c r="AB95" s="13"/>
      <c r="AC95" s="13"/>
      <c r="AD95" s="13">
        <v>0</v>
      </c>
      <c r="AE95" s="13">
        <v>93.548400000000001</v>
      </c>
      <c r="AF95" s="13">
        <v>0</v>
      </c>
      <c r="AG95" s="13">
        <v>10</v>
      </c>
      <c r="AH95" s="13">
        <v>5.7670000000000003</v>
      </c>
      <c r="AI95" s="13">
        <v>6.1646999999999998</v>
      </c>
      <c r="AJ95" s="13">
        <v>0.4</v>
      </c>
      <c r="AK95" s="13" t="s">
        <v>1367</v>
      </c>
      <c r="AL95" s="13" t="s">
        <v>1368</v>
      </c>
      <c r="AM95" s="13"/>
      <c r="AN95" s="13">
        <v>104.4</v>
      </c>
    </row>
    <row r="96" spans="1:40" ht="15.75" hidden="1" customHeight="1" x14ac:dyDescent="0.25">
      <c r="A96" s="13" t="s">
        <v>1262</v>
      </c>
      <c r="B96" s="13" t="s">
        <v>30</v>
      </c>
      <c r="C96" s="13" t="s">
        <v>208</v>
      </c>
      <c r="D96" s="13" t="s">
        <v>209</v>
      </c>
      <c r="E96" s="13">
        <v>53042</v>
      </c>
      <c r="F96" s="13" t="s">
        <v>210</v>
      </c>
      <c r="G96" s="13">
        <v>130</v>
      </c>
      <c r="H96" s="13">
        <v>1</v>
      </c>
      <c r="I96" s="13" t="s">
        <v>836</v>
      </c>
      <c r="J96" s="13" t="s">
        <v>34</v>
      </c>
      <c r="K96" s="13" t="s">
        <v>35</v>
      </c>
      <c r="L96" s="13" t="s">
        <v>56</v>
      </c>
      <c r="M96" s="13">
        <v>910</v>
      </c>
      <c r="N96" s="13">
        <v>1230</v>
      </c>
      <c r="O96" s="13" t="s">
        <v>220</v>
      </c>
      <c r="P96" s="13">
        <v>207</v>
      </c>
      <c r="Q96" s="13" t="s">
        <v>37</v>
      </c>
      <c r="R96" s="13" t="s">
        <v>38</v>
      </c>
      <c r="S96" s="49">
        <v>42898</v>
      </c>
      <c r="T96" s="49">
        <v>42937</v>
      </c>
      <c r="U96" s="13" t="s">
        <v>215</v>
      </c>
      <c r="V96" s="13" t="s">
        <v>39</v>
      </c>
      <c r="W96" s="13">
        <v>26</v>
      </c>
      <c r="X96" s="13">
        <v>24</v>
      </c>
      <c r="Y96" s="13">
        <v>31</v>
      </c>
      <c r="Z96" s="13">
        <v>77.419399999999996</v>
      </c>
      <c r="AA96" s="13"/>
      <c r="AB96" s="13"/>
      <c r="AC96" s="13"/>
      <c r="AD96" s="13">
        <v>0</v>
      </c>
      <c r="AE96" s="13">
        <v>77.419399999999996</v>
      </c>
      <c r="AF96" s="13">
        <v>0</v>
      </c>
      <c r="AG96" s="13">
        <v>10</v>
      </c>
      <c r="AH96" s="13">
        <v>5.17</v>
      </c>
      <c r="AI96" s="13">
        <v>5.17</v>
      </c>
      <c r="AJ96" s="13">
        <v>0.4</v>
      </c>
      <c r="AK96" s="13" t="s">
        <v>1367</v>
      </c>
      <c r="AL96" s="13" t="s">
        <v>1369</v>
      </c>
      <c r="AM96" s="13"/>
      <c r="AN96" s="13">
        <v>104.4</v>
      </c>
    </row>
    <row r="97" spans="1:40" ht="15.75" hidden="1" customHeight="1" x14ac:dyDescent="0.25">
      <c r="A97" s="13" t="s">
        <v>1262</v>
      </c>
      <c r="B97" s="13" t="s">
        <v>30</v>
      </c>
      <c r="C97" s="13" t="s">
        <v>208</v>
      </c>
      <c r="D97" s="13" t="s">
        <v>209</v>
      </c>
      <c r="E97" s="13">
        <v>53043</v>
      </c>
      <c r="F97" s="13" t="s">
        <v>210</v>
      </c>
      <c r="G97" s="13">
        <v>140</v>
      </c>
      <c r="H97" s="13">
        <v>1</v>
      </c>
      <c r="I97" s="13" t="s">
        <v>837</v>
      </c>
      <c r="J97" s="13" t="s">
        <v>34</v>
      </c>
      <c r="K97" s="13" t="s">
        <v>219</v>
      </c>
      <c r="L97" s="13" t="s">
        <v>56</v>
      </c>
      <c r="M97" s="13">
        <v>910</v>
      </c>
      <c r="N97" s="13">
        <v>1230</v>
      </c>
      <c r="O97" s="13" t="s">
        <v>57</v>
      </c>
      <c r="P97" s="13">
        <v>171</v>
      </c>
      <c r="Q97" s="13" t="s">
        <v>37</v>
      </c>
      <c r="R97" s="13" t="s">
        <v>38</v>
      </c>
      <c r="S97" s="49">
        <v>42898</v>
      </c>
      <c r="T97" s="49">
        <v>42937</v>
      </c>
      <c r="U97" s="13" t="s">
        <v>931</v>
      </c>
      <c r="V97" s="13" t="s">
        <v>39</v>
      </c>
      <c r="W97" s="13">
        <v>27</v>
      </c>
      <c r="X97" s="13">
        <v>28</v>
      </c>
      <c r="Y97" s="13">
        <v>31</v>
      </c>
      <c r="Z97" s="13">
        <v>90.322599999999994</v>
      </c>
      <c r="AA97" s="13"/>
      <c r="AB97" s="13"/>
      <c r="AC97" s="13"/>
      <c r="AD97" s="13">
        <v>0</v>
      </c>
      <c r="AE97" s="13">
        <v>90.322599999999994</v>
      </c>
      <c r="AF97" s="13">
        <v>0</v>
      </c>
      <c r="AG97" s="13">
        <v>0</v>
      </c>
      <c r="AH97" s="13">
        <v>4.9710000000000001</v>
      </c>
      <c r="AI97" s="13">
        <v>5.3686999999999996</v>
      </c>
      <c r="AJ97" s="13">
        <v>0.5</v>
      </c>
      <c r="AK97" s="13" t="s">
        <v>1367</v>
      </c>
      <c r="AL97" s="13" t="s">
        <v>1370</v>
      </c>
      <c r="AM97" s="13"/>
      <c r="AN97" s="13">
        <v>104.4</v>
      </c>
    </row>
    <row r="98" spans="1:40" ht="15.75" hidden="1" customHeight="1" x14ac:dyDescent="0.25">
      <c r="A98" s="13" t="s">
        <v>1262</v>
      </c>
      <c r="B98" s="13" t="s">
        <v>30</v>
      </c>
      <c r="C98" s="13" t="s">
        <v>208</v>
      </c>
      <c r="D98" s="13" t="s">
        <v>209</v>
      </c>
      <c r="E98" s="13">
        <v>53044</v>
      </c>
      <c r="F98" s="13" t="s">
        <v>210</v>
      </c>
      <c r="G98" s="13">
        <v>150</v>
      </c>
      <c r="H98" s="13">
        <v>1</v>
      </c>
      <c r="I98" s="13" t="s">
        <v>838</v>
      </c>
      <c r="J98" s="13" t="s">
        <v>34</v>
      </c>
      <c r="K98" s="13" t="s">
        <v>219</v>
      </c>
      <c r="L98" s="13" t="s">
        <v>56</v>
      </c>
      <c r="M98" s="13">
        <v>910</v>
      </c>
      <c r="N98" s="13">
        <v>1200</v>
      </c>
      <c r="O98" s="13" t="s">
        <v>57</v>
      </c>
      <c r="P98" s="13">
        <v>380</v>
      </c>
      <c r="Q98" s="13" t="s">
        <v>37</v>
      </c>
      <c r="R98" s="13" t="s">
        <v>38</v>
      </c>
      <c r="S98" s="49">
        <v>42898</v>
      </c>
      <c r="T98" s="49">
        <v>42937</v>
      </c>
      <c r="U98" s="13" t="s">
        <v>1371</v>
      </c>
      <c r="V98" s="13" t="s">
        <v>39</v>
      </c>
      <c r="W98" s="13">
        <v>28</v>
      </c>
      <c r="X98" s="13">
        <v>26</v>
      </c>
      <c r="Y98" s="13">
        <v>31</v>
      </c>
      <c r="Z98" s="13">
        <v>83.870999999999995</v>
      </c>
      <c r="AA98" s="13"/>
      <c r="AB98" s="13"/>
      <c r="AC98" s="13"/>
      <c r="AD98" s="13">
        <v>0</v>
      </c>
      <c r="AE98" s="13">
        <v>83.870999999999995</v>
      </c>
      <c r="AF98" s="13">
        <v>0</v>
      </c>
      <c r="AG98" s="13">
        <v>10</v>
      </c>
      <c r="AH98" s="13">
        <v>3.9769999999999999</v>
      </c>
      <c r="AI98" s="13">
        <v>4.6398000000000001</v>
      </c>
      <c r="AJ98" s="13">
        <v>0.41670000000000001</v>
      </c>
      <c r="AK98" s="13" t="s">
        <v>1285</v>
      </c>
      <c r="AL98" s="13" t="s">
        <v>1372</v>
      </c>
      <c r="AM98" s="13" t="s">
        <v>1373</v>
      </c>
      <c r="AN98" s="13">
        <v>87</v>
      </c>
    </row>
    <row r="99" spans="1:40" ht="15.75" hidden="1" customHeight="1" x14ac:dyDescent="0.25">
      <c r="A99" s="13" t="s">
        <v>1262</v>
      </c>
      <c r="B99" s="13" t="s">
        <v>30</v>
      </c>
      <c r="C99" s="13" t="s">
        <v>208</v>
      </c>
      <c r="D99" s="13" t="s">
        <v>209</v>
      </c>
      <c r="E99" s="13">
        <v>53045</v>
      </c>
      <c r="F99" s="13" t="s">
        <v>210</v>
      </c>
      <c r="G99" s="13">
        <v>150</v>
      </c>
      <c r="H99" s="13">
        <v>2</v>
      </c>
      <c r="I99" s="13" t="s">
        <v>838</v>
      </c>
      <c r="J99" s="13" t="s">
        <v>34</v>
      </c>
      <c r="K99" s="13" t="s">
        <v>212</v>
      </c>
      <c r="L99" s="13" t="s">
        <v>45</v>
      </c>
      <c r="M99" s="13" t="s">
        <v>45</v>
      </c>
      <c r="N99" s="13" t="s">
        <v>45</v>
      </c>
      <c r="O99" s="13" t="s">
        <v>57</v>
      </c>
      <c r="P99" s="13">
        <v>149</v>
      </c>
      <c r="Q99" s="13" t="s">
        <v>37</v>
      </c>
      <c r="R99" s="13" t="s">
        <v>38</v>
      </c>
      <c r="S99" s="49">
        <v>42898</v>
      </c>
      <c r="T99" s="49">
        <v>42937</v>
      </c>
      <c r="U99" s="13" t="s">
        <v>1371</v>
      </c>
      <c r="V99" s="13" t="s">
        <v>104</v>
      </c>
      <c r="W99" s="13">
        <v>32</v>
      </c>
      <c r="X99" s="13">
        <v>26</v>
      </c>
      <c r="Y99" s="13">
        <v>31</v>
      </c>
      <c r="Z99" s="13">
        <v>83.870999999999995</v>
      </c>
      <c r="AA99" s="13"/>
      <c r="AB99" s="13"/>
      <c r="AC99" s="13"/>
      <c r="AD99" s="13">
        <v>0</v>
      </c>
      <c r="AE99" s="13">
        <v>83.870999999999995</v>
      </c>
      <c r="AF99" s="13">
        <v>0</v>
      </c>
      <c r="AG99" s="13">
        <v>0</v>
      </c>
      <c r="AH99" s="13">
        <v>0.71699999999999997</v>
      </c>
      <c r="AI99" s="13">
        <v>0.90669999999999995</v>
      </c>
      <c r="AJ99" s="13">
        <v>0</v>
      </c>
      <c r="AK99" s="13" t="s">
        <v>45</v>
      </c>
      <c r="AL99" s="13" t="s">
        <v>1374</v>
      </c>
      <c r="AM99" s="13" t="s">
        <v>939</v>
      </c>
      <c r="AN99" s="13">
        <v>15</v>
      </c>
    </row>
    <row r="100" spans="1:40" ht="15.75" hidden="1" customHeight="1" x14ac:dyDescent="0.25">
      <c r="A100" s="13" t="s">
        <v>1262</v>
      </c>
      <c r="B100" s="13" t="s">
        <v>30</v>
      </c>
      <c r="C100" s="13" t="s">
        <v>208</v>
      </c>
      <c r="D100" s="13" t="s">
        <v>209</v>
      </c>
      <c r="E100" s="13">
        <v>51641</v>
      </c>
      <c r="F100" s="13" t="s">
        <v>210</v>
      </c>
      <c r="G100" s="13">
        <v>160</v>
      </c>
      <c r="H100" s="13">
        <v>1</v>
      </c>
      <c r="I100" s="13" t="s">
        <v>218</v>
      </c>
      <c r="J100" s="13" t="s">
        <v>34</v>
      </c>
      <c r="K100" s="13" t="s">
        <v>219</v>
      </c>
      <c r="L100" s="13" t="s">
        <v>51</v>
      </c>
      <c r="M100" s="13">
        <v>910</v>
      </c>
      <c r="N100" s="13">
        <v>1200</v>
      </c>
      <c r="O100" s="13" t="s">
        <v>220</v>
      </c>
      <c r="P100" s="13">
        <v>201</v>
      </c>
      <c r="Q100" s="13" t="s">
        <v>37</v>
      </c>
      <c r="R100" s="13" t="s">
        <v>38</v>
      </c>
      <c r="S100" s="49">
        <v>42898</v>
      </c>
      <c r="T100" s="49">
        <v>42937</v>
      </c>
      <c r="U100" s="13" t="s">
        <v>1375</v>
      </c>
      <c r="V100" s="13" t="s">
        <v>39</v>
      </c>
      <c r="W100" s="13">
        <v>28</v>
      </c>
      <c r="X100" s="13">
        <v>28</v>
      </c>
      <c r="Y100" s="13">
        <v>31</v>
      </c>
      <c r="Z100" s="13">
        <v>90.322599999999994</v>
      </c>
      <c r="AA100" s="13"/>
      <c r="AB100" s="13"/>
      <c r="AC100" s="13"/>
      <c r="AD100" s="13">
        <v>0</v>
      </c>
      <c r="AE100" s="13">
        <v>90.322599999999994</v>
      </c>
      <c r="AF100" s="13">
        <v>0</v>
      </c>
      <c r="AG100" s="13">
        <v>10</v>
      </c>
      <c r="AH100" s="13">
        <v>3.68</v>
      </c>
      <c r="AI100" s="13">
        <v>3.68</v>
      </c>
      <c r="AJ100" s="13">
        <v>0.33329999999999999</v>
      </c>
      <c r="AK100" s="13" t="s">
        <v>1285</v>
      </c>
      <c r="AL100" s="13" t="s">
        <v>1376</v>
      </c>
      <c r="AM100" s="13" t="s">
        <v>1377</v>
      </c>
      <c r="AN100" s="13">
        <v>69</v>
      </c>
    </row>
    <row r="101" spans="1:40" ht="15.75" hidden="1" customHeight="1" x14ac:dyDescent="0.25">
      <c r="A101" s="13" t="s">
        <v>1262</v>
      </c>
      <c r="B101" s="13" t="s">
        <v>30</v>
      </c>
      <c r="C101" s="13" t="s">
        <v>208</v>
      </c>
      <c r="D101" s="13" t="s">
        <v>209</v>
      </c>
      <c r="E101" s="13">
        <v>52877</v>
      </c>
      <c r="F101" s="13" t="s">
        <v>210</v>
      </c>
      <c r="G101" s="13">
        <v>160</v>
      </c>
      <c r="H101" s="13">
        <v>2</v>
      </c>
      <c r="I101" s="13" t="s">
        <v>218</v>
      </c>
      <c r="J101" s="13" t="s">
        <v>34</v>
      </c>
      <c r="K101" s="13" t="s">
        <v>212</v>
      </c>
      <c r="L101" s="13" t="s">
        <v>45</v>
      </c>
      <c r="M101" s="13" t="s">
        <v>45</v>
      </c>
      <c r="N101" s="13" t="s">
        <v>45</v>
      </c>
      <c r="O101" s="13" t="s">
        <v>57</v>
      </c>
      <c r="P101" s="13">
        <v>149</v>
      </c>
      <c r="Q101" s="13" t="s">
        <v>37</v>
      </c>
      <c r="R101" s="13" t="s">
        <v>38</v>
      </c>
      <c r="S101" s="49">
        <v>42898</v>
      </c>
      <c r="T101" s="49">
        <v>42937</v>
      </c>
      <c r="U101" s="13" t="s">
        <v>1375</v>
      </c>
      <c r="V101" s="13" t="s">
        <v>104</v>
      </c>
      <c r="W101" s="13">
        <v>29</v>
      </c>
      <c r="X101" s="13">
        <v>28</v>
      </c>
      <c r="Y101" s="13">
        <v>31</v>
      </c>
      <c r="Z101" s="13">
        <v>90.322599999999994</v>
      </c>
      <c r="AA101" s="13"/>
      <c r="AB101" s="13"/>
      <c r="AC101" s="13"/>
      <c r="AD101" s="13">
        <v>0</v>
      </c>
      <c r="AE101" s="13">
        <v>90.322599999999994</v>
      </c>
      <c r="AF101" s="13">
        <v>0</v>
      </c>
      <c r="AG101" s="13">
        <v>0</v>
      </c>
      <c r="AH101" s="13">
        <v>0.75</v>
      </c>
      <c r="AI101" s="13">
        <v>0.75</v>
      </c>
      <c r="AJ101" s="13">
        <v>0</v>
      </c>
      <c r="AK101" s="13" t="s">
        <v>45</v>
      </c>
      <c r="AL101" s="13" t="s">
        <v>1374</v>
      </c>
      <c r="AM101" s="13" t="s">
        <v>1378</v>
      </c>
      <c r="AN101" s="13">
        <v>15</v>
      </c>
    </row>
    <row r="102" spans="1:40" ht="15.75" hidden="1" customHeight="1" x14ac:dyDescent="0.25">
      <c r="A102" s="13" t="s">
        <v>1262</v>
      </c>
      <c r="B102" s="13" t="s">
        <v>30</v>
      </c>
      <c r="C102" s="13" t="s">
        <v>208</v>
      </c>
      <c r="D102" s="13" t="s">
        <v>209</v>
      </c>
      <c r="E102" s="13">
        <v>51862</v>
      </c>
      <c r="F102" s="13" t="s">
        <v>210</v>
      </c>
      <c r="G102" s="13">
        <v>160</v>
      </c>
      <c r="H102" s="13">
        <v>3</v>
      </c>
      <c r="I102" s="13" t="s">
        <v>218</v>
      </c>
      <c r="J102" s="13" t="s">
        <v>34</v>
      </c>
      <c r="K102" s="13" t="s">
        <v>219</v>
      </c>
      <c r="L102" s="13" t="s">
        <v>51</v>
      </c>
      <c r="M102" s="13">
        <v>1210</v>
      </c>
      <c r="N102" s="13">
        <v>1500</v>
      </c>
      <c r="O102" s="13" t="s">
        <v>76</v>
      </c>
      <c r="P102" s="13">
        <v>315</v>
      </c>
      <c r="Q102" s="13" t="s">
        <v>37</v>
      </c>
      <c r="R102" s="13" t="s">
        <v>38</v>
      </c>
      <c r="S102" s="49">
        <v>42898</v>
      </c>
      <c r="T102" s="49">
        <v>42937</v>
      </c>
      <c r="U102" s="13" t="s">
        <v>1379</v>
      </c>
      <c r="V102" s="13" t="s">
        <v>39</v>
      </c>
      <c r="W102" s="13">
        <v>14</v>
      </c>
      <c r="X102" s="13">
        <v>13</v>
      </c>
      <c r="Y102" s="13">
        <v>31</v>
      </c>
      <c r="Z102" s="13">
        <v>41.935499999999998</v>
      </c>
      <c r="AA102" s="13"/>
      <c r="AB102" s="13"/>
      <c r="AC102" s="13"/>
      <c r="AD102" s="13">
        <v>0</v>
      </c>
      <c r="AE102" s="13">
        <v>41.935499999999998</v>
      </c>
      <c r="AF102" s="13">
        <v>0</v>
      </c>
      <c r="AG102" s="13">
        <v>10</v>
      </c>
      <c r="AH102" s="13">
        <v>1.577</v>
      </c>
      <c r="AI102" s="13">
        <v>1.8398000000000001</v>
      </c>
      <c r="AJ102" s="13">
        <v>0.33329999999999999</v>
      </c>
      <c r="AK102" s="13" t="s">
        <v>1380</v>
      </c>
      <c r="AL102" s="13" t="s">
        <v>1381</v>
      </c>
      <c r="AM102" s="13" t="s">
        <v>1382</v>
      </c>
      <c r="AN102" s="13">
        <v>69</v>
      </c>
    </row>
    <row r="103" spans="1:40" ht="15.75" hidden="1" customHeight="1" x14ac:dyDescent="0.25">
      <c r="A103" s="13" t="s">
        <v>1262</v>
      </c>
      <c r="B103" s="13" t="s">
        <v>30</v>
      </c>
      <c r="C103" s="13" t="s">
        <v>208</v>
      </c>
      <c r="D103" s="13" t="s">
        <v>209</v>
      </c>
      <c r="E103" s="13">
        <v>52878</v>
      </c>
      <c r="F103" s="13" t="s">
        <v>210</v>
      </c>
      <c r="G103" s="13">
        <v>160</v>
      </c>
      <c r="H103" s="13">
        <v>4</v>
      </c>
      <c r="I103" s="13" t="s">
        <v>218</v>
      </c>
      <c r="J103" s="13" t="s">
        <v>34</v>
      </c>
      <c r="K103" s="13" t="s">
        <v>212</v>
      </c>
      <c r="L103" s="13" t="s">
        <v>45</v>
      </c>
      <c r="M103" s="13" t="s">
        <v>45</v>
      </c>
      <c r="N103" s="13" t="s">
        <v>45</v>
      </c>
      <c r="O103" s="13" t="s">
        <v>57</v>
      </c>
      <c r="P103" s="13">
        <v>149</v>
      </c>
      <c r="Q103" s="13" t="s">
        <v>37</v>
      </c>
      <c r="R103" s="13" t="s">
        <v>38</v>
      </c>
      <c r="S103" s="49">
        <v>42898</v>
      </c>
      <c r="T103" s="49">
        <v>42937</v>
      </c>
      <c r="U103" s="13" t="s">
        <v>1379</v>
      </c>
      <c r="V103" s="13" t="s">
        <v>104</v>
      </c>
      <c r="W103" s="13">
        <v>16</v>
      </c>
      <c r="X103" s="13">
        <v>13</v>
      </c>
      <c r="Y103" s="13">
        <v>31</v>
      </c>
      <c r="Z103" s="13">
        <v>41.935499999999998</v>
      </c>
      <c r="AA103" s="13"/>
      <c r="AB103" s="13"/>
      <c r="AC103" s="13"/>
      <c r="AD103" s="13">
        <v>0</v>
      </c>
      <c r="AE103" s="13">
        <v>41.935499999999998</v>
      </c>
      <c r="AF103" s="13">
        <v>0</v>
      </c>
      <c r="AG103" s="13">
        <v>0</v>
      </c>
      <c r="AH103" s="13">
        <v>0.36499999999999999</v>
      </c>
      <c r="AI103" s="13">
        <v>0.42680000000000001</v>
      </c>
      <c r="AJ103" s="13">
        <v>0</v>
      </c>
      <c r="AK103" s="13" t="s">
        <v>45</v>
      </c>
      <c r="AL103" s="13" t="s">
        <v>1374</v>
      </c>
      <c r="AM103" s="13" t="s">
        <v>1383</v>
      </c>
      <c r="AN103" s="13">
        <v>15</v>
      </c>
    </row>
    <row r="104" spans="1:40" ht="15.75" hidden="1" customHeight="1" x14ac:dyDescent="0.25">
      <c r="A104" s="13" t="s">
        <v>1262</v>
      </c>
      <c r="B104" s="13" t="s">
        <v>30</v>
      </c>
      <c r="C104" s="13" t="s">
        <v>221</v>
      </c>
      <c r="D104" s="13" t="s">
        <v>222</v>
      </c>
      <c r="E104" s="13">
        <v>53272</v>
      </c>
      <c r="F104" s="13" t="s">
        <v>223</v>
      </c>
      <c r="G104" s="13" t="s">
        <v>224</v>
      </c>
      <c r="H104" s="13">
        <v>1</v>
      </c>
      <c r="I104" s="13" t="s">
        <v>225</v>
      </c>
      <c r="J104" s="13" t="s">
        <v>34</v>
      </c>
      <c r="K104" s="13" t="s">
        <v>226</v>
      </c>
      <c r="L104" s="13" t="s">
        <v>51</v>
      </c>
      <c r="M104" s="13">
        <v>910</v>
      </c>
      <c r="N104" s="13">
        <v>1200</v>
      </c>
      <c r="O104" s="13" t="s">
        <v>70</v>
      </c>
      <c r="P104" s="13">
        <v>611</v>
      </c>
      <c r="Q104" s="13" t="s">
        <v>37</v>
      </c>
      <c r="R104" s="13" t="s">
        <v>38</v>
      </c>
      <c r="S104" s="49">
        <v>42898</v>
      </c>
      <c r="T104" s="49">
        <v>42937</v>
      </c>
      <c r="U104" s="13" t="s">
        <v>1105</v>
      </c>
      <c r="V104" s="13" t="s">
        <v>39</v>
      </c>
      <c r="W104" s="13">
        <v>32</v>
      </c>
      <c r="X104" s="13">
        <v>32</v>
      </c>
      <c r="Y104" s="13">
        <v>33</v>
      </c>
      <c r="Z104" s="13">
        <v>96.969700000000003</v>
      </c>
      <c r="AA104" s="13"/>
      <c r="AB104" s="13"/>
      <c r="AC104" s="13"/>
      <c r="AD104" s="13">
        <v>0</v>
      </c>
      <c r="AE104" s="13">
        <v>96.969700000000003</v>
      </c>
      <c r="AF104" s="13">
        <v>1</v>
      </c>
      <c r="AG104" s="13">
        <v>10</v>
      </c>
      <c r="AH104" s="13">
        <v>3.8109999999999999</v>
      </c>
      <c r="AI104" s="13">
        <v>4.2051999999999996</v>
      </c>
      <c r="AJ104" s="13">
        <v>0.33329999999999999</v>
      </c>
      <c r="AK104" s="13" t="s">
        <v>1285</v>
      </c>
      <c r="AL104" s="13" t="s">
        <v>1384</v>
      </c>
      <c r="AM104" s="13"/>
      <c r="AN104" s="13">
        <v>69</v>
      </c>
    </row>
    <row r="105" spans="1:40" ht="15.75" hidden="1" customHeight="1" x14ac:dyDescent="0.25">
      <c r="A105" s="13" t="s">
        <v>1262</v>
      </c>
      <c r="B105" s="13" t="s">
        <v>30</v>
      </c>
      <c r="C105" s="13" t="s">
        <v>221</v>
      </c>
      <c r="D105" s="13" t="s">
        <v>222</v>
      </c>
      <c r="E105" s="13">
        <v>50129</v>
      </c>
      <c r="F105" s="13" t="s">
        <v>223</v>
      </c>
      <c r="G105" s="13" t="s">
        <v>224</v>
      </c>
      <c r="H105" s="13">
        <v>2</v>
      </c>
      <c r="I105" s="13" t="s">
        <v>225</v>
      </c>
      <c r="J105" s="13" t="s">
        <v>34</v>
      </c>
      <c r="K105" s="13" t="s">
        <v>226</v>
      </c>
      <c r="L105" s="13" t="s">
        <v>51</v>
      </c>
      <c r="M105" s="13">
        <v>910</v>
      </c>
      <c r="N105" s="13">
        <v>1200</v>
      </c>
      <c r="O105" s="13" t="s">
        <v>52</v>
      </c>
      <c r="P105" s="13">
        <v>184</v>
      </c>
      <c r="Q105" s="13" t="s">
        <v>37</v>
      </c>
      <c r="R105" s="13" t="s">
        <v>38</v>
      </c>
      <c r="S105" s="49">
        <v>42898</v>
      </c>
      <c r="T105" s="49">
        <v>42937</v>
      </c>
      <c r="U105" s="13" t="s">
        <v>1104</v>
      </c>
      <c r="V105" s="13" t="s">
        <v>39</v>
      </c>
      <c r="W105" s="13">
        <v>33</v>
      </c>
      <c r="X105" s="13">
        <v>31</v>
      </c>
      <c r="Y105" s="13">
        <v>33</v>
      </c>
      <c r="Z105" s="13">
        <v>93.939400000000006</v>
      </c>
      <c r="AA105" s="13"/>
      <c r="AB105" s="13"/>
      <c r="AC105" s="13"/>
      <c r="AD105" s="13">
        <v>0</v>
      </c>
      <c r="AE105" s="13">
        <v>93.939400000000006</v>
      </c>
      <c r="AF105" s="13">
        <v>0</v>
      </c>
      <c r="AG105" s="13">
        <v>0</v>
      </c>
      <c r="AH105" s="13">
        <v>3.286</v>
      </c>
      <c r="AI105" s="13">
        <v>4.3375000000000004</v>
      </c>
      <c r="AJ105" s="13">
        <v>0.33329999999999999</v>
      </c>
      <c r="AK105" s="13" t="s">
        <v>1285</v>
      </c>
      <c r="AL105" s="13" t="s">
        <v>1385</v>
      </c>
      <c r="AM105" s="13"/>
      <c r="AN105" s="13">
        <v>69</v>
      </c>
    </row>
    <row r="106" spans="1:40" ht="15.75" hidden="1" customHeight="1" x14ac:dyDescent="0.25">
      <c r="A106" s="13" t="s">
        <v>1262</v>
      </c>
      <c r="B106" s="13" t="s">
        <v>30</v>
      </c>
      <c r="C106" s="13" t="s">
        <v>221</v>
      </c>
      <c r="D106" s="13" t="s">
        <v>222</v>
      </c>
      <c r="E106" s="13">
        <v>50873</v>
      </c>
      <c r="F106" s="13" t="s">
        <v>223</v>
      </c>
      <c r="G106" s="13" t="s">
        <v>224</v>
      </c>
      <c r="H106" s="13">
        <v>3</v>
      </c>
      <c r="I106" s="13" t="s">
        <v>225</v>
      </c>
      <c r="J106" s="13" t="s">
        <v>34</v>
      </c>
      <c r="K106" s="13" t="s">
        <v>226</v>
      </c>
      <c r="L106" s="13" t="s">
        <v>51</v>
      </c>
      <c r="M106" s="13">
        <v>910</v>
      </c>
      <c r="N106" s="13">
        <v>1200</v>
      </c>
      <c r="O106" s="13" t="s">
        <v>76</v>
      </c>
      <c r="P106" s="13">
        <v>312</v>
      </c>
      <c r="Q106" s="13" t="s">
        <v>37</v>
      </c>
      <c r="R106" s="13" t="s">
        <v>38</v>
      </c>
      <c r="S106" s="49">
        <v>42898</v>
      </c>
      <c r="T106" s="49">
        <v>42937</v>
      </c>
      <c r="U106" s="13" t="s">
        <v>227</v>
      </c>
      <c r="V106" s="13" t="s">
        <v>39</v>
      </c>
      <c r="W106" s="13">
        <v>26</v>
      </c>
      <c r="X106" s="13">
        <v>21</v>
      </c>
      <c r="Y106" s="13">
        <v>33</v>
      </c>
      <c r="Z106" s="13">
        <v>63.636400000000002</v>
      </c>
      <c r="AA106" s="13"/>
      <c r="AB106" s="13"/>
      <c r="AC106" s="13"/>
      <c r="AD106" s="13">
        <v>0</v>
      </c>
      <c r="AE106" s="13">
        <v>63.636400000000002</v>
      </c>
      <c r="AF106" s="13">
        <v>0</v>
      </c>
      <c r="AG106" s="13">
        <v>0</v>
      </c>
      <c r="AH106" s="13">
        <v>3.1539999999999999</v>
      </c>
      <c r="AI106" s="13">
        <v>3.4167999999999998</v>
      </c>
      <c r="AJ106" s="13">
        <v>0.33329999999999999</v>
      </c>
      <c r="AK106" s="13" t="s">
        <v>1285</v>
      </c>
      <c r="AL106" s="13" t="s">
        <v>1386</v>
      </c>
      <c r="AM106" s="13"/>
      <c r="AN106" s="13">
        <v>69</v>
      </c>
    </row>
    <row r="107" spans="1:40" ht="15.75" hidden="1" customHeight="1" x14ac:dyDescent="0.25">
      <c r="A107" s="13" t="s">
        <v>1262</v>
      </c>
      <c r="B107" s="13" t="s">
        <v>30</v>
      </c>
      <c r="C107" s="13" t="s">
        <v>221</v>
      </c>
      <c r="D107" s="13" t="s">
        <v>222</v>
      </c>
      <c r="E107" s="13">
        <v>51066</v>
      </c>
      <c r="F107" s="13" t="s">
        <v>223</v>
      </c>
      <c r="G107" s="13" t="s">
        <v>224</v>
      </c>
      <c r="H107" s="13">
        <v>4</v>
      </c>
      <c r="I107" s="13" t="s">
        <v>225</v>
      </c>
      <c r="J107" s="13" t="s">
        <v>34</v>
      </c>
      <c r="K107" s="13" t="s">
        <v>226</v>
      </c>
      <c r="L107" s="13" t="s">
        <v>51</v>
      </c>
      <c r="M107" s="13">
        <v>1210</v>
      </c>
      <c r="N107" s="13">
        <v>1500</v>
      </c>
      <c r="O107" s="13" t="s">
        <v>76</v>
      </c>
      <c r="P107" s="13">
        <v>311</v>
      </c>
      <c r="Q107" s="13" t="s">
        <v>37</v>
      </c>
      <c r="R107" s="13" t="s">
        <v>38</v>
      </c>
      <c r="S107" s="49">
        <v>42898</v>
      </c>
      <c r="T107" s="49">
        <v>42937</v>
      </c>
      <c r="U107" s="13" t="s">
        <v>227</v>
      </c>
      <c r="V107" s="13" t="s">
        <v>39</v>
      </c>
      <c r="W107" s="13">
        <v>20</v>
      </c>
      <c r="X107" s="13">
        <v>14</v>
      </c>
      <c r="Y107" s="13">
        <v>33</v>
      </c>
      <c r="Z107" s="13">
        <v>42.424199999999999</v>
      </c>
      <c r="AA107" s="13"/>
      <c r="AB107" s="13"/>
      <c r="AC107" s="13"/>
      <c r="AD107" s="13">
        <v>0</v>
      </c>
      <c r="AE107" s="13">
        <v>42.424199999999999</v>
      </c>
      <c r="AF107" s="13">
        <v>0</v>
      </c>
      <c r="AG107" s="13">
        <v>10</v>
      </c>
      <c r="AH107" s="13">
        <v>2.3660000000000001</v>
      </c>
      <c r="AI107" s="13">
        <v>2.6288999999999998</v>
      </c>
      <c r="AJ107" s="13">
        <v>0.33329999999999999</v>
      </c>
      <c r="AK107" s="13" t="s">
        <v>1380</v>
      </c>
      <c r="AL107" s="13" t="s">
        <v>1387</v>
      </c>
      <c r="AM107" s="13"/>
      <c r="AN107" s="13">
        <v>69</v>
      </c>
    </row>
    <row r="108" spans="1:40" ht="15.75" hidden="1" customHeight="1" x14ac:dyDescent="0.25">
      <c r="A108" s="13" t="s">
        <v>1262</v>
      </c>
      <c r="B108" s="13" t="s">
        <v>30</v>
      </c>
      <c r="C108" s="13" t="s">
        <v>221</v>
      </c>
      <c r="D108" s="13" t="s">
        <v>222</v>
      </c>
      <c r="E108" s="13">
        <v>52353</v>
      </c>
      <c r="F108" s="13" t="s">
        <v>223</v>
      </c>
      <c r="G108" s="13" t="s">
        <v>224</v>
      </c>
      <c r="H108" s="13">
        <v>5</v>
      </c>
      <c r="I108" s="13" t="s">
        <v>225</v>
      </c>
      <c r="J108" s="13" t="s">
        <v>34</v>
      </c>
      <c r="K108" s="13" t="s">
        <v>226</v>
      </c>
      <c r="L108" s="13" t="s">
        <v>51</v>
      </c>
      <c r="M108" s="13">
        <v>1210</v>
      </c>
      <c r="N108" s="13">
        <v>1500</v>
      </c>
      <c r="O108" s="13" t="s">
        <v>52</v>
      </c>
      <c r="P108" s="13">
        <v>184</v>
      </c>
      <c r="Q108" s="13" t="s">
        <v>37</v>
      </c>
      <c r="R108" s="13" t="s">
        <v>38</v>
      </c>
      <c r="S108" s="49">
        <v>42898</v>
      </c>
      <c r="T108" s="49">
        <v>42937</v>
      </c>
      <c r="U108" s="13" t="s">
        <v>1105</v>
      </c>
      <c r="V108" s="13" t="s">
        <v>39</v>
      </c>
      <c r="W108" s="13">
        <v>22</v>
      </c>
      <c r="X108" s="13">
        <v>23</v>
      </c>
      <c r="Y108" s="13">
        <v>33</v>
      </c>
      <c r="Z108" s="13">
        <v>69.697000000000003</v>
      </c>
      <c r="AA108" s="13"/>
      <c r="AB108" s="13"/>
      <c r="AC108" s="13"/>
      <c r="AD108" s="13">
        <v>0</v>
      </c>
      <c r="AE108" s="13">
        <v>69.697000000000003</v>
      </c>
      <c r="AF108" s="13">
        <v>0</v>
      </c>
      <c r="AG108" s="13">
        <v>10</v>
      </c>
      <c r="AH108" s="13">
        <v>2.629</v>
      </c>
      <c r="AI108" s="13">
        <v>2.8919000000000001</v>
      </c>
      <c r="AJ108" s="13">
        <v>0.33329999999999999</v>
      </c>
      <c r="AK108" s="13" t="s">
        <v>1380</v>
      </c>
      <c r="AL108" s="13" t="s">
        <v>1385</v>
      </c>
      <c r="AM108" s="13"/>
      <c r="AN108" s="13">
        <v>69</v>
      </c>
    </row>
    <row r="109" spans="1:40" ht="15.75" hidden="1" customHeight="1" x14ac:dyDescent="0.25">
      <c r="A109" s="13" t="s">
        <v>1262</v>
      </c>
      <c r="B109" s="13" t="s">
        <v>30</v>
      </c>
      <c r="C109" s="13" t="s">
        <v>221</v>
      </c>
      <c r="D109" s="13" t="s">
        <v>222</v>
      </c>
      <c r="E109" s="13">
        <v>51067</v>
      </c>
      <c r="F109" s="13" t="s">
        <v>223</v>
      </c>
      <c r="G109" s="13" t="s">
        <v>224</v>
      </c>
      <c r="H109" s="13">
        <v>6</v>
      </c>
      <c r="I109" s="13" t="s">
        <v>225</v>
      </c>
      <c r="J109" s="13" t="s">
        <v>34</v>
      </c>
      <c r="K109" s="13" t="s">
        <v>226</v>
      </c>
      <c r="L109" s="13" t="s">
        <v>51</v>
      </c>
      <c r="M109" s="13">
        <v>1210</v>
      </c>
      <c r="N109" s="13">
        <v>1500</v>
      </c>
      <c r="O109" s="13" t="s">
        <v>70</v>
      </c>
      <c r="P109" s="13">
        <v>611</v>
      </c>
      <c r="Q109" s="13" t="s">
        <v>37</v>
      </c>
      <c r="R109" s="13" t="s">
        <v>38</v>
      </c>
      <c r="S109" s="49">
        <v>42898</v>
      </c>
      <c r="T109" s="49">
        <v>42937</v>
      </c>
      <c r="U109" s="13" t="s">
        <v>1104</v>
      </c>
      <c r="V109" s="13" t="s">
        <v>39</v>
      </c>
      <c r="W109" s="13">
        <v>29</v>
      </c>
      <c r="X109" s="13">
        <v>28</v>
      </c>
      <c r="Y109" s="13">
        <v>33</v>
      </c>
      <c r="Z109" s="13">
        <v>84.848500000000001</v>
      </c>
      <c r="AA109" s="13"/>
      <c r="AB109" s="13"/>
      <c r="AC109" s="13"/>
      <c r="AD109" s="13">
        <v>0</v>
      </c>
      <c r="AE109" s="13">
        <v>84.848500000000001</v>
      </c>
      <c r="AF109" s="13">
        <v>0</v>
      </c>
      <c r="AG109" s="13">
        <v>0</v>
      </c>
      <c r="AH109" s="13">
        <v>3.5489999999999999</v>
      </c>
      <c r="AI109" s="13">
        <v>3.8119000000000001</v>
      </c>
      <c r="AJ109" s="13">
        <v>0.33329999999999999</v>
      </c>
      <c r="AK109" s="13" t="s">
        <v>1380</v>
      </c>
      <c r="AL109" s="13" t="s">
        <v>1384</v>
      </c>
      <c r="AM109" s="13"/>
      <c r="AN109" s="13">
        <v>69</v>
      </c>
    </row>
    <row r="110" spans="1:40" ht="15.75" hidden="1" customHeight="1" x14ac:dyDescent="0.25">
      <c r="A110" s="13" t="s">
        <v>1262</v>
      </c>
      <c r="B110" s="13" t="s">
        <v>30</v>
      </c>
      <c r="C110" s="13" t="s">
        <v>221</v>
      </c>
      <c r="D110" s="13" t="s">
        <v>222</v>
      </c>
      <c r="E110" s="13">
        <v>53389</v>
      </c>
      <c r="F110" s="13" t="s">
        <v>223</v>
      </c>
      <c r="G110" s="13" t="s">
        <v>224</v>
      </c>
      <c r="H110" s="13">
        <v>7</v>
      </c>
      <c r="I110" s="13" t="s">
        <v>225</v>
      </c>
      <c r="J110" s="13" t="s">
        <v>34</v>
      </c>
      <c r="K110" s="13" t="s">
        <v>226</v>
      </c>
      <c r="L110" s="13" t="s">
        <v>51</v>
      </c>
      <c r="M110" s="13">
        <v>910</v>
      </c>
      <c r="N110" s="13">
        <v>1200</v>
      </c>
      <c r="O110" s="13" t="s">
        <v>52</v>
      </c>
      <c r="P110" s="13">
        <v>180</v>
      </c>
      <c r="Q110" s="13" t="s">
        <v>37</v>
      </c>
      <c r="R110" s="13" t="s">
        <v>38</v>
      </c>
      <c r="S110" s="49">
        <v>42898</v>
      </c>
      <c r="T110" s="49">
        <v>42937</v>
      </c>
      <c r="U110" s="13" t="s">
        <v>989</v>
      </c>
      <c r="V110" s="13" t="s">
        <v>39</v>
      </c>
      <c r="W110" s="13">
        <v>15</v>
      </c>
      <c r="X110" s="13">
        <v>15</v>
      </c>
      <c r="Y110" s="13">
        <v>33</v>
      </c>
      <c r="Z110" s="13">
        <v>45.454500000000003</v>
      </c>
      <c r="AA110" s="13"/>
      <c r="AB110" s="13"/>
      <c r="AC110" s="13"/>
      <c r="AD110" s="13">
        <v>0</v>
      </c>
      <c r="AE110" s="13">
        <v>45.454500000000003</v>
      </c>
      <c r="AF110" s="13">
        <v>0</v>
      </c>
      <c r="AG110" s="13">
        <v>10</v>
      </c>
      <c r="AH110" s="13">
        <v>1.7090000000000001</v>
      </c>
      <c r="AI110" s="13">
        <v>1.9719</v>
      </c>
      <c r="AJ110" s="13">
        <v>0.33329999999999999</v>
      </c>
      <c r="AK110" s="13" t="s">
        <v>1285</v>
      </c>
      <c r="AL110" s="13" t="s">
        <v>1388</v>
      </c>
      <c r="AM110" s="13"/>
      <c r="AN110" s="13">
        <v>69</v>
      </c>
    </row>
    <row r="111" spans="1:40" ht="15.75" hidden="1" customHeight="1" x14ac:dyDescent="0.25">
      <c r="A111" s="13" t="s">
        <v>1262</v>
      </c>
      <c r="B111" s="13" t="s">
        <v>30</v>
      </c>
      <c r="C111" s="13" t="s">
        <v>221</v>
      </c>
      <c r="D111" s="13" t="s">
        <v>222</v>
      </c>
      <c r="E111" s="13">
        <v>52354</v>
      </c>
      <c r="F111" s="13" t="s">
        <v>223</v>
      </c>
      <c r="G111" s="13" t="s">
        <v>224</v>
      </c>
      <c r="H111" s="13">
        <v>501</v>
      </c>
      <c r="I111" s="13" t="s">
        <v>225</v>
      </c>
      <c r="J111" s="13" t="s">
        <v>43</v>
      </c>
      <c r="K111" s="13" t="s">
        <v>226</v>
      </c>
      <c r="L111" s="13" t="s">
        <v>169</v>
      </c>
      <c r="M111" s="13">
        <v>1800</v>
      </c>
      <c r="N111" s="13">
        <v>2110</v>
      </c>
      <c r="O111" s="13" t="s">
        <v>70</v>
      </c>
      <c r="P111" s="13">
        <v>553</v>
      </c>
      <c r="Q111" s="13" t="s">
        <v>37</v>
      </c>
      <c r="R111" s="13" t="s">
        <v>66</v>
      </c>
      <c r="S111" s="49">
        <v>42898</v>
      </c>
      <c r="T111" s="49">
        <v>42946</v>
      </c>
      <c r="U111" s="13" t="s">
        <v>230</v>
      </c>
      <c r="V111" s="13" t="s">
        <v>39</v>
      </c>
      <c r="W111" s="13">
        <v>29</v>
      </c>
      <c r="X111" s="13">
        <v>28</v>
      </c>
      <c r="Y111" s="13">
        <v>33</v>
      </c>
      <c r="Z111" s="13">
        <v>84.848500000000001</v>
      </c>
      <c r="AA111" s="13"/>
      <c r="AB111" s="13"/>
      <c r="AC111" s="13"/>
      <c r="AD111" s="13">
        <v>0</v>
      </c>
      <c r="AE111" s="13">
        <v>84.848500000000001</v>
      </c>
      <c r="AF111" s="13">
        <v>0</v>
      </c>
      <c r="AG111" s="13">
        <v>0</v>
      </c>
      <c r="AH111" s="13">
        <v>3.6269999999999998</v>
      </c>
      <c r="AI111" s="13">
        <v>3.7565</v>
      </c>
      <c r="AJ111" s="13">
        <v>0.33329999999999999</v>
      </c>
      <c r="AK111" s="13" t="s">
        <v>1389</v>
      </c>
      <c r="AL111" s="13" t="s">
        <v>1324</v>
      </c>
      <c r="AM111" s="13"/>
      <c r="AN111" s="13">
        <v>68</v>
      </c>
    </row>
    <row r="112" spans="1:40" ht="15.75" hidden="1" customHeight="1" x14ac:dyDescent="0.25">
      <c r="A112" s="13" t="s">
        <v>1262</v>
      </c>
      <c r="B112" s="13" t="s">
        <v>30</v>
      </c>
      <c r="C112" s="13" t="s">
        <v>221</v>
      </c>
      <c r="D112" s="13" t="s">
        <v>222</v>
      </c>
      <c r="E112" s="13">
        <v>53100</v>
      </c>
      <c r="F112" s="13" t="s">
        <v>223</v>
      </c>
      <c r="G112" s="13" t="s">
        <v>224</v>
      </c>
      <c r="H112" s="13">
        <v>502</v>
      </c>
      <c r="I112" s="13" t="s">
        <v>225</v>
      </c>
      <c r="J112" s="13" t="s">
        <v>43</v>
      </c>
      <c r="K112" s="13" t="s">
        <v>226</v>
      </c>
      <c r="L112" s="13" t="s">
        <v>317</v>
      </c>
      <c r="M112" s="13">
        <v>1800</v>
      </c>
      <c r="N112" s="13">
        <v>2110</v>
      </c>
      <c r="O112" s="13" t="s">
        <v>70</v>
      </c>
      <c r="P112" s="13">
        <v>511</v>
      </c>
      <c r="Q112" s="13" t="s">
        <v>37</v>
      </c>
      <c r="R112" s="13" t="s">
        <v>66</v>
      </c>
      <c r="S112" s="49">
        <v>42898</v>
      </c>
      <c r="T112" s="49">
        <v>42946</v>
      </c>
      <c r="U112" s="13" t="s">
        <v>935</v>
      </c>
      <c r="V112" s="13" t="s">
        <v>39</v>
      </c>
      <c r="W112" s="13">
        <v>29</v>
      </c>
      <c r="X112" s="13">
        <v>28</v>
      </c>
      <c r="Y112" s="13">
        <v>33</v>
      </c>
      <c r="Z112" s="13">
        <v>84.848500000000001</v>
      </c>
      <c r="AA112" s="13"/>
      <c r="AB112" s="13"/>
      <c r="AC112" s="13"/>
      <c r="AD112" s="13">
        <v>0</v>
      </c>
      <c r="AE112" s="13">
        <v>84.848500000000001</v>
      </c>
      <c r="AF112" s="13">
        <v>0</v>
      </c>
      <c r="AG112" s="13">
        <v>0</v>
      </c>
      <c r="AH112" s="13">
        <v>3.4969999999999999</v>
      </c>
      <c r="AI112" s="13">
        <v>3.7559999999999998</v>
      </c>
      <c r="AJ112" s="13">
        <v>0.33329999999999999</v>
      </c>
      <c r="AK112" s="13" t="s">
        <v>1389</v>
      </c>
      <c r="AL112" s="13" t="s">
        <v>1390</v>
      </c>
      <c r="AM112" s="13"/>
      <c r="AN112" s="13">
        <v>68</v>
      </c>
    </row>
    <row r="113" spans="1:40" ht="15.75" hidden="1" customHeight="1" x14ac:dyDescent="0.25">
      <c r="A113" s="13" t="s">
        <v>1262</v>
      </c>
      <c r="B113" s="13" t="s">
        <v>30</v>
      </c>
      <c r="C113" s="13" t="s">
        <v>221</v>
      </c>
      <c r="D113" s="13" t="s">
        <v>222</v>
      </c>
      <c r="E113" s="13">
        <v>52161</v>
      </c>
      <c r="F113" s="13" t="s">
        <v>223</v>
      </c>
      <c r="G113" s="13" t="s">
        <v>224</v>
      </c>
      <c r="H113" s="13">
        <v>831</v>
      </c>
      <c r="I113" s="13" t="s">
        <v>225</v>
      </c>
      <c r="J113" s="13" t="s">
        <v>43</v>
      </c>
      <c r="K113" s="13" t="s">
        <v>44</v>
      </c>
      <c r="L113" s="13" t="s">
        <v>45</v>
      </c>
      <c r="M113" s="13" t="s">
        <v>45</v>
      </c>
      <c r="N113" s="13" t="s">
        <v>45</v>
      </c>
      <c r="O113" s="13" t="s">
        <v>45</v>
      </c>
      <c r="P113" s="13"/>
      <c r="Q113" s="13" t="s">
        <v>37</v>
      </c>
      <c r="R113" s="13" t="s">
        <v>66</v>
      </c>
      <c r="S113" s="49">
        <v>42898</v>
      </c>
      <c r="T113" s="49">
        <v>42946</v>
      </c>
      <c r="U113" s="13" t="s">
        <v>231</v>
      </c>
      <c r="V113" s="13" t="s">
        <v>232</v>
      </c>
      <c r="W113" s="13">
        <v>23</v>
      </c>
      <c r="X113" s="13">
        <v>22</v>
      </c>
      <c r="Y113" s="13">
        <v>33</v>
      </c>
      <c r="Z113" s="13">
        <v>66.666700000000006</v>
      </c>
      <c r="AA113" s="13"/>
      <c r="AB113" s="13"/>
      <c r="AC113" s="13"/>
      <c r="AD113" s="13">
        <v>0</v>
      </c>
      <c r="AE113" s="13">
        <v>66.666700000000006</v>
      </c>
      <c r="AF113" s="13">
        <v>0</v>
      </c>
      <c r="AG113" s="13">
        <v>0</v>
      </c>
      <c r="AH113" s="13">
        <v>3.0670000000000002</v>
      </c>
      <c r="AI113" s="13">
        <v>3.0670000000000002</v>
      </c>
      <c r="AJ113" s="13">
        <v>0.33329999999999999</v>
      </c>
      <c r="AK113" s="13" t="s">
        <v>45</v>
      </c>
      <c r="AL113" s="13" t="s">
        <v>45</v>
      </c>
      <c r="AM113" s="13"/>
      <c r="AN113" s="13">
        <v>70</v>
      </c>
    </row>
    <row r="114" spans="1:40" ht="15.75" hidden="1" customHeight="1" x14ac:dyDescent="0.25">
      <c r="A114" s="13" t="s">
        <v>1262</v>
      </c>
      <c r="B114" s="13" t="s">
        <v>30</v>
      </c>
      <c r="C114" s="13" t="s">
        <v>221</v>
      </c>
      <c r="D114" s="13" t="s">
        <v>222</v>
      </c>
      <c r="E114" s="13">
        <v>51237</v>
      </c>
      <c r="F114" s="13" t="s">
        <v>223</v>
      </c>
      <c r="G114" s="13" t="s">
        <v>224</v>
      </c>
      <c r="H114" s="13" t="s">
        <v>1391</v>
      </c>
      <c r="I114" s="13" t="s">
        <v>225</v>
      </c>
      <c r="J114" s="13" t="s">
        <v>34</v>
      </c>
      <c r="K114" s="13" t="s">
        <v>226</v>
      </c>
      <c r="L114" s="13" t="s">
        <v>56</v>
      </c>
      <c r="M114" s="13">
        <v>1100</v>
      </c>
      <c r="N114" s="13">
        <v>1310</v>
      </c>
      <c r="O114" s="13" t="s">
        <v>70</v>
      </c>
      <c r="P114" s="13">
        <v>551</v>
      </c>
      <c r="Q114" s="13" t="s">
        <v>37</v>
      </c>
      <c r="R114" s="13" t="s">
        <v>38</v>
      </c>
      <c r="S114" s="49">
        <v>42898</v>
      </c>
      <c r="T114" s="49">
        <v>42937</v>
      </c>
      <c r="U114" s="13" t="s">
        <v>252</v>
      </c>
      <c r="V114" s="13" t="s">
        <v>39</v>
      </c>
      <c r="W114" s="13">
        <v>33</v>
      </c>
      <c r="X114" s="13">
        <v>31</v>
      </c>
      <c r="Y114" s="13">
        <v>33</v>
      </c>
      <c r="Z114" s="13">
        <v>93.939400000000006</v>
      </c>
      <c r="AA114" s="13"/>
      <c r="AB114" s="13"/>
      <c r="AC114" s="13"/>
      <c r="AD114" s="13">
        <v>0</v>
      </c>
      <c r="AE114" s="13">
        <v>93.939400000000006</v>
      </c>
      <c r="AF114" s="13">
        <v>0</v>
      </c>
      <c r="AG114" s="13">
        <v>0</v>
      </c>
      <c r="AH114" s="13">
        <v>3.8450000000000002</v>
      </c>
      <c r="AI114" s="13">
        <v>4.3753000000000002</v>
      </c>
      <c r="AJ114" s="13">
        <v>0.33329999999999999</v>
      </c>
      <c r="AK114" s="13" t="s">
        <v>1392</v>
      </c>
      <c r="AL114" s="13" t="s">
        <v>1393</v>
      </c>
      <c r="AM114" s="13"/>
      <c r="AN114" s="13">
        <v>69.599999999999994</v>
      </c>
    </row>
    <row r="115" spans="1:40" ht="15.75" hidden="1" customHeight="1" x14ac:dyDescent="0.25">
      <c r="A115" s="13" t="s">
        <v>1262</v>
      </c>
      <c r="B115" s="13" t="s">
        <v>30</v>
      </c>
      <c r="C115" s="13" t="s">
        <v>221</v>
      </c>
      <c r="D115" s="13" t="s">
        <v>222</v>
      </c>
      <c r="E115" s="13">
        <v>53358</v>
      </c>
      <c r="F115" s="13" t="s">
        <v>223</v>
      </c>
      <c r="G115" s="13" t="s">
        <v>224</v>
      </c>
      <c r="H115" s="13" t="s">
        <v>1394</v>
      </c>
      <c r="I115" s="13" t="s">
        <v>225</v>
      </c>
      <c r="J115" s="13" t="s">
        <v>34</v>
      </c>
      <c r="K115" s="13" t="s">
        <v>226</v>
      </c>
      <c r="L115" s="13" t="s">
        <v>56</v>
      </c>
      <c r="M115" s="13">
        <v>1100</v>
      </c>
      <c r="N115" s="13">
        <v>1310</v>
      </c>
      <c r="O115" s="13" t="s">
        <v>76</v>
      </c>
      <c r="P115" s="13">
        <v>217</v>
      </c>
      <c r="Q115" s="13" t="s">
        <v>37</v>
      </c>
      <c r="R115" s="13" t="s">
        <v>38</v>
      </c>
      <c r="S115" s="49">
        <v>42898</v>
      </c>
      <c r="T115" s="49">
        <v>42937</v>
      </c>
      <c r="U115" s="13" t="s">
        <v>248</v>
      </c>
      <c r="V115" s="13" t="s">
        <v>39</v>
      </c>
      <c r="W115" s="13">
        <v>25</v>
      </c>
      <c r="X115" s="13">
        <v>18</v>
      </c>
      <c r="Y115" s="13">
        <v>31</v>
      </c>
      <c r="Z115" s="13">
        <v>58.064500000000002</v>
      </c>
      <c r="AA115" s="13"/>
      <c r="AB115" s="13"/>
      <c r="AC115" s="13"/>
      <c r="AD115" s="13">
        <v>0</v>
      </c>
      <c r="AE115" s="13">
        <v>58.064500000000002</v>
      </c>
      <c r="AF115" s="13">
        <v>0</v>
      </c>
      <c r="AG115" s="13">
        <v>0</v>
      </c>
      <c r="AH115" s="13">
        <v>3.3140000000000001</v>
      </c>
      <c r="AI115" s="13">
        <v>3.3140000000000001</v>
      </c>
      <c r="AJ115" s="13">
        <v>0.33329999999999999</v>
      </c>
      <c r="AK115" s="13" t="s">
        <v>1392</v>
      </c>
      <c r="AL115" s="13" t="s">
        <v>1395</v>
      </c>
      <c r="AM115" s="13"/>
      <c r="AN115" s="13">
        <v>69.599999999999994</v>
      </c>
    </row>
    <row r="116" spans="1:40" ht="15.75" hidden="1" customHeight="1" x14ac:dyDescent="0.25">
      <c r="A116" s="13" t="s">
        <v>1262</v>
      </c>
      <c r="B116" s="13" t="s">
        <v>30</v>
      </c>
      <c r="C116" s="13" t="s">
        <v>221</v>
      </c>
      <c r="D116" s="13" t="s">
        <v>222</v>
      </c>
      <c r="E116" s="13">
        <v>50712</v>
      </c>
      <c r="F116" s="13" t="s">
        <v>223</v>
      </c>
      <c r="G116" s="13" t="s">
        <v>234</v>
      </c>
      <c r="H116" s="13">
        <v>1</v>
      </c>
      <c r="I116" s="13" t="s">
        <v>235</v>
      </c>
      <c r="J116" s="13" t="s">
        <v>34</v>
      </c>
      <c r="K116" s="13" t="s">
        <v>226</v>
      </c>
      <c r="L116" s="13" t="s">
        <v>51</v>
      </c>
      <c r="M116" s="13">
        <v>910</v>
      </c>
      <c r="N116" s="13">
        <v>1115</v>
      </c>
      <c r="O116" s="13" t="s">
        <v>70</v>
      </c>
      <c r="P116" s="13">
        <v>411</v>
      </c>
      <c r="Q116" s="13" t="s">
        <v>37</v>
      </c>
      <c r="R116" s="13" t="s">
        <v>38</v>
      </c>
      <c r="S116" s="49">
        <v>42898</v>
      </c>
      <c r="T116" s="49">
        <v>42937</v>
      </c>
      <c r="U116" s="13" t="s">
        <v>240</v>
      </c>
      <c r="V116" s="13" t="s">
        <v>39</v>
      </c>
      <c r="W116" s="13">
        <v>30</v>
      </c>
      <c r="X116" s="13">
        <v>30</v>
      </c>
      <c r="Y116" s="13">
        <v>33</v>
      </c>
      <c r="Z116" s="13">
        <v>90.909099999999995</v>
      </c>
      <c r="AA116" s="13"/>
      <c r="AB116" s="13"/>
      <c r="AC116" s="13"/>
      <c r="AD116" s="13">
        <v>0</v>
      </c>
      <c r="AE116" s="13">
        <v>90.909099999999995</v>
      </c>
      <c r="AF116" s="13">
        <v>0</v>
      </c>
      <c r="AG116" s="13">
        <v>0</v>
      </c>
      <c r="AH116" s="13">
        <v>2.9220000000000002</v>
      </c>
      <c r="AI116" s="13">
        <v>3.0228000000000002</v>
      </c>
      <c r="AJ116" s="13">
        <v>0.25</v>
      </c>
      <c r="AK116" s="13" t="s">
        <v>1298</v>
      </c>
      <c r="AL116" s="13" t="s">
        <v>1396</v>
      </c>
      <c r="AM116" s="13"/>
      <c r="AN116" s="13">
        <v>52.9</v>
      </c>
    </row>
    <row r="117" spans="1:40" ht="15.75" hidden="1" customHeight="1" x14ac:dyDescent="0.25">
      <c r="A117" s="13" t="s">
        <v>1262</v>
      </c>
      <c r="B117" s="13" t="s">
        <v>30</v>
      </c>
      <c r="C117" s="13" t="s">
        <v>221</v>
      </c>
      <c r="D117" s="13" t="s">
        <v>222</v>
      </c>
      <c r="E117" s="13">
        <v>50131</v>
      </c>
      <c r="F117" s="13" t="s">
        <v>223</v>
      </c>
      <c r="G117" s="13" t="s">
        <v>234</v>
      </c>
      <c r="H117" s="13">
        <v>2</v>
      </c>
      <c r="I117" s="13" t="s">
        <v>235</v>
      </c>
      <c r="J117" s="13" t="s">
        <v>34</v>
      </c>
      <c r="K117" s="13" t="s">
        <v>226</v>
      </c>
      <c r="L117" s="13" t="s">
        <v>51</v>
      </c>
      <c r="M117" s="13">
        <v>910</v>
      </c>
      <c r="N117" s="13">
        <v>1115</v>
      </c>
      <c r="O117" s="13" t="s">
        <v>70</v>
      </c>
      <c r="P117" s="13">
        <v>451</v>
      </c>
      <c r="Q117" s="13" t="s">
        <v>37</v>
      </c>
      <c r="R117" s="13" t="s">
        <v>38</v>
      </c>
      <c r="S117" s="49">
        <v>42898</v>
      </c>
      <c r="T117" s="49">
        <v>42937</v>
      </c>
      <c r="U117" s="13" t="s">
        <v>253</v>
      </c>
      <c r="V117" s="13" t="s">
        <v>39</v>
      </c>
      <c r="W117" s="13">
        <v>27</v>
      </c>
      <c r="X117" s="13">
        <v>24</v>
      </c>
      <c r="Y117" s="13">
        <v>33</v>
      </c>
      <c r="Z117" s="13">
        <v>72.7273</v>
      </c>
      <c r="AA117" s="13"/>
      <c r="AB117" s="13"/>
      <c r="AC117" s="13"/>
      <c r="AD117" s="13">
        <v>0</v>
      </c>
      <c r="AE117" s="13">
        <v>72.7273</v>
      </c>
      <c r="AF117" s="13">
        <v>0</v>
      </c>
      <c r="AG117" s="13">
        <v>10</v>
      </c>
      <c r="AH117" s="13">
        <v>2.4180000000000001</v>
      </c>
      <c r="AI117" s="13">
        <v>2.7202999999999999</v>
      </c>
      <c r="AJ117" s="13">
        <v>0.25</v>
      </c>
      <c r="AK117" s="13" t="s">
        <v>1298</v>
      </c>
      <c r="AL117" s="13" t="s">
        <v>1397</v>
      </c>
      <c r="AM117" s="13"/>
      <c r="AN117" s="13">
        <v>52.9</v>
      </c>
    </row>
    <row r="118" spans="1:40" ht="15.75" hidden="1" customHeight="1" x14ac:dyDescent="0.25">
      <c r="A118" s="13" t="s">
        <v>1262</v>
      </c>
      <c r="B118" s="13" t="s">
        <v>30</v>
      </c>
      <c r="C118" s="13" t="s">
        <v>221</v>
      </c>
      <c r="D118" s="13" t="s">
        <v>222</v>
      </c>
      <c r="E118" s="13">
        <v>50615</v>
      </c>
      <c r="F118" s="13" t="s">
        <v>223</v>
      </c>
      <c r="G118" s="13" t="s">
        <v>234</v>
      </c>
      <c r="H118" s="13">
        <v>3</v>
      </c>
      <c r="I118" s="13" t="s">
        <v>235</v>
      </c>
      <c r="J118" s="13" t="s">
        <v>34</v>
      </c>
      <c r="K118" s="13" t="s">
        <v>226</v>
      </c>
      <c r="L118" s="13" t="s">
        <v>51</v>
      </c>
      <c r="M118" s="13">
        <v>910</v>
      </c>
      <c r="N118" s="13">
        <v>1115</v>
      </c>
      <c r="O118" s="13" t="s">
        <v>76</v>
      </c>
      <c r="P118" s="13">
        <v>311</v>
      </c>
      <c r="Q118" s="13" t="s">
        <v>37</v>
      </c>
      <c r="R118" s="13" t="s">
        <v>38</v>
      </c>
      <c r="S118" s="49">
        <v>42898</v>
      </c>
      <c r="T118" s="49">
        <v>42937</v>
      </c>
      <c r="U118" s="13" t="s">
        <v>937</v>
      </c>
      <c r="V118" s="13" t="s">
        <v>39</v>
      </c>
      <c r="W118" s="13">
        <v>29</v>
      </c>
      <c r="X118" s="13">
        <v>24</v>
      </c>
      <c r="Y118" s="13">
        <v>33</v>
      </c>
      <c r="Z118" s="13">
        <v>72.7273</v>
      </c>
      <c r="AA118" s="13"/>
      <c r="AB118" s="13"/>
      <c r="AC118" s="13"/>
      <c r="AD118" s="13">
        <v>0</v>
      </c>
      <c r="AE118" s="13">
        <v>72.7273</v>
      </c>
      <c r="AF118" s="13">
        <v>0</v>
      </c>
      <c r="AG118" s="13">
        <v>10</v>
      </c>
      <c r="AH118" s="13">
        <v>2.8210000000000002</v>
      </c>
      <c r="AI118" s="13">
        <v>2.9217</v>
      </c>
      <c r="AJ118" s="13">
        <v>0.25</v>
      </c>
      <c r="AK118" s="13" t="s">
        <v>1298</v>
      </c>
      <c r="AL118" s="13" t="s">
        <v>1387</v>
      </c>
      <c r="AM118" s="13"/>
      <c r="AN118" s="13">
        <v>52.9</v>
      </c>
    </row>
    <row r="119" spans="1:40" ht="15.75" hidden="1" customHeight="1" x14ac:dyDescent="0.25">
      <c r="A119" s="13" t="s">
        <v>1262</v>
      </c>
      <c r="B119" s="13" t="s">
        <v>30</v>
      </c>
      <c r="C119" s="13" t="s">
        <v>221</v>
      </c>
      <c r="D119" s="13" t="s">
        <v>222</v>
      </c>
      <c r="E119" s="13">
        <v>52358</v>
      </c>
      <c r="F119" s="13" t="s">
        <v>223</v>
      </c>
      <c r="G119" s="13" t="s">
        <v>234</v>
      </c>
      <c r="H119" s="13">
        <v>4</v>
      </c>
      <c r="I119" s="13" t="s">
        <v>235</v>
      </c>
      <c r="J119" s="13" t="s">
        <v>34</v>
      </c>
      <c r="K119" s="13" t="s">
        <v>226</v>
      </c>
      <c r="L119" s="13" t="s">
        <v>51</v>
      </c>
      <c r="M119" s="13">
        <v>1210</v>
      </c>
      <c r="N119" s="13">
        <v>1415</v>
      </c>
      <c r="O119" s="13" t="s">
        <v>70</v>
      </c>
      <c r="P119" s="13">
        <v>411</v>
      </c>
      <c r="Q119" s="13" t="s">
        <v>37</v>
      </c>
      <c r="R119" s="13" t="s">
        <v>38</v>
      </c>
      <c r="S119" s="49">
        <v>42898</v>
      </c>
      <c r="T119" s="49">
        <v>42937</v>
      </c>
      <c r="U119" s="13" t="s">
        <v>240</v>
      </c>
      <c r="V119" s="13" t="s">
        <v>39</v>
      </c>
      <c r="W119" s="13">
        <v>26</v>
      </c>
      <c r="X119" s="13">
        <v>24</v>
      </c>
      <c r="Y119" s="13">
        <v>33</v>
      </c>
      <c r="Z119" s="13">
        <v>72.7273</v>
      </c>
      <c r="AA119" s="13"/>
      <c r="AB119" s="13"/>
      <c r="AC119" s="13"/>
      <c r="AD119" s="13">
        <v>0</v>
      </c>
      <c r="AE119" s="13">
        <v>72.7273</v>
      </c>
      <c r="AF119" s="13">
        <v>0</v>
      </c>
      <c r="AG119" s="13">
        <v>0</v>
      </c>
      <c r="AH119" s="13">
        <v>2.5190000000000001</v>
      </c>
      <c r="AI119" s="13">
        <v>2.6198000000000001</v>
      </c>
      <c r="AJ119" s="13">
        <v>0.25</v>
      </c>
      <c r="AK119" s="13" t="s">
        <v>1398</v>
      </c>
      <c r="AL119" s="13" t="s">
        <v>1396</v>
      </c>
      <c r="AM119" s="13"/>
      <c r="AN119" s="13">
        <v>52.9</v>
      </c>
    </row>
    <row r="120" spans="1:40" ht="15.75" hidden="1" customHeight="1" x14ac:dyDescent="0.25">
      <c r="A120" s="13" t="s">
        <v>1262</v>
      </c>
      <c r="B120" s="13" t="s">
        <v>30</v>
      </c>
      <c r="C120" s="13" t="s">
        <v>221</v>
      </c>
      <c r="D120" s="13" t="s">
        <v>222</v>
      </c>
      <c r="E120" s="13">
        <v>51514</v>
      </c>
      <c r="F120" s="13" t="s">
        <v>223</v>
      </c>
      <c r="G120" s="13" t="s">
        <v>234</v>
      </c>
      <c r="H120" s="13">
        <v>5</v>
      </c>
      <c r="I120" s="13" t="s">
        <v>235</v>
      </c>
      <c r="J120" s="13" t="s">
        <v>34</v>
      </c>
      <c r="K120" s="13" t="s">
        <v>226</v>
      </c>
      <c r="L120" s="13" t="s">
        <v>51</v>
      </c>
      <c r="M120" s="13">
        <v>1210</v>
      </c>
      <c r="N120" s="13">
        <v>1415</v>
      </c>
      <c r="O120" s="13" t="s">
        <v>52</v>
      </c>
      <c r="P120" s="13">
        <v>263</v>
      </c>
      <c r="Q120" s="13" t="s">
        <v>37</v>
      </c>
      <c r="R120" s="13" t="s">
        <v>38</v>
      </c>
      <c r="S120" s="49">
        <v>42898</v>
      </c>
      <c r="T120" s="49">
        <v>42937</v>
      </c>
      <c r="U120" s="13" t="s">
        <v>937</v>
      </c>
      <c r="V120" s="13" t="s">
        <v>39</v>
      </c>
      <c r="W120" s="13">
        <v>23</v>
      </c>
      <c r="X120" s="13">
        <v>21</v>
      </c>
      <c r="Y120" s="13">
        <v>33</v>
      </c>
      <c r="Z120" s="13">
        <v>63.636400000000002</v>
      </c>
      <c r="AA120" s="13"/>
      <c r="AB120" s="13"/>
      <c r="AC120" s="13"/>
      <c r="AD120" s="13">
        <v>0</v>
      </c>
      <c r="AE120" s="13">
        <v>63.636400000000002</v>
      </c>
      <c r="AF120" s="13">
        <v>0</v>
      </c>
      <c r="AG120" s="13">
        <v>10</v>
      </c>
      <c r="AH120" s="13">
        <v>2.2170000000000001</v>
      </c>
      <c r="AI120" s="13">
        <v>2.3178000000000001</v>
      </c>
      <c r="AJ120" s="13">
        <v>0.25</v>
      </c>
      <c r="AK120" s="13" t="s">
        <v>1398</v>
      </c>
      <c r="AL120" s="13" t="s">
        <v>1399</v>
      </c>
      <c r="AM120" s="13"/>
      <c r="AN120" s="13">
        <v>52.9</v>
      </c>
    </row>
    <row r="121" spans="1:40" ht="15.75" hidden="1" customHeight="1" x14ac:dyDescent="0.25">
      <c r="A121" s="13" t="s">
        <v>1262</v>
      </c>
      <c r="B121" s="13" t="s">
        <v>30</v>
      </c>
      <c r="C121" s="13" t="s">
        <v>221</v>
      </c>
      <c r="D121" s="13" t="s">
        <v>222</v>
      </c>
      <c r="E121" s="13">
        <v>53334</v>
      </c>
      <c r="F121" s="13" t="s">
        <v>223</v>
      </c>
      <c r="G121" s="13" t="s">
        <v>234</v>
      </c>
      <c r="H121" s="13">
        <v>501</v>
      </c>
      <c r="I121" s="13" t="s">
        <v>235</v>
      </c>
      <c r="J121" s="13" t="s">
        <v>43</v>
      </c>
      <c r="K121" s="13" t="s">
        <v>226</v>
      </c>
      <c r="L121" s="13" t="s">
        <v>72</v>
      </c>
      <c r="M121" s="13">
        <v>1800</v>
      </c>
      <c r="N121" s="13">
        <v>2130</v>
      </c>
      <c r="O121" s="13" t="s">
        <v>70</v>
      </c>
      <c r="P121" s="13">
        <v>611</v>
      </c>
      <c r="Q121" s="13" t="s">
        <v>37</v>
      </c>
      <c r="R121" s="13" t="s">
        <v>66</v>
      </c>
      <c r="S121" s="49">
        <v>42898</v>
      </c>
      <c r="T121" s="49">
        <v>42946</v>
      </c>
      <c r="U121" s="13" t="s">
        <v>203</v>
      </c>
      <c r="V121" s="13" t="s">
        <v>39</v>
      </c>
      <c r="W121" s="13">
        <v>26</v>
      </c>
      <c r="X121" s="13">
        <v>25</v>
      </c>
      <c r="Y121" s="13">
        <v>31</v>
      </c>
      <c r="Z121" s="13">
        <v>80.645200000000003</v>
      </c>
      <c r="AA121" s="13"/>
      <c r="AB121" s="13"/>
      <c r="AC121" s="13"/>
      <c r="AD121" s="13">
        <v>0</v>
      </c>
      <c r="AE121" s="13">
        <v>80.645200000000003</v>
      </c>
      <c r="AF121" s="13">
        <v>0</v>
      </c>
      <c r="AG121" s="13">
        <v>10</v>
      </c>
      <c r="AH121" s="13">
        <v>2.331</v>
      </c>
      <c r="AI121" s="13">
        <v>2.6349999999999998</v>
      </c>
      <c r="AJ121" s="13">
        <v>0.25</v>
      </c>
      <c r="AK121" s="13" t="s">
        <v>1335</v>
      </c>
      <c r="AL121" s="13" t="s">
        <v>1384</v>
      </c>
      <c r="AM121" s="13"/>
      <c r="AN121" s="13">
        <v>53.2</v>
      </c>
    </row>
    <row r="122" spans="1:40" ht="15.75" hidden="1" customHeight="1" x14ac:dyDescent="0.25">
      <c r="A122" s="13" t="s">
        <v>1262</v>
      </c>
      <c r="B122" s="13" t="s">
        <v>30</v>
      </c>
      <c r="C122" s="13" t="s">
        <v>221</v>
      </c>
      <c r="D122" s="13" t="s">
        <v>222</v>
      </c>
      <c r="E122" s="13">
        <v>50940</v>
      </c>
      <c r="F122" s="13" t="s">
        <v>223</v>
      </c>
      <c r="G122" s="13" t="s">
        <v>234</v>
      </c>
      <c r="H122" s="13">
        <v>502</v>
      </c>
      <c r="I122" s="13" t="s">
        <v>235</v>
      </c>
      <c r="J122" s="13" t="s">
        <v>43</v>
      </c>
      <c r="K122" s="13" t="s">
        <v>226</v>
      </c>
      <c r="L122" s="13" t="s">
        <v>127</v>
      </c>
      <c r="M122" s="13">
        <v>1800</v>
      </c>
      <c r="N122" s="13">
        <v>2150</v>
      </c>
      <c r="O122" s="13" t="s">
        <v>70</v>
      </c>
      <c r="P122" s="13">
        <v>611</v>
      </c>
      <c r="Q122" s="13" t="s">
        <v>37</v>
      </c>
      <c r="R122" s="13" t="s">
        <v>66</v>
      </c>
      <c r="S122" s="49">
        <v>42898</v>
      </c>
      <c r="T122" s="49">
        <v>42946</v>
      </c>
      <c r="U122" s="13" t="s">
        <v>237</v>
      </c>
      <c r="V122" s="13" t="s">
        <v>39</v>
      </c>
      <c r="W122" s="13">
        <v>35</v>
      </c>
      <c r="X122" s="13">
        <v>35</v>
      </c>
      <c r="Y122" s="13">
        <v>33</v>
      </c>
      <c r="Z122" s="13">
        <v>106.06059999999999</v>
      </c>
      <c r="AA122" s="13"/>
      <c r="AB122" s="13"/>
      <c r="AC122" s="13"/>
      <c r="AD122" s="13">
        <v>0</v>
      </c>
      <c r="AE122" s="13">
        <v>106.06059999999999</v>
      </c>
      <c r="AF122" s="13">
        <v>0</v>
      </c>
      <c r="AG122" s="13">
        <v>0</v>
      </c>
      <c r="AH122" s="13">
        <v>3.17</v>
      </c>
      <c r="AI122" s="13">
        <v>3.4672000000000001</v>
      </c>
      <c r="AJ122" s="13">
        <v>0.25</v>
      </c>
      <c r="AK122" s="13" t="s">
        <v>1400</v>
      </c>
      <c r="AL122" s="13" t="s">
        <v>1384</v>
      </c>
      <c r="AM122" s="13"/>
      <c r="AN122" s="13">
        <v>52</v>
      </c>
    </row>
    <row r="123" spans="1:40" ht="15.75" hidden="1" customHeight="1" x14ac:dyDescent="0.25">
      <c r="A123" s="13" t="s">
        <v>1262</v>
      </c>
      <c r="B123" s="13" t="s">
        <v>30</v>
      </c>
      <c r="C123" s="13" t="s">
        <v>221</v>
      </c>
      <c r="D123" s="13" t="s">
        <v>222</v>
      </c>
      <c r="E123" s="13">
        <v>50132</v>
      </c>
      <c r="F123" s="13" t="s">
        <v>223</v>
      </c>
      <c r="G123" s="13" t="s">
        <v>234</v>
      </c>
      <c r="H123" s="13">
        <v>581</v>
      </c>
      <c r="I123" s="13" t="s">
        <v>235</v>
      </c>
      <c r="J123" s="13" t="s">
        <v>43</v>
      </c>
      <c r="K123" s="13" t="s">
        <v>226</v>
      </c>
      <c r="L123" s="13" t="s">
        <v>72</v>
      </c>
      <c r="M123" s="13">
        <v>1800</v>
      </c>
      <c r="N123" s="13">
        <v>2130</v>
      </c>
      <c r="O123" s="13" t="s">
        <v>131</v>
      </c>
      <c r="P123" s="13">
        <v>618</v>
      </c>
      <c r="Q123" s="13" t="s">
        <v>132</v>
      </c>
      <c r="R123" s="13" t="s">
        <v>66</v>
      </c>
      <c r="S123" s="49">
        <v>42898</v>
      </c>
      <c r="T123" s="49">
        <v>42946</v>
      </c>
      <c r="U123" s="13" t="s">
        <v>237</v>
      </c>
      <c r="V123" s="13" t="s">
        <v>39</v>
      </c>
      <c r="W123" s="13">
        <v>29</v>
      </c>
      <c r="X123" s="13">
        <v>27</v>
      </c>
      <c r="Y123" s="13">
        <v>33</v>
      </c>
      <c r="Z123" s="13">
        <v>81.818200000000004</v>
      </c>
      <c r="AA123" s="13"/>
      <c r="AB123" s="13"/>
      <c r="AC123" s="13"/>
      <c r="AD123" s="13">
        <v>0</v>
      </c>
      <c r="AE123" s="13">
        <v>81.818200000000004</v>
      </c>
      <c r="AF123" s="13">
        <v>0</v>
      </c>
      <c r="AG123" s="13">
        <v>0</v>
      </c>
      <c r="AH123" s="13">
        <v>2.8370000000000002</v>
      </c>
      <c r="AI123" s="13">
        <v>2.9382999999999999</v>
      </c>
      <c r="AJ123" s="13">
        <v>0.25</v>
      </c>
      <c r="AK123" s="13" t="s">
        <v>1335</v>
      </c>
      <c r="AL123" s="13" t="s">
        <v>1401</v>
      </c>
      <c r="AM123" s="13"/>
      <c r="AN123" s="13">
        <v>53.2</v>
      </c>
    </row>
    <row r="124" spans="1:40" ht="15.75" hidden="1" customHeight="1" x14ac:dyDescent="0.25">
      <c r="A124" s="13" t="s">
        <v>1262</v>
      </c>
      <c r="B124" s="13" t="s">
        <v>30</v>
      </c>
      <c r="C124" s="13" t="s">
        <v>221</v>
      </c>
      <c r="D124" s="13" t="s">
        <v>222</v>
      </c>
      <c r="E124" s="13">
        <v>52038</v>
      </c>
      <c r="F124" s="13" t="s">
        <v>223</v>
      </c>
      <c r="G124" s="13" t="s">
        <v>238</v>
      </c>
      <c r="H124" s="13">
        <v>1</v>
      </c>
      <c r="I124" s="13" t="s">
        <v>239</v>
      </c>
      <c r="J124" s="13" t="s">
        <v>34</v>
      </c>
      <c r="K124" s="13" t="s">
        <v>226</v>
      </c>
      <c r="L124" s="13" t="s">
        <v>51</v>
      </c>
      <c r="M124" s="13">
        <v>910</v>
      </c>
      <c r="N124" s="13">
        <v>1115</v>
      </c>
      <c r="O124" s="13" t="s">
        <v>57</v>
      </c>
      <c r="P124" s="13">
        <v>188</v>
      </c>
      <c r="Q124" s="13" t="s">
        <v>37</v>
      </c>
      <c r="R124" s="13" t="s">
        <v>38</v>
      </c>
      <c r="S124" s="49">
        <v>42898</v>
      </c>
      <c r="T124" s="49">
        <v>42937</v>
      </c>
      <c r="U124" s="13" t="s">
        <v>938</v>
      </c>
      <c r="V124" s="13" t="s">
        <v>39</v>
      </c>
      <c r="W124" s="13">
        <v>23</v>
      </c>
      <c r="X124" s="13">
        <v>23</v>
      </c>
      <c r="Y124" s="13">
        <v>33</v>
      </c>
      <c r="Z124" s="13">
        <v>69.697000000000003</v>
      </c>
      <c r="AA124" s="13"/>
      <c r="AB124" s="13"/>
      <c r="AC124" s="13"/>
      <c r="AD124" s="13">
        <v>0</v>
      </c>
      <c r="AE124" s="13">
        <v>69.697000000000003</v>
      </c>
      <c r="AF124" s="13">
        <v>0</v>
      </c>
      <c r="AG124" s="13">
        <v>10</v>
      </c>
      <c r="AH124" s="13">
        <v>2.2170000000000001</v>
      </c>
      <c r="AI124" s="13">
        <v>2.3178000000000001</v>
      </c>
      <c r="AJ124" s="13">
        <v>0.25</v>
      </c>
      <c r="AK124" s="13" t="s">
        <v>1298</v>
      </c>
      <c r="AL124" s="13" t="s">
        <v>1363</v>
      </c>
      <c r="AM124" s="13"/>
      <c r="AN124" s="13">
        <v>52.9</v>
      </c>
    </row>
    <row r="125" spans="1:40" ht="15.75" hidden="1" customHeight="1" x14ac:dyDescent="0.25">
      <c r="A125" s="13" t="s">
        <v>1262</v>
      </c>
      <c r="B125" s="13" t="s">
        <v>30</v>
      </c>
      <c r="C125" s="13" t="s">
        <v>221</v>
      </c>
      <c r="D125" s="13" t="s">
        <v>222</v>
      </c>
      <c r="E125" s="13">
        <v>52361</v>
      </c>
      <c r="F125" s="13" t="s">
        <v>223</v>
      </c>
      <c r="G125" s="13" t="s">
        <v>238</v>
      </c>
      <c r="H125" s="13">
        <v>2</v>
      </c>
      <c r="I125" s="13" t="s">
        <v>239</v>
      </c>
      <c r="J125" s="13" t="s">
        <v>34</v>
      </c>
      <c r="K125" s="13" t="s">
        <v>226</v>
      </c>
      <c r="L125" s="13" t="s">
        <v>51</v>
      </c>
      <c r="M125" s="13">
        <v>1210</v>
      </c>
      <c r="N125" s="13">
        <v>1415</v>
      </c>
      <c r="O125" s="13" t="s">
        <v>57</v>
      </c>
      <c r="P125" s="13">
        <v>170</v>
      </c>
      <c r="Q125" s="13" t="s">
        <v>37</v>
      </c>
      <c r="R125" s="13" t="s">
        <v>38</v>
      </c>
      <c r="S125" s="49">
        <v>42898</v>
      </c>
      <c r="T125" s="49">
        <v>42937</v>
      </c>
      <c r="U125" s="13" t="s">
        <v>938</v>
      </c>
      <c r="V125" s="13" t="s">
        <v>39</v>
      </c>
      <c r="W125" s="13">
        <v>16</v>
      </c>
      <c r="X125" s="13">
        <v>15</v>
      </c>
      <c r="Y125" s="13">
        <v>33</v>
      </c>
      <c r="Z125" s="13">
        <v>45.454500000000003</v>
      </c>
      <c r="AA125" s="13"/>
      <c r="AB125" s="13"/>
      <c r="AC125" s="13"/>
      <c r="AD125" s="13">
        <v>0</v>
      </c>
      <c r="AE125" s="13">
        <v>45.454500000000003</v>
      </c>
      <c r="AF125" s="13">
        <v>0</v>
      </c>
      <c r="AG125" s="13">
        <v>10</v>
      </c>
      <c r="AH125" s="13">
        <v>1.5109999999999999</v>
      </c>
      <c r="AI125" s="13">
        <v>1.6116999999999999</v>
      </c>
      <c r="AJ125" s="13">
        <v>0.25</v>
      </c>
      <c r="AK125" s="13" t="s">
        <v>1398</v>
      </c>
      <c r="AL125" s="13" t="s">
        <v>1402</v>
      </c>
      <c r="AM125" s="13"/>
      <c r="AN125" s="13">
        <v>52.9</v>
      </c>
    </row>
    <row r="126" spans="1:40" ht="15.75" hidden="1" customHeight="1" x14ac:dyDescent="0.25">
      <c r="A126" s="13" t="s">
        <v>1262</v>
      </c>
      <c r="B126" s="13" t="s">
        <v>30</v>
      </c>
      <c r="C126" s="13" t="s">
        <v>221</v>
      </c>
      <c r="D126" s="13" t="s">
        <v>222</v>
      </c>
      <c r="E126" s="13">
        <v>52711</v>
      </c>
      <c r="F126" s="13" t="s">
        <v>223</v>
      </c>
      <c r="G126" s="13" t="s">
        <v>241</v>
      </c>
      <c r="H126" s="13">
        <v>1</v>
      </c>
      <c r="I126" s="13" t="s">
        <v>242</v>
      </c>
      <c r="J126" s="13" t="s">
        <v>34</v>
      </c>
      <c r="K126" s="13" t="s">
        <v>226</v>
      </c>
      <c r="L126" s="13" t="s">
        <v>51</v>
      </c>
      <c r="M126" s="13">
        <v>1210</v>
      </c>
      <c r="N126" s="13">
        <v>1415</v>
      </c>
      <c r="O126" s="13" t="s">
        <v>76</v>
      </c>
      <c r="P126" s="13">
        <v>312</v>
      </c>
      <c r="Q126" s="13" t="s">
        <v>37</v>
      </c>
      <c r="R126" s="13" t="s">
        <v>38</v>
      </c>
      <c r="S126" s="49">
        <v>42898</v>
      </c>
      <c r="T126" s="49">
        <v>42937</v>
      </c>
      <c r="U126" s="13" t="s">
        <v>247</v>
      </c>
      <c r="V126" s="13" t="s">
        <v>39</v>
      </c>
      <c r="W126" s="13">
        <v>15</v>
      </c>
      <c r="X126" s="13">
        <v>13</v>
      </c>
      <c r="Y126" s="13">
        <v>33</v>
      </c>
      <c r="Z126" s="13">
        <v>39.393900000000002</v>
      </c>
      <c r="AA126" s="13"/>
      <c r="AB126" s="13"/>
      <c r="AC126" s="13"/>
      <c r="AD126" s="13">
        <v>0</v>
      </c>
      <c r="AE126" s="13">
        <v>39.393900000000002</v>
      </c>
      <c r="AF126" s="13">
        <v>0</v>
      </c>
      <c r="AG126" s="13">
        <v>10</v>
      </c>
      <c r="AH126" s="13">
        <v>1.5109999999999999</v>
      </c>
      <c r="AI126" s="13">
        <v>1.5109999999999999</v>
      </c>
      <c r="AJ126" s="13">
        <v>0.25</v>
      </c>
      <c r="AK126" s="13" t="s">
        <v>1398</v>
      </c>
      <c r="AL126" s="13" t="s">
        <v>1386</v>
      </c>
      <c r="AM126" s="13"/>
      <c r="AN126" s="13">
        <v>52.9</v>
      </c>
    </row>
    <row r="127" spans="1:40" ht="15.75" hidden="1" customHeight="1" x14ac:dyDescent="0.25">
      <c r="A127" s="13" t="s">
        <v>1262</v>
      </c>
      <c r="B127" s="13" t="s">
        <v>30</v>
      </c>
      <c r="C127" s="13" t="s">
        <v>221</v>
      </c>
      <c r="D127" s="13" t="s">
        <v>222</v>
      </c>
      <c r="E127" s="13">
        <v>51240</v>
      </c>
      <c r="F127" s="13" t="s">
        <v>223</v>
      </c>
      <c r="G127" s="13">
        <v>26</v>
      </c>
      <c r="H127" s="13">
        <v>501</v>
      </c>
      <c r="I127" s="13" t="s">
        <v>244</v>
      </c>
      <c r="J127" s="13" t="s">
        <v>43</v>
      </c>
      <c r="K127" s="13" t="s">
        <v>35</v>
      </c>
      <c r="L127" s="13" t="s">
        <v>127</v>
      </c>
      <c r="M127" s="13">
        <v>1800</v>
      </c>
      <c r="N127" s="13">
        <v>2150</v>
      </c>
      <c r="O127" s="13" t="s">
        <v>70</v>
      </c>
      <c r="P127" s="13">
        <v>513</v>
      </c>
      <c r="Q127" s="13" t="s">
        <v>37</v>
      </c>
      <c r="R127" s="13" t="s">
        <v>66</v>
      </c>
      <c r="S127" s="49">
        <v>42898</v>
      </c>
      <c r="T127" s="49">
        <v>42946</v>
      </c>
      <c r="U127" s="13" t="s">
        <v>245</v>
      </c>
      <c r="V127" s="13" t="s">
        <v>39</v>
      </c>
      <c r="W127" s="13">
        <v>19</v>
      </c>
      <c r="X127" s="13">
        <v>15</v>
      </c>
      <c r="Y127" s="13">
        <v>33</v>
      </c>
      <c r="Z127" s="13">
        <v>45.454500000000003</v>
      </c>
      <c r="AA127" s="13"/>
      <c r="AB127" s="13"/>
      <c r="AC127" s="13"/>
      <c r="AD127" s="13">
        <v>0</v>
      </c>
      <c r="AE127" s="13">
        <v>45.454500000000003</v>
      </c>
      <c r="AF127" s="13">
        <v>0</v>
      </c>
      <c r="AG127" s="13">
        <v>10</v>
      </c>
      <c r="AH127" s="13">
        <v>1.7829999999999999</v>
      </c>
      <c r="AI127" s="13">
        <v>1.8821000000000001</v>
      </c>
      <c r="AJ127" s="13">
        <v>0.2</v>
      </c>
      <c r="AK127" s="13" t="s">
        <v>1400</v>
      </c>
      <c r="AL127" s="13" t="s">
        <v>1278</v>
      </c>
      <c r="AM127" s="13"/>
      <c r="AN127" s="13">
        <v>52</v>
      </c>
    </row>
    <row r="128" spans="1:40" ht="15.75" hidden="1" customHeight="1" x14ac:dyDescent="0.25">
      <c r="A128" s="13" t="s">
        <v>1262</v>
      </c>
      <c r="B128" s="13" t="s">
        <v>30</v>
      </c>
      <c r="C128" s="13" t="s">
        <v>221</v>
      </c>
      <c r="D128" s="13" t="s">
        <v>222</v>
      </c>
      <c r="E128" s="13">
        <v>53273</v>
      </c>
      <c r="F128" s="13" t="s">
        <v>223</v>
      </c>
      <c r="G128" s="13" t="s">
        <v>197</v>
      </c>
      <c r="H128" s="13">
        <v>501</v>
      </c>
      <c r="I128" s="13" t="s">
        <v>839</v>
      </c>
      <c r="J128" s="13" t="s">
        <v>43</v>
      </c>
      <c r="K128" s="13" t="s">
        <v>226</v>
      </c>
      <c r="L128" s="13" t="s">
        <v>72</v>
      </c>
      <c r="M128" s="13">
        <v>1800</v>
      </c>
      <c r="N128" s="13">
        <v>2130</v>
      </c>
      <c r="O128" s="13" t="s">
        <v>70</v>
      </c>
      <c r="P128" s="13">
        <v>551</v>
      </c>
      <c r="Q128" s="13" t="s">
        <v>37</v>
      </c>
      <c r="R128" s="13" t="s">
        <v>66</v>
      </c>
      <c r="S128" s="49">
        <v>42898</v>
      </c>
      <c r="T128" s="49">
        <v>42946</v>
      </c>
      <c r="U128" s="13" t="s">
        <v>231</v>
      </c>
      <c r="V128" s="13" t="s">
        <v>39</v>
      </c>
      <c r="W128" s="13">
        <v>22</v>
      </c>
      <c r="X128" s="13">
        <v>21</v>
      </c>
      <c r="Y128" s="13">
        <v>33</v>
      </c>
      <c r="Z128" s="13">
        <v>63.636400000000002</v>
      </c>
      <c r="AA128" s="13" t="s">
        <v>894</v>
      </c>
      <c r="AB128" s="13">
        <v>31</v>
      </c>
      <c r="AC128" s="13">
        <v>33</v>
      </c>
      <c r="AD128" s="13">
        <v>93.939400000000006</v>
      </c>
      <c r="AE128" s="13">
        <v>93.939400000000006</v>
      </c>
      <c r="AF128" s="13">
        <v>0</v>
      </c>
      <c r="AG128" s="13">
        <v>0</v>
      </c>
      <c r="AH128" s="13">
        <v>2.2290000000000001</v>
      </c>
      <c r="AI128" s="13">
        <v>2.2290000000000001</v>
      </c>
      <c r="AJ128" s="13">
        <v>0.25</v>
      </c>
      <c r="AK128" s="13" t="s">
        <v>1335</v>
      </c>
      <c r="AL128" s="13" t="s">
        <v>1393</v>
      </c>
      <c r="AM128" s="13"/>
      <c r="AN128" s="13">
        <v>53.2</v>
      </c>
    </row>
    <row r="129" spans="1:40" ht="15.75" hidden="1" customHeight="1" x14ac:dyDescent="0.25">
      <c r="A129" s="13" t="s">
        <v>1262</v>
      </c>
      <c r="B129" s="13" t="s">
        <v>30</v>
      </c>
      <c r="C129" s="13" t="s">
        <v>221</v>
      </c>
      <c r="D129" s="13" t="s">
        <v>222</v>
      </c>
      <c r="E129" s="13">
        <v>53274</v>
      </c>
      <c r="F129" s="13" t="s">
        <v>223</v>
      </c>
      <c r="G129" s="13" t="s">
        <v>787</v>
      </c>
      <c r="H129" s="13">
        <v>501</v>
      </c>
      <c r="I129" s="13" t="s">
        <v>877</v>
      </c>
      <c r="J129" s="13" t="s">
        <v>43</v>
      </c>
      <c r="K129" s="13" t="s">
        <v>226</v>
      </c>
      <c r="L129" s="13" t="s">
        <v>72</v>
      </c>
      <c r="M129" s="13">
        <v>1800</v>
      </c>
      <c r="N129" s="13">
        <v>2130</v>
      </c>
      <c r="O129" s="13" t="s">
        <v>70</v>
      </c>
      <c r="P129" s="13">
        <v>551</v>
      </c>
      <c r="Q129" s="13" t="s">
        <v>37</v>
      </c>
      <c r="R129" s="13" t="s">
        <v>66</v>
      </c>
      <c r="S129" s="49">
        <v>42898</v>
      </c>
      <c r="T129" s="49">
        <v>42946</v>
      </c>
      <c r="U129" s="13" t="s">
        <v>231</v>
      </c>
      <c r="V129" s="13" t="s">
        <v>39</v>
      </c>
      <c r="W129" s="13">
        <v>6</v>
      </c>
      <c r="X129" s="13">
        <v>6</v>
      </c>
      <c r="Y129" s="13">
        <v>33</v>
      </c>
      <c r="Z129" s="13">
        <v>18.181799999999999</v>
      </c>
      <c r="AA129" s="13" t="s">
        <v>894</v>
      </c>
      <c r="AB129" s="13">
        <v>31</v>
      </c>
      <c r="AC129" s="13">
        <v>33</v>
      </c>
      <c r="AD129" s="13">
        <v>93.939400000000006</v>
      </c>
      <c r="AE129" s="13">
        <v>93.939400000000006</v>
      </c>
      <c r="AF129" s="13">
        <v>0</v>
      </c>
      <c r="AG129" s="13">
        <v>0</v>
      </c>
      <c r="AH129" s="13">
        <v>0.60799999999999998</v>
      </c>
      <c r="AI129" s="13">
        <v>0.60799999999999998</v>
      </c>
      <c r="AJ129" s="13">
        <v>0</v>
      </c>
      <c r="AK129" s="13" t="s">
        <v>1335</v>
      </c>
      <c r="AL129" s="13" t="s">
        <v>1393</v>
      </c>
      <c r="AM129" s="13"/>
      <c r="AN129" s="13">
        <v>53.2</v>
      </c>
    </row>
    <row r="130" spans="1:40" ht="15.75" hidden="1" customHeight="1" x14ac:dyDescent="0.25">
      <c r="A130" s="13" t="s">
        <v>1262</v>
      </c>
      <c r="B130" s="13" t="s">
        <v>30</v>
      </c>
      <c r="C130" s="13" t="s">
        <v>221</v>
      </c>
      <c r="D130" s="13" t="s">
        <v>222</v>
      </c>
      <c r="E130" s="13">
        <v>53296</v>
      </c>
      <c r="F130" s="13" t="s">
        <v>223</v>
      </c>
      <c r="G130" s="13">
        <v>86</v>
      </c>
      <c r="H130" s="13">
        <v>1</v>
      </c>
      <c r="I130" s="13" t="s">
        <v>1101</v>
      </c>
      <c r="J130" s="13" t="s">
        <v>34</v>
      </c>
      <c r="K130" s="13" t="s">
        <v>226</v>
      </c>
      <c r="L130" s="13" t="s">
        <v>56</v>
      </c>
      <c r="M130" s="13">
        <v>910</v>
      </c>
      <c r="N130" s="13">
        <v>1230</v>
      </c>
      <c r="O130" s="13" t="s">
        <v>70</v>
      </c>
      <c r="P130" s="13">
        <v>511</v>
      </c>
      <c r="Q130" s="13" t="s">
        <v>37</v>
      </c>
      <c r="R130" s="13" t="s">
        <v>38</v>
      </c>
      <c r="S130" s="49">
        <v>42898</v>
      </c>
      <c r="T130" s="49">
        <v>42937</v>
      </c>
      <c r="U130" s="13" t="s">
        <v>1103</v>
      </c>
      <c r="V130" s="13" t="s">
        <v>39</v>
      </c>
      <c r="W130" s="13">
        <v>13</v>
      </c>
      <c r="X130" s="13">
        <v>13</v>
      </c>
      <c r="Y130" s="13">
        <v>33</v>
      </c>
      <c r="Z130" s="13">
        <v>39.393900000000002</v>
      </c>
      <c r="AA130" s="13" t="s">
        <v>882</v>
      </c>
      <c r="AB130" s="13">
        <v>23</v>
      </c>
      <c r="AC130" s="13">
        <v>33</v>
      </c>
      <c r="AD130" s="13">
        <v>69.697000000000003</v>
      </c>
      <c r="AE130" s="13">
        <v>69.697000000000003</v>
      </c>
      <c r="AF130" s="13">
        <v>0</v>
      </c>
      <c r="AG130" s="13">
        <v>10</v>
      </c>
      <c r="AH130" s="13">
        <v>2.585</v>
      </c>
      <c r="AI130" s="13">
        <v>2.585</v>
      </c>
      <c r="AJ130" s="13">
        <v>0.5</v>
      </c>
      <c r="AK130" s="13" t="s">
        <v>1367</v>
      </c>
      <c r="AL130" s="13" t="s">
        <v>1390</v>
      </c>
      <c r="AM130" s="13"/>
      <c r="AN130" s="13">
        <v>104.4</v>
      </c>
    </row>
    <row r="131" spans="1:40" ht="15.75" hidden="1" customHeight="1" x14ac:dyDescent="0.25">
      <c r="A131" s="13" t="s">
        <v>1262</v>
      </c>
      <c r="B131" s="13" t="s">
        <v>30</v>
      </c>
      <c r="C131" s="13" t="s">
        <v>221</v>
      </c>
      <c r="D131" s="13" t="s">
        <v>222</v>
      </c>
      <c r="E131" s="13">
        <v>53297</v>
      </c>
      <c r="F131" s="13" t="s">
        <v>223</v>
      </c>
      <c r="G131" s="13">
        <v>88</v>
      </c>
      <c r="H131" s="13">
        <v>1</v>
      </c>
      <c r="I131" s="13" t="s">
        <v>1102</v>
      </c>
      <c r="J131" s="13" t="s">
        <v>34</v>
      </c>
      <c r="K131" s="13" t="s">
        <v>226</v>
      </c>
      <c r="L131" s="13" t="s">
        <v>56</v>
      </c>
      <c r="M131" s="13">
        <v>910</v>
      </c>
      <c r="N131" s="13">
        <v>1230</v>
      </c>
      <c r="O131" s="13" t="s">
        <v>76</v>
      </c>
      <c r="P131" s="13">
        <v>310</v>
      </c>
      <c r="Q131" s="13" t="s">
        <v>37</v>
      </c>
      <c r="R131" s="13" t="s">
        <v>38</v>
      </c>
      <c r="S131" s="49">
        <v>42898</v>
      </c>
      <c r="T131" s="49">
        <v>42937</v>
      </c>
      <c r="U131" s="13" t="s">
        <v>228</v>
      </c>
      <c r="V131" s="13" t="s">
        <v>39</v>
      </c>
      <c r="W131" s="13">
        <v>23</v>
      </c>
      <c r="X131" s="13">
        <v>18</v>
      </c>
      <c r="Y131" s="13">
        <v>33</v>
      </c>
      <c r="Z131" s="13">
        <v>54.545499999999997</v>
      </c>
      <c r="AA131" s="13"/>
      <c r="AB131" s="13"/>
      <c r="AC131" s="13"/>
      <c r="AD131" s="13">
        <v>0</v>
      </c>
      <c r="AE131" s="13">
        <v>54.545499999999997</v>
      </c>
      <c r="AF131" s="13">
        <v>0</v>
      </c>
      <c r="AG131" s="13">
        <v>10</v>
      </c>
      <c r="AH131" s="13">
        <v>3.778</v>
      </c>
      <c r="AI131" s="13">
        <v>4.5734000000000004</v>
      </c>
      <c r="AJ131" s="13">
        <v>0.5</v>
      </c>
      <c r="AK131" s="13" t="s">
        <v>1367</v>
      </c>
      <c r="AL131" s="13" t="s">
        <v>1403</v>
      </c>
      <c r="AM131" s="13"/>
      <c r="AN131" s="13">
        <v>104.4</v>
      </c>
    </row>
    <row r="132" spans="1:40" ht="15.75" hidden="1" customHeight="1" x14ac:dyDescent="0.25">
      <c r="A132" s="13" t="s">
        <v>1262</v>
      </c>
      <c r="B132" s="13" t="s">
        <v>30</v>
      </c>
      <c r="C132" s="13" t="s">
        <v>221</v>
      </c>
      <c r="D132" s="13" t="s">
        <v>222</v>
      </c>
      <c r="E132" s="13">
        <v>53298</v>
      </c>
      <c r="F132" s="13" t="s">
        <v>223</v>
      </c>
      <c r="G132" s="13">
        <v>88</v>
      </c>
      <c r="H132" s="13">
        <v>2</v>
      </c>
      <c r="I132" s="13" t="s">
        <v>1102</v>
      </c>
      <c r="J132" s="13" t="s">
        <v>34</v>
      </c>
      <c r="K132" s="13" t="s">
        <v>226</v>
      </c>
      <c r="L132" s="13" t="s">
        <v>56</v>
      </c>
      <c r="M132" s="13">
        <v>910</v>
      </c>
      <c r="N132" s="13">
        <v>1230</v>
      </c>
      <c r="O132" s="13" t="s">
        <v>211</v>
      </c>
      <c r="P132" s="13">
        <v>704</v>
      </c>
      <c r="Q132" s="13" t="s">
        <v>37</v>
      </c>
      <c r="R132" s="13" t="s">
        <v>38</v>
      </c>
      <c r="S132" s="49">
        <v>42898</v>
      </c>
      <c r="T132" s="49">
        <v>42937</v>
      </c>
      <c r="U132" s="13" t="s">
        <v>229</v>
      </c>
      <c r="V132" s="13" t="s">
        <v>39</v>
      </c>
      <c r="W132" s="13">
        <v>19</v>
      </c>
      <c r="X132" s="13">
        <v>18</v>
      </c>
      <c r="Y132" s="13">
        <v>33</v>
      </c>
      <c r="Z132" s="13">
        <v>54.545499999999997</v>
      </c>
      <c r="AA132" s="13"/>
      <c r="AB132" s="13"/>
      <c r="AC132" s="13"/>
      <c r="AD132" s="13">
        <v>0</v>
      </c>
      <c r="AE132" s="13">
        <v>54.545499999999997</v>
      </c>
      <c r="AF132" s="13">
        <v>0</v>
      </c>
      <c r="AG132" s="13">
        <v>10</v>
      </c>
      <c r="AH132" s="13">
        <v>3.3809999999999998</v>
      </c>
      <c r="AI132" s="13">
        <v>3.7787999999999999</v>
      </c>
      <c r="AJ132" s="13">
        <v>0.5</v>
      </c>
      <c r="AK132" s="13" t="s">
        <v>1367</v>
      </c>
      <c r="AL132" s="13" t="s">
        <v>1404</v>
      </c>
      <c r="AM132" s="13"/>
      <c r="AN132" s="13">
        <v>104.4</v>
      </c>
    </row>
    <row r="133" spans="1:40" ht="15.75" hidden="1" customHeight="1" x14ac:dyDescent="0.25">
      <c r="A133" s="13" t="s">
        <v>1262</v>
      </c>
      <c r="B133" s="13" t="s">
        <v>30</v>
      </c>
      <c r="C133" s="13" t="s">
        <v>221</v>
      </c>
      <c r="D133" s="13" t="s">
        <v>222</v>
      </c>
      <c r="E133" s="13">
        <v>53299</v>
      </c>
      <c r="F133" s="13" t="s">
        <v>223</v>
      </c>
      <c r="G133" s="13">
        <v>88</v>
      </c>
      <c r="H133" s="13">
        <v>3</v>
      </c>
      <c r="I133" s="13" t="s">
        <v>1102</v>
      </c>
      <c r="J133" s="13" t="s">
        <v>34</v>
      </c>
      <c r="K133" s="13" t="s">
        <v>226</v>
      </c>
      <c r="L133" s="13" t="s">
        <v>56</v>
      </c>
      <c r="M133" s="13">
        <v>910</v>
      </c>
      <c r="N133" s="13">
        <v>1230</v>
      </c>
      <c r="O133" s="13" t="s">
        <v>211</v>
      </c>
      <c r="P133" s="13">
        <v>707</v>
      </c>
      <c r="Q133" s="13" t="s">
        <v>37</v>
      </c>
      <c r="R133" s="13" t="s">
        <v>38</v>
      </c>
      <c r="S133" s="49">
        <v>42898</v>
      </c>
      <c r="T133" s="49">
        <v>42937</v>
      </c>
      <c r="U133" s="13" t="s">
        <v>233</v>
      </c>
      <c r="V133" s="13" t="s">
        <v>39</v>
      </c>
      <c r="W133" s="13">
        <v>22</v>
      </c>
      <c r="X133" s="13">
        <v>21</v>
      </c>
      <c r="Y133" s="13">
        <v>33</v>
      </c>
      <c r="Z133" s="13">
        <v>63.636400000000002</v>
      </c>
      <c r="AA133" s="13"/>
      <c r="AB133" s="13"/>
      <c r="AC133" s="13"/>
      <c r="AD133" s="13">
        <v>0</v>
      </c>
      <c r="AE133" s="13">
        <v>63.636400000000002</v>
      </c>
      <c r="AF133" s="13">
        <v>0</v>
      </c>
      <c r="AG133" s="13">
        <v>10</v>
      </c>
      <c r="AH133" s="13">
        <v>3.3809999999999998</v>
      </c>
      <c r="AI133" s="13">
        <v>4.3754</v>
      </c>
      <c r="AJ133" s="13">
        <v>0.5</v>
      </c>
      <c r="AK133" s="13" t="s">
        <v>1367</v>
      </c>
      <c r="AL133" s="13" t="s">
        <v>1405</v>
      </c>
      <c r="AM133" s="13"/>
      <c r="AN133" s="13">
        <v>104.4</v>
      </c>
    </row>
    <row r="134" spans="1:40" ht="15.75" hidden="1" customHeight="1" x14ac:dyDescent="0.25">
      <c r="A134" s="13" t="s">
        <v>1262</v>
      </c>
      <c r="B134" s="13" t="s">
        <v>30</v>
      </c>
      <c r="C134" s="13" t="s">
        <v>221</v>
      </c>
      <c r="D134" s="13" t="s">
        <v>222</v>
      </c>
      <c r="E134" s="13">
        <v>53300</v>
      </c>
      <c r="F134" s="13" t="s">
        <v>223</v>
      </c>
      <c r="G134" s="13" t="s">
        <v>1106</v>
      </c>
      <c r="H134" s="13">
        <v>1</v>
      </c>
      <c r="I134" s="13" t="s">
        <v>1102</v>
      </c>
      <c r="J134" s="13" t="s">
        <v>43</v>
      </c>
      <c r="K134" s="13" t="s">
        <v>226</v>
      </c>
      <c r="L134" s="13" t="s">
        <v>127</v>
      </c>
      <c r="M134" s="13">
        <v>1800</v>
      </c>
      <c r="N134" s="13">
        <v>2150</v>
      </c>
      <c r="O134" s="13" t="s">
        <v>70</v>
      </c>
      <c r="P134" s="13">
        <v>551</v>
      </c>
      <c r="Q134" s="13" t="s">
        <v>37</v>
      </c>
      <c r="R134" s="13" t="s">
        <v>66</v>
      </c>
      <c r="S134" s="49">
        <v>42898</v>
      </c>
      <c r="T134" s="49">
        <v>42946</v>
      </c>
      <c r="U134" s="13" t="s">
        <v>962</v>
      </c>
      <c r="V134" s="13" t="s">
        <v>39</v>
      </c>
      <c r="W134" s="13">
        <v>21</v>
      </c>
      <c r="X134" s="13">
        <v>20</v>
      </c>
      <c r="Y134" s="13">
        <v>33</v>
      </c>
      <c r="Z134" s="13">
        <v>60.606099999999998</v>
      </c>
      <c r="AA134" s="13"/>
      <c r="AB134" s="13"/>
      <c r="AC134" s="13"/>
      <c r="AD134" s="13">
        <v>0</v>
      </c>
      <c r="AE134" s="13">
        <v>60.606099999999998</v>
      </c>
      <c r="AF134" s="13">
        <v>0</v>
      </c>
      <c r="AG134" s="13">
        <v>10</v>
      </c>
      <c r="AH134" s="13">
        <v>1.7829999999999999</v>
      </c>
      <c r="AI134" s="13">
        <v>2.0802</v>
      </c>
      <c r="AJ134" s="13">
        <v>0.25</v>
      </c>
      <c r="AK134" s="13" t="s">
        <v>1400</v>
      </c>
      <c r="AL134" s="13" t="s">
        <v>1393</v>
      </c>
      <c r="AM134" s="13"/>
      <c r="AN134" s="13">
        <v>52</v>
      </c>
    </row>
    <row r="135" spans="1:40" ht="15.75" hidden="1" customHeight="1" x14ac:dyDescent="0.25">
      <c r="A135" s="13" t="s">
        <v>1262</v>
      </c>
      <c r="B135" s="13" t="s">
        <v>30</v>
      </c>
      <c r="C135" s="13" t="s">
        <v>221</v>
      </c>
      <c r="D135" s="13" t="s">
        <v>222</v>
      </c>
      <c r="E135" s="13">
        <v>53301</v>
      </c>
      <c r="F135" s="13" t="s">
        <v>223</v>
      </c>
      <c r="G135" s="13" t="s">
        <v>1107</v>
      </c>
      <c r="H135" s="13">
        <v>1</v>
      </c>
      <c r="I135" s="13" t="s">
        <v>1102</v>
      </c>
      <c r="J135" s="13" t="s">
        <v>34</v>
      </c>
      <c r="K135" s="13" t="s">
        <v>226</v>
      </c>
      <c r="L135" s="13" t="s">
        <v>51</v>
      </c>
      <c r="M135" s="13">
        <v>910</v>
      </c>
      <c r="N135" s="13">
        <v>1115</v>
      </c>
      <c r="O135" s="13" t="s">
        <v>52</v>
      </c>
      <c r="P135" s="13">
        <v>188</v>
      </c>
      <c r="Q135" s="13" t="s">
        <v>37</v>
      </c>
      <c r="R135" s="13" t="s">
        <v>38</v>
      </c>
      <c r="S135" s="49">
        <v>42898</v>
      </c>
      <c r="T135" s="49">
        <v>42937</v>
      </c>
      <c r="U135" s="13" t="s">
        <v>1406</v>
      </c>
      <c r="V135" s="13" t="s">
        <v>39</v>
      </c>
      <c r="W135" s="13">
        <v>21</v>
      </c>
      <c r="X135" s="13">
        <v>20</v>
      </c>
      <c r="Y135" s="13">
        <v>33</v>
      </c>
      <c r="Z135" s="13">
        <v>60.606099999999998</v>
      </c>
      <c r="AA135" s="13"/>
      <c r="AB135" s="13"/>
      <c r="AC135" s="13"/>
      <c r="AD135" s="13">
        <v>0</v>
      </c>
      <c r="AE135" s="13">
        <v>60.606099999999998</v>
      </c>
      <c r="AF135" s="13">
        <v>0</v>
      </c>
      <c r="AG135" s="13">
        <v>10</v>
      </c>
      <c r="AH135" s="13">
        <v>1.8140000000000001</v>
      </c>
      <c r="AI135" s="13">
        <v>2.1162999999999998</v>
      </c>
      <c r="AJ135" s="13">
        <v>0.25</v>
      </c>
      <c r="AK135" s="13" t="s">
        <v>1298</v>
      </c>
      <c r="AL135" s="13" t="s">
        <v>1273</v>
      </c>
      <c r="AM135" s="13"/>
      <c r="AN135" s="13">
        <v>52.9</v>
      </c>
    </row>
    <row r="136" spans="1:40" ht="15.75" hidden="1" customHeight="1" x14ac:dyDescent="0.25">
      <c r="A136" s="13" t="s">
        <v>1262</v>
      </c>
      <c r="B136" s="13" t="s">
        <v>30</v>
      </c>
      <c r="C136" s="13" t="s">
        <v>221</v>
      </c>
      <c r="D136" s="13" t="s">
        <v>222</v>
      </c>
      <c r="E136" s="13">
        <v>53302</v>
      </c>
      <c r="F136" s="13" t="s">
        <v>223</v>
      </c>
      <c r="G136" s="13" t="s">
        <v>1107</v>
      </c>
      <c r="H136" s="13">
        <v>2</v>
      </c>
      <c r="I136" s="13" t="s">
        <v>1102</v>
      </c>
      <c r="J136" s="13" t="s">
        <v>34</v>
      </c>
      <c r="K136" s="13" t="s">
        <v>226</v>
      </c>
      <c r="L136" s="13" t="s">
        <v>51</v>
      </c>
      <c r="M136" s="13">
        <v>910</v>
      </c>
      <c r="N136" s="13">
        <v>1115</v>
      </c>
      <c r="O136" s="13" t="s">
        <v>52</v>
      </c>
      <c r="P136" s="13">
        <v>262</v>
      </c>
      <c r="Q136" s="13" t="s">
        <v>37</v>
      </c>
      <c r="R136" s="13" t="s">
        <v>38</v>
      </c>
      <c r="S136" s="49">
        <v>42898</v>
      </c>
      <c r="T136" s="49">
        <v>42937</v>
      </c>
      <c r="U136" s="13" t="s">
        <v>247</v>
      </c>
      <c r="V136" s="13" t="s">
        <v>39</v>
      </c>
      <c r="W136" s="13">
        <v>25</v>
      </c>
      <c r="X136" s="13">
        <v>22</v>
      </c>
      <c r="Y136" s="13">
        <v>33</v>
      </c>
      <c r="Z136" s="13">
        <v>66.666700000000006</v>
      </c>
      <c r="AA136" s="13"/>
      <c r="AB136" s="13"/>
      <c r="AC136" s="13"/>
      <c r="AD136" s="13">
        <v>0</v>
      </c>
      <c r="AE136" s="13">
        <v>66.666700000000006</v>
      </c>
      <c r="AF136" s="13">
        <v>0</v>
      </c>
      <c r="AG136" s="13">
        <v>10</v>
      </c>
      <c r="AH136" s="13">
        <v>2.3180000000000001</v>
      </c>
      <c r="AI136" s="13">
        <v>2.5196000000000001</v>
      </c>
      <c r="AJ136" s="13">
        <v>0.25</v>
      </c>
      <c r="AK136" s="13" t="s">
        <v>1298</v>
      </c>
      <c r="AL136" s="13" t="s">
        <v>1407</v>
      </c>
      <c r="AM136" s="13"/>
      <c r="AN136" s="13">
        <v>52.9</v>
      </c>
    </row>
    <row r="137" spans="1:40" ht="15.75" hidden="1" customHeight="1" x14ac:dyDescent="0.25">
      <c r="A137" s="13" t="s">
        <v>1262</v>
      </c>
      <c r="B137" s="13" t="s">
        <v>30</v>
      </c>
      <c r="C137" s="13" t="s">
        <v>221</v>
      </c>
      <c r="D137" s="13" t="s">
        <v>222</v>
      </c>
      <c r="E137" s="13">
        <v>53303</v>
      </c>
      <c r="F137" s="13" t="s">
        <v>223</v>
      </c>
      <c r="G137" s="13" t="s">
        <v>1107</v>
      </c>
      <c r="H137" s="13">
        <v>3</v>
      </c>
      <c r="I137" s="13" t="s">
        <v>1102</v>
      </c>
      <c r="J137" s="13" t="s">
        <v>34</v>
      </c>
      <c r="K137" s="13" t="s">
        <v>226</v>
      </c>
      <c r="L137" s="13" t="s">
        <v>51</v>
      </c>
      <c r="M137" s="13">
        <v>1210</v>
      </c>
      <c r="N137" s="13">
        <v>1415</v>
      </c>
      <c r="O137" s="13" t="s">
        <v>76</v>
      </c>
      <c r="P137" s="13">
        <v>307</v>
      </c>
      <c r="Q137" s="13" t="s">
        <v>37</v>
      </c>
      <c r="R137" s="13" t="s">
        <v>38</v>
      </c>
      <c r="S137" s="49">
        <v>42898</v>
      </c>
      <c r="T137" s="49">
        <v>42937</v>
      </c>
      <c r="U137" s="13" t="s">
        <v>989</v>
      </c>
      <c r="V137" s="13" t="s">
        <v>39</v>
      </c>
      <c r="W137" s="13">
        <v>10</v>
      </c>
      <c r="X137" s="13">
        <v>10</v>
      </c>
      <c r="Y137" s="13">
        <v>33</v>
      </c>
      <c r="Z137" s="13">
        <v>30.303000000000001</v>
      </c>
      <c r="AA137" s="13"/>
      <c r="AB137" s="13"/>
      <c r="AC137" s="13"/>
      <c r="AD137" s="13">
        <v>0</v>
      </c>
      <c r="AE137" s="13">
        <v>30.303000000000001</v>
      </c>
      <c r="AF137" s="13">
        <v>0</v>
      </c>
      <c r="AG137" s="13">
        <v>10</v>
      </c>
      <c r="AH137" s="13">
        <v>1.008</v>
      </c>
      <c r="AI137" s="13">
        <v>1.008</v>
      </c>
      <c r="AJ137" s="13">
        <v>0.25</v>
      </c>
      <c r="AK137" s="13" t="s">
        <v>1398</v>
      </c>
      <c r="AL137" s="13" t="s">
        <v>1408</v>
      </c>
      <c r="AM137" s="13"/>
      <c r="AN137" s="13">
        <v>52.9</v>
      </c>
    </row>
    <row r="138" spans="1:40" ht="15.75" hidden="1" customHeight="1" x14ac:dyDescent="0.25">
      <c r="A138" s="13" t="s">
        <v>1262</v>
      </c>
      <c r="B138" s="13" t="s">
        <v>30</v>
      </c>
      <c r="C138" s="13" t="s">
        <v>221</v>
      </c>
      <c r="D138" s="13" t="s">
        <v>222</v>
      </c>
      <c r="E138" s="13">
        <v>53304</v>
      </c>
      <c r="F138" s="13" t="s">
        <v>223</v>
      </c>
      <c r="G138" s="13" t="s">
        <v>1107</v>
      </c>
      <c r="H138" s="13">
        <v>4</v>
      </c>
      <c r="I138" s="13" t="s">
        <v>1102</v>
      </c>
      <c r="J138" s="13" t="s">
        <v>34</v>
      </c>
      <c r="K138" s="13" t="s">
        <v>226</v>
      </c>
      <c r="L138" s="13" t="s">
        <v>51</v>
      </c>
      <c r="M138" s="13">
        <v>1210</v>
      </c>
      <c r="N138" s="13">
        <v>1415</v>
      </c>
      <c r="O138" s="13" t="s">
        <v>76</v>
      </c>
      <c r="P138" s="13">
        <v>314</v>
      </c>
      <c r="Q138" s="13" t="s">
        <v>37</v>
      </c>
      <c r="R138" s="13" t="s">
        <v>38</v>
      </c>
      <c r="S138" s="49">
        <v>42898</v>
      </c>
      <c r="T138" s="49">
        <v>42937</v>
      </c>
      <c r="U138" s="13" t="s">
        <v>175</v>
      </c>
      <c r="V138" s="13" t="s">
        <v>39</v>
      </c>
      <c r="W138" s="13">
        <v>27</v>
      </c>
      <c r="X138" s="13">
        <v>24</v>
      </c>
      <c r="Y138" s="13">
        <v>33</v>
      </c>
      <c r="Z138" s="13">
        <v>72.7273</v>
      </c>
      <c r="AA138" s="13"/>
      <c r="AB138" s="13"/>
      <c r="AC138" s="13"/>
      <c r="AD138" s="13">
        <v>0</v>
      </c>
      <c r="AE138" s="13">
        <v>72.7273</v>
      </c>
      <c r="AF138" s="13">
        <v>0</v>
      </c>
      <c r="AG138" s="13">
        <v>0</v>
      </c>
      <c r="AH138" s="13">
        <v>2.0150000000000001</v>
      </c>
      <c r="AI138" s="13">
        <v>2.7202999999999999</v>
      </c>
      <c r="AJ138" s="13">
        <v>0.25</v>
      </c>
      <c r="AK138" s="13" t="s">
        <v>1398</v>
      </c>
      <c r="AL138" s="13" t="s">
        <v>1297</v>
      </c>
      <c r="AM138" s="13"/>
      <c r="AN138" s="13">
        <v>52.9</v>
      </c>
    </row>
    <row r="139" spans="1:40" ht="15.75" hidden="1" customHeight="1" x14ac:dyDescent="0.25">
      <c r="A139" s="13" t="s">
        <v>1262</v>
      </c>
      <c r="B139" s="13" t="s">
        <v>30</v>
      </c>
      <c r="C139" s="13" t="s">
        <v>221</v>
      </c>
      <c r="D139" s="13" t="s">
        <v>222</v>
      </c>
      <c r="E139" s="13">
        <v>53305</v>
      </c>
      <c r="F139" s="13" t="s">
        <v>223</v>
      </c>
      <c r="G139" s="13" t="s">
        <v>1107</v>
      </c>
      <c r="H139" s="13">
        <v>341</v>
      </c>
      <c r="I139" s="13" t="s">
        <v>1102</v>
      </c>
      <c r="J139" s="13" t="s">
        <v>43</v>
      </c>
      <c r="K139" s="13" t="s">
        <v>226</v>
      </c>
      <c r="L139" s="13" t="s">
        <v>72</v>
      </c>
      <c r="M139" s="13">
        <v>1800</v>
      </c>
      <c r="N139" s="13">
        <v>2130</v>
      </c>
      <c r="O139" s="13" t="s">
        <v>63</v>
      </c>
      <c r="P139" s="13">
        <v>1304</v>
      </c>
      <c r="Q139" s="13" t="s">
        <v>64</v>
      </c>
      <c r="R139" s="13" t="s">
        <v>66</v>
      </c>
      <c r="S139" s="49">
        <v>42898</v>
      </c>
      <c r="T139" s="49">
        <v>42946</v>
      </c>
      <c r="U139" s="13" t="s">
        <v>175</v>
      </c>
      <c r="V139" s="13" t="s">
        <v>39</v>
      </c>
      <c r="W139" s="13">
        <v>19</v>
      </c>
      <c r="X139" s="13">
        <v>15</v>
      </c>
      <c r="Y139" s="13">
        <v>33</v>
      </c>
      <c r="Z139" s="13">
        <v>45.454500000000003</v>
      </c>
      <c r="AA139" s="13"/>
      <c r="AB139" s="13"/>
      <c r="AC139" s="13"/>
      <c r="AD139" s="13">
        <v>0</v>
      </c>
      <c r="AE139" s="13">
        <v>45.454500000000003</v>
      </c>
      <c r="AF139" s="13">
        <v>0</v>
      </c>
      <c r="AG139" s="13">
        <v>10</v>
      </c>
      <c r="AH139" s="13">
        <v>1.925</v>
      </c>
      <c r="AI139" s="13">
        <v>1.925</v>
      </c>
      <c r="AJ139" s="13">
        <v>0.25</v>
      </c>
      <c r="AK139" s="13" t="s">
        <v>1335</v>
      </c>
      <c r="AL139" s="13" t="s">
        <v>1271</v>
      </c>
      <c r="AM139" s="13"/>
      <c r="AN139" s="13">
        <v>53.2</v>
      </c>
    </row>
    <row r="140" spans="1:40" ht="15.75" hidden="1" customHeight="1" x14ac:dyDescent="0.25">
      <c r="A140" s="13" t="s">
        <v>1262</v>
      </c>
      <c r="B140" s="13" t="s">
        <v>30</v>
      </c>
      <c r="C140" s="13" t="s">
        <v>221</v>
      </c>
      <c r="D140" s="13" t="s">
        <v>222</v>
      </c>
      <c r="E140" s="13">
        <v>53306</v>
      </c>
      <c r="F140" s="13" t="s">
        <v>223</v>
      </c>
      <c r="G140" s="13" t="s">
        <v>1107</v>
      </c>
      <c r="H140" s="13">
        <v>501</v>
      </c>
      <c r="I140" s="13" t="s">
        <v>1102</v>
      </c>
      <c r="J140" s="13" t="s">
        <v>43</v>
      </c>
      <c r="K140" s="13" t="s">
        <v>226</v>
      </c>
      <c r="L140" s="13" t="s">
        <v>127</v>
      </c>
      <c r="M140" s="13">
        <v>1800</v>
      </c>
      <c r="N140" s="13">
        <v>2150</v>
      </c>
      <c r="O140" s="13" t="s">
        <v>70</v>
      </c>
      <c r="P140" s="13">
        <v>411</v>
      </c>
      <c r="Q140" s="13" t="s">
        <v>37</v>
      </c>
      <c r="R140" s="13" t="s">
        <v>66</v>
      </c>
      <c r="S140" s="49">
        <v>42898</v>
      </c>
      <c r="T140" s="49">
        <v>42946</v>
      </c>
      <c r="U140" s="13" t="s">
        <v>1094</v>
      </c>
      <c r="V140" s="13" t="s">
        <v>39</v>
      </c>
      <c r="W140" s="13">
        <v>10</v>
      </c>
      <c r="X140" s="13">
        <v>9</v>
      </c>
      <c r="Y140" s="13">
        <v>33</v>
      </c>
      <c r="Z140" s="13">
        <v>27.2727</v>
      </c>
      <c r="AA140" s="13"/>
      <c r="AB140" s="13"/>
      <c r="AC140" s="13"/>
      <c r="AD140" s="13">
        <v>0</v>
      </c>
      <c r="AE140" s="13">
        <v>27.2727</v>
      </c>
      <c r="AF140" s="13">
        <v>0</v>
      </c>
      <c r="AG140" s="13">
        <v>10</v>
      </c>
      <c r="AH140" s="13">
        <v>0.99</v>
      </c>
      <c r="AI140" s="13">
        <v>0.99</v>
      </c>
      <c r="AJ140" s="13">
        <v>0.25</v>
      </c>
      <c r="AK140" s="13" t="s">
        <v>1400</v>
      </c>
      <c r="AL140" s="13" t="s">
        <v>1396</v>
      </c>
      <c r="AM140" s="13"/>
      <c r="AN140" s="13">
        <v>52</v>
      </c>
    </row>
    <row r="141" spans="1:40" ht="15.75" hidden="1" customHeight="1" x14ac:dyDescent="0.25">
      <c r="A141" s="13" t="s">
        <v>1262</v>
      </c>
      <c r="B141" s="13" t="s">
        <v>30</v>
      </c>
      <c r="C141" s="13" t="s">
        <v>221</v>
      </c>
      <c r="D141" s="13" t="s">
        <v>222</v>
      </c>
      <c r="E141" s="13">
        <v>52915</v>
      </c>
      <c r="F141" s="13" t="s">
        <v>223</v>
      </c>
      <c r="G141" s="13">
        <v>91</v>
      </c>
      <c r="H141" s="13">
        <v>1</v>
      </c>
      <c r="I141" s="13" t="s">
        <v>246</v>
      </c>
      <c r="J141" s="13" t="s">
        <v>34</v>
      </c>
      <c r="K141" s="13" t="s">
        <v>226</v>
      </c>
      <c r="L141" s="13" t="s">
        <v>56</v>
      </c>
      <c r="M141" s="13">
        <v>910</v>
      </c>
      <c r="N141" s="13">
        <v>1230</v>
      </c>
      <c r="O141" s="13" t="s">
        <v>70</v>
      </c>
      <c r="P141" s="13">
        <v>511</v>
      </c>
      <c r="Q141" s="13" t="s">
        <v>37</v>
      </c>
      <c r="R141" s="13" t="s">
        <v>38</v>
      </c>
      <c r="S141" s="49">
        <v>42898</v>
      </c>
      <c r="T141" s="49">
        <v>42937</v>
      </c>
      <c r="U141" s="13" t="s">
        <v>1103</v>
      </c>
      <c r="V141" s="13" t="s">
        <v>39</v>
      </c>
      <c r="W141" s="13">
        <v>5</v>
      </c>
      <c r="X141" s="13">
        <v>3</v>
      </c>
      <c r="Y141" s="13">
        <v>33</v>
      </c>
      <c r="Z141" s="13">
        <v>9.0908999999999995</v>
      </c>
      <c r="AA141" s="13" t="s">
        <v>882</v>
      </c>
      <c r="AB141" s="13">
        <v>23</v>
      </c>
      <c r="AC141" s="13">
        <v>33</v>
      </c>
      <c r="AD141" s="13">
        <v>69.697000000000003</v>
      </c>
      <c r="AE141" s="13">
        <v>69.697000000000003</v>
      </c>
      <c r="AF141" s="13">
        <v>0</v>
      </c>
      <c r="AG141" s="13">
        <v>10</v>
      </c>
      <c r="AH141" s="13">
        <v>0.99399999999999999</v>
      </c>
      <c r="AI141" s="13">
        <v>0.99399999999999999</v>
      </c>
      <c r="AJ141" s="13">
        <v>0</v>
      </c>
      <c r="AK141" s="13" t="s">
        <v>1367</v>
      </c>
      <c r="AL141" s="13" t="s">
        <v>1390</v>
      </c>
      <c r="AM141" s="13"/>
      <c r="AN141" s="13">
        <v>104.4</v>
      </c>
    </row>
    <row r="142" spans="1:40" ht="15.75" hidden="1" customHeight="1" x14ac:dyDescent="0.25">
      <c r="A142" s="13" t="s">
        <v>1262</v>
      </c>
      <c r="B142" s="13" t="s">
        <v>30</v>
      </c>
      <c r="C142" s="13" t="s">
        <v>221</v>
      </c>
      <c r="D142" s="13" t="s">
        <v>222</v>
      </c>
      <c r="E142" s="13">
        <v>53097</v>
      </c>
      <c r="F142" s="13" t="s">
        <v>223</v>
      </c>
      <c r="G142" s="13">
        <v>95</v>
      </c>
      <c r="H142" s="13">
        <v>1</v>
      </c>
      <c r="I142" s="13" t="s">
        <v>1039</v>
      </c>
      <c r="J142" s="13" t="s">
        <v>34</v>
      </c>
      <c r="K142" s="13" t="s">
        <v>226</v>
      </c>
      <c r="L142" s="13" t="s">
        <v>56</v>
      </c>
      <c r="M142" s="13">
        <v>910</v>
      </c>
      <c r="N142" s="13">
        <v>1230</v>
      </c>
      <c r="O142" s="13" t="s">
        <v>52</v>
      </c>
      <c r="P142" s="13">
        <v>182</v>
      </c>
      <c r="Q142" s="13" t="s">
        <v>37</v>
      </c>
      <c r="R142" s="13" t="s">
        <v>38</v>
      </c>
      <c r="S142" s="49">
        <v>42898</v>
      </c>
      <c r="T142" s="49">
        <v>42937</v>
      </c>
      <c r="U142" s="13" t="s">
        <v>1038</v>
      </c>
      <c r="V142" s="13" t="s">
        <v>39</v>
      </c>
      <c r="W142" s="13">
        <v>22</v>
      </c>
      <c r="X142" s="13">
        <v>18</v>
      </c>
      <c r="Y142" s="13">
        <v>33</v>
      </c>
      <c r="Z142" s="13">
        <v>54.545499999999997</v>
      </c>
      <c r="AA142" s="13"/>
      <c r="AB142" s="13"/>
      <c r="AC142" s="13"/>
      <c r="AD142" s="13">
        <v>0</v>
      </c>
      <c r="AE142" s="13">
        <v>54.545499999999997</v>
      </c>
      <c r="AF142" s="13">
        <v>0</v>
      </c>
      <c r="AG142" s="13">
        <v>10</v>
      </c>
      <c r="AH142" s="13">
        <v>4.375</v>
      </c>
      <c r="AI142" s="13">
        <v>4.375</v>
      </c>
      <c r="AJ142" s="13">
        <v>0.5</v>
      </c>
      <c r="AK142" s="13" t="s">
        <v>1367</v>
      </c>
      <c r="AL142" s="13" t="s">
        <v>1409</v>
      </c>
      <c r="AM142" s="13"/>
      <c r="AN142" s="13">
        <v>104.4</v>
      </c>
    </row>
    <row r="143" spans="1:40" ht="15.75" hidden="1" customHeight="1" x14ac:dyDescent="0.25">
      <c r="A143" s="13" t="s">
        <v>1262</v>
      </c>
      <c r="B143" s="13" t="s">
        <v>30</v>
      </c>
      <c r="C143" s="13" t="s">
        <v>221</v>
      </c>
      <c r="D143" s="13" t="s">
        <v>222</v>
      </c>
      <c r="E143" s="13">
        <v>50878</v>
      </c>
      <c r="F143" s="13" t="s">
        <v>223</v>
      </c>
      <c r="G143" s="13">
        <v>96</v>
      </c>
      <c r="H143" s="13" t="s">
        <v>1391</v>
      </c>
      <c r="I143" s="13" t="s">
        <v>250</v>
      </c>
      <c r="J143" s="13" t="s">
        <v>34</v>
      </c>
      <c r="K143" s="13" t="s">
        <v>226</v>
      </c>
      <c r="L143" s="13" t="s">
        <v>56</v>
      </c>
      <c r="M143" s="13">
        <v>910</v>
      </c>
      <c r="N143" s="13">
        <v>1040</v>
      </c>
      <c r="O143" s="13" t="s">
        <v>70</v>
      </c>
      <c r="P143" s="13">
        <v>551</v>
      </c>
      <c r="Q143" s="13" t="s">
        <v>37</v>
      </c>
      <c r="R143" s="13" t="s">
        <v>38</v>
      </c>
      <c r="S143" s="49">
        <v>42898</v>
      </c>
      <c r="T143" s="49">
        <v>42937</v>
      </c>
      <c r="U143" s="13" t="s">
        <v>252</v>
      </c>
      <c r="V143" s="13" t="s">
        <v>39</v>
      </c>
      <c r="W143" s="13">
        <v>33</v>
      </c>
      <c r="X143" s="13">
        <v>31</v>
      </c>
      <c r="Y143" s="13">
        <v>33</v>
      </c>
      <c r="Z143" s="13">
        <v>93.939400000000006</v>
      </c>
      <c r="AA143" s="13"/>
      <c r="AB143" s="13"/>
      <c r="AC143" s="13"/>
      <c r="AD143" s="13">
        <v>0</v>
      </c>
      <c r="AE143" s="13">
        <v>93.939400000000006</v>
      </c>
      <c r="AF143" s="13">
        <v>0</v>
      </c>
      <c r="AG143" s="13">
        <v>0</v>
      </c>
      <c r="AH143" s="13">
        <v>2.883</v>
      </c>
      <c r="AI143" s="13">
        <v>3.2806999999999999</v>
      </c>
      <c r="AJ143" s="13">
        <v>0.25</v>
      </c>
      <c r="AK143" s="13" t="s">
        <v>1410</v>
      </c>
      <c r="AL143" s="13" t="s">
        <v>1393</v>
      </c>
      <c r="AM143" s="13"/>
      <c r="AN143" s="13">
        <v>52.2</v>
      </c>
    </row>
    <row r="144" spans="1:40" ht="15.75" hidden="1" customHeight="1" x14ac:dyDescent="0.25">
      <c r="A144" s="13" t="s">
        <v>1262</v>
      </c>
      <c r="B144" s="13" t="s">
        <v>30</v>
      </c>
      <c r="C144" s="13" t="s">
        <v>221</v>
      </c>
      <c r="D144" s="13" t="s">
        <v>222</v>
      </c>
      <c r="E144" s="13">
        <v>53357</v>
      </c>
      <c r="F144" s="13" t="s">
        <v>223</v>
      </c>
      <c r="G144" s="13">
        <v>96</v>
      </c>
      <c r="H144" s="13" t="s">
        <v>1394</v>
      </c>
      <c r="I144" s="13" t="s">
        <v>250</v>
      </c>
      <c r="J144" s="13" t="s">
        <v>34</v>
      </c>
      <c r="K144" s="13" t="s">
        <v>226</v>
      </c>
      <c r="L144" s="13" t="s">
        <v>56</v>
      </c>
      <c r="M144" s="13">
        <v>910</v>
      </c>
      <c r="N144" s="13">
        <v>1040</v>
      </c>
      <c r="O144" s="13" t="s">
        <v>76</v>
      </c>
      <c r="P144" s="13">
        <v>217</v>
      </c>
      <c r="Q144" s="13" t="s">
        <v>37</v>
      </c>
      <c r="R144" s="13" t="s">
        <v>38</v>
      </c>
      <c r="S144" s="49">
        <v>42898</v>
      </c>
      <c r="T144" s="49">
        <v>42937</v>
      </c>
      <c r="U144" s="13" t="s">
        <v>248</v>
      </c>
      <c r="V144" s="13" t="s">
        <v>39</v>
      </c>
      <c r="W144" s="13">
        <v>25</v>
      </c>
      <c r="X144" s="13">
        <v>18</v>
      </c>
      <c r="Y144" s="13">
        <v>31</v>
      </c>
      <c r="Z144" s="13">
        <v>58.064500000000002</v>
      </c>
      <c r="AA144" s="13"/>
      <c r="AB144" s="13"/>
      <c r="AC144" s="13"/>
      <c r="AD144" s="13">
        <v>0</v>
      </c>
      <c r="AE144" s="13">
        <v>58.064500000000002</v>
      </c>
      <c r="AF144" s="13">
        <v>0</v>
      </c>
      <c r="AG144" s="13">
        <v>0</v>
      </c>
      <c r="AH144" s="13">
        <v>2.4860000000000002</v>
      </c>
      <c r="AI144" s="13">
        <v>2.4860000000000002</v>
      </c>
      <c r="AJ144" s="13">
        <v>0.25</v>
      </c>
      <c r="AK144" s="13" t="s">
        <v>1410</v>
      </c>
      <c r="AL144" s="13" t="s">
        <v>1395</v>
      </c>
      <c r="AM144" s="13"/>
      <c r="AN144" s="13">
        <v>52.2</v>
      </c>
    </row>
    <row r="145" spans="1:40" ht="15.75" hidden="1" customHeight="1" x14ac:dyDescent="0.25">
      <c r="A145" s="13" t="s">
        <v>1262</v>
      </c>
      <c r="B145" s="13" t="s">
        <v>30</v>
      </c>
      <c r="C145" s="13" t="s">
        <v>221</v>
      </c>
      <c r="D145" s="13" t="s">
        <v>222</v>
      </c>
      <c r="E145" s="13">
        <v>52716</v>
      </c>
      <c r="F145" s="13" t="s">
        <v>254</v>
      </c>
      <c r="G145" s="13">
        <v>7</v>
      </c>
      <c r="H145" s="13">
        <v>831</v>
      </c>
      <c r="I145" s="13" t="s">
        <v>255</v>
      </c>
      <c r="J145" s="13" t="s">
        <v>43</v>
      </c>
      <c r="K145" s="13" t="s">
        <v>44</v>
      </c>
      <c r="L145" s="13" t="s">
        <v>45</v>
      </c>
      <c r="M145" s="13" t="s">
        <v>45</v>
      </c>
      <c r="N145" s="13" t="s">
        <v>45</v>
      </c>
      <c r="O145" s="13" t="s">
        <v>45</v>
      </c>
      <c r="P145" s="13"/>
      <c r="Q145" s="13" t="s">
        <v>37</v>
      </c>
      <c r="R145" s="13" t="s">
        <v>66</v>
      </c>
      <c r="S145" s="49">
        <v>42898</v>
      </c>
      <c r="T145" s="49">
        <v>42946</v>
      </c>
      <c r="U145" s="13" t="s">
        <v>256</v>
      </c>
      <c r="V145" s="13" t="s">
        <v>46</v>
      </c>
      <c r="W145" s="13">
        <v>31</v>
      </c>
      <c r="X145" s="13">
        <v>28</v>
      </c>
      <c r="Y145" s="13">
        <v>33</v>
      </c>
      <c r="Z145" s="13">
        <v>84.848500000000001</v>
      </c>
      <c r="AA145" s="13"/>
      <c r="AB145" s="13"/>
      <c r="AC145" s="13"/>
      <c r="AD145" s="13">
        <v>0</v>
      </c>
      <c r="AE145" s="13">
        <v>84.848500000000001</v>
      </c>
      <c r="AF145" s="13">
        <v>0</v>
      </c>
      <c r="AG145" s="13">
        <v>0</v>
      </c>
      <c r="AH145" s="13">
        <v>3</v>
      </c>
      <c r="AI145" s="13">
        <v>3.1</v>
      </c>
      <c r="AJ145" s="13">
        <v>0.2</v>
      </c>
      <c r="AK145" s="13" t="s">
        <v>45</v>
      </c>
      <c r="AL145" s="13" t="s">
        <v>45</v>
      </c>
      <c r="AM145" s="13"/>
      <c r="AN145" s="13">
        <v>52.5</v>
      </c>
    </row>
    <row r="146" spans="1:40" ht="15.75" hidden="1" customHeight="1" x14ac:dyDescent="0.25">
      <c r="A146" s="13" t="s">
        <v>1262</v>
      </c>
      <c r="B146" s="13" t="s">
        <v>30</v>
      </c>
      <c r="C146" s="13" t="s">
        <v>221</v>
      </c>
      <c r="D146" s="13" t="s">
        <v>222</v>
      </c>
      <c r="E146" s="13">
        <v>52795</v>
      </c>
      <c r="F146" s="13" t="s">
        <v>254</v>
      </c>
      <c r="G146" s="13">
        <v>7</v>
      </c>
      <c r="H146" s="13">
        <v>832</v>
      </c>
      <c r="I146" s="13" t="s">
        <v>255</v>
      </c>
      <c r="J146" s="13" t="s">
        <v>43</v>
      </c>
      <c r="K146" s="13" t="s">
        <v>44</v>
      </c>
      <c r="L146" s="13" t="s">
        <v>45</v>
      </c>
      <c r="M146" s="13" t="s">
        <v>45</v>
      </c>
      <c r="N146" s="13" t="s">
        <v>45</v>
      </c>
      <c r="O146" s="13" t="s">
        <v>45</v>
      </c>
      <c r="P146" s="13"/>
      <c r="Q146" s="13" t="s">
        <v>37</v>
      </c>
      <c r="R146" s="13" t="s">
        <v>66</v>
      </c>
      <c r="S146" s="49">
        <v>42898</v>
      </c>
      <c r="T146" s="49">
        <v>42946</v>
      </c>
      <c r="U146" s="13" t="s">
        <v>256</v>
      </c>
      <c r="V146" s="13" t="s">
        <v>46</v>
      </c>
      <c r="W146" s="13">
        <v>33</v>
      </c>
      <c r="X146" s="13">
        <v>31</v>
      </c>
      <c r="Y146" s="13">
        <v>33</v>
      </c>
      <c r="Z146" s="13">
        <v>93.939400000000006</v>
      </c>
      <c r="AA146" s="13"/>
      <c r="AB146" s="13"/>
      <c r="AC146" s="13"/>
      <c r="AD146" s="13">
        <v>0</v>
      </c>
      <c r="AE146" s="13">
        <v>93.939400000000006</v>
      </c>
      <c r="AF146" s="13">
        <v>0</v>
      </c>
      <c r="AG146" s="13">
        <v>0</v>
      </c>
      <c r="AH146" s="13">
        <v>3.2</v>
      </c>
      <c r="AI146" s="13">
        <v>3.3</v>
      </c>
      <c r="AJ146" s="13">
        <v>0.2</v>
      </c>
      <c r="AK146" s="13" t="s">
        <v>45</v>
      </c>
      <c r="AL146" s="13" t="s">
        <v>45</v>
      </c>
      <c r="AM146" s="13"/>
      <c r="AN146" s="13">
        <v>52.5</v>
      </c>
    </row>
    <row r="147" spans="1:40" ht="15.75" hidden="1" customHeight="1" x14ac:dyDescent="0.25">
      <c r="A147" s="13" t="s">
        <v>1262</v>
      </c>
      <c r="B147" s="13" t="s">
        <v>30</v>
      </c>
      <c r="C147" s="13" t="s">
        <v>221</v>
      </c>
      <c r="D147" s="13" t="s">
        <v>257</v>
      </c>
      <c r="E147" s="13">
        <v>52327</v>
      </c>
      <c r="F147" s="13" t="s">
        <v>258</v>
      </c>
      <c r="G147" s="13" t="s">
        <v>224</v>
      </c>
      <c r="H147" s="13">
        <v>1</v>
      </c>
      <c r="I147" s="13" t="s">
        <v>259</v>
      </c>
      <c r="J147" s="13" t="s">
        <v>34</v>
      </c>
      <c r="K147" s="13" t="s">
        <v>35</v>
      </c>
      <c r="L147" s="13" t="s">
        <v>51</v>
      </c>
      <c r="M147" s="13">
        <v>810</v>
      </c>
      <c r="N147" s="13">
        <v>1015</v>
      </c>
      <c r="O147" s="13" t="s">
        <v>76</v>
      </c>
      <c r="P147" s="13">
        <v>315</v>
      </c>
      <c r="Q147" s="13" t="s">
        <v>37</v>
      </c>
      <c r="R147" s="13" t="s">
        <v>38</v>
      </c>
      <c r="S147" s="49">
        <v>42898</v>
      </c>
      <c r="T147" s="49">
        <v>42937</v>
      </c>
      <c r="U147" s="13" t="s">
        <v>460</v>
      </c>
      <c r="V147" s="13" t="s">
        <v>39</v>
      </c>
      <c r="W147" s="13">
        <v>15</v>
      </c>
      <c r="X147" s="13">
        <v>15</v>
      </c>
      <c r="Y147" s="13">
        <v>35</v>
      </c>
      <c r="Z147" s="13">
        <v>42.857100000000003</v>
      </c>
      <c r="AA147" s="13"/>
      <c r="AB147" s="13"/>
      <c r="AC147" s="13"/>
      <c r="AD147" s="13">
        <v>0</v>
      </c>
      <c r="AE147" s="13">
        <v>42.857100000000003</v>
      </c>
      <c r="AF147" s="13">
        <v>0</v>
      </c>
      <c r="AG147" s="13">
        <v>10</v>
      </c>
      <c r="AH147" s="13">
        <v>1.5109999999999999</v>
      </c>
      <c r="AI147" s="13">
        <v>1.5109999999999999</v>
      </c>
      <c r="AJ147" s="13">
        <v>0.2</v>
      </c>
      <c r="AK147" s="13" t="s">
        <v>1411</v>
      </c>
      <c r="AL147" s="13" t="s">
        <v>1381</v>
      </c>
      <c r="AM147" s="13"/>
      <c r="AN147" s="13">
        <v>52.9</v>
      </c>
    </row>
    <row r="148" spans="1:40" ht="15.75" hidden="1" customHeight="1" x14ac:dyDescent="0.25">
      <c r="A148" s="13" t="s">
        <v>1262</v>
      </c>
      <c r="B148" s="13" t="s">
        <v>30</v>
      </c>
      <c r="C148" s="13" t="s">
        <v>221</v>
      </c>
      <c r="D148" s="13" t="s">
        <v>257</v>
      </c>
      <c r="E148" s="13">
        <v>52240</v>
      </c>
      <c r="F148" s="13" t="s">
        <v>258</v>
      </c>
      <c r="G148" s="13" t="s">
        <v>224</v>
      </c>
      <c r="H148" s="13">
        <v>581</v>
      </c>
      <c r="I148" s="13" t="s">
        <v>259</v>
      </c>
      <c r="J148" s="13" t="s">
        <v>43</v>
      </c>
      <c r="K148" s="13" t="s">
        <v>35</v>
      </c>
      <c r="L148" s="13" t="s">
        <v>72</v>
      </c>
      <c r="M148" s="13">
        <v>1800</v>
      </c>
      <c r="N148" s="13">
        <v>2130</v>
      </c>
      <c r="O148" s="13" t="s">
        <v>131</v>
      </c>
      <c r="P148" s="13">
        <v>418</v>
      </c>
      <c r="Q148" s="13" t="s">
        <v>132</v>
      </c>
      <c r="R148" s="13" t="s">
        <v>66</v>
      </c>
      <c r="S148" s="49">
        <v>42898</v>
      </c>
      <c r="T148" s="49">
        <v>42946</v>
      </c>
      <c r="U148" s="13" t="s">
        <v>260</v>
      </c>
      <c r="V148" s="13" t="s">
        <v>39</v>
      </c>
      <c r="W148" s="13">
        <v>23</v>
      </c>
      <c r="X148" s="13">
        <v>19</v>
      </c>
      <c r="Y148" s="13">
        <v>35</v>
      </c>
      <c r="Z148" s="13">
        <v>54.285699999999999</v>
      </c>
      <c r="AA148" s="13"/>
      <c r="AB148" s="13"/>
      <c r="AC148" s="13"/>
      <c r="AD148" s="13">
        <v>0</v>
      </c>
      <c r="AE148" s="13">
        <v>54.285699999999999</v>
      </c>
      <c r="AF148" s="13">
        <v>0</v>
      </c>
      <c r="AG148" s="13">
        <v>0</v>
      </c>
      <c r="AH148" s="13">
        <v>2.2290000000000001</v>
      </c>
      <c r="AI148" s="13">
        <v>2.3302999999999998</v>
      </c>
      <c r="AJ148" s="13">
        <v>0.2</v>
      </c>
      <c r="AK148" s="13" t="s">
        <v>1335</v>
      </c>
      <c r="AL148" s="13" t="s">
        <v>1412</v>
      </c>
      <c r="AM148" s="13"/>
      <c r="AN148" s="13">
        <v>53.2</v>
      </c>
    </row>
    <row r="149" spans="1:40" ht="15.75" hidden="1" customHeight="1" x14ac:dyDescent="0.25">
      <c r="A149" s="13" t="s">
        <v>1262</v>
      </c>
      <c r="B149" s="13" t="s">
        <v>30</v>
      </c>
      <c r="C149" s="13" t="s">
        <v>221</v>
      </c>
      <c r="D149" s="13" t="s">
        <v>257</v>
      </c>
      <c r="E149" s="13">
        <v>50085</v>
      </c>
      <c r="F149" s="13" t="s">
        <v>261</v>
      </c>
      <c r="G149" s="13" t="s">
        <v>224</v>
      </c>
      <c r="H149" s="13">
        <v>1</v>
      </c>
      <c r="I149" s="13" t="s">
        <v>262</v>
      </c>
      <c r="J149" s="13" t="s">
        <v>34</v>
      </c>
      <c r="K149" s="13" t="s">
        <v>35</v>
      </c>
      <c r="L149" s="13" t="s">
        <v>1413</v>
      </c>
      <c r="M149" s="13" t="s">
        <v>1414</v>
      </c>
      <c r="N149" s="13" t="s">
        <v>1415</v>
      </c>
      <c r="O149" s="13" t="s">
        <v>1416</v>
      </c>
      <c r="P149" s="13" t="s">
        <v>1417</v>
      </c>
      <c r="Q149" s="13" t="s">
        <v>37</v>
      </c>
      <c r="R149" s="13" t="s">
        <v>38</v>
      </c>
      <c r="S149" s="49">
        <v>42898</v>
      </c>
      <c r="T149" s="49">
        <v>42937</v>
      </c>
      <c r="U149" s="13" t="s">
        <v>1418</v>
      </c>
      <c r="V149" s="13" t="s">
        <v>266</v>
      </c>
      <c r="W149" s="13">
        <v>18</v>
      </c>
      <c r="X149" s="13">
        <v>15</v>
      </c>
      <c r="Y149" s="13">
        <v>35</v>
      </c>
      <c r="Z149" s="13">
        <v>42.857100000000003</v>
      </c>
      <c r="AA149" s="13"/>
      <c r="AB149" s="13"/>
      <c r="AC149" s="13"/>
      <c r="AD149" s="13">
        <v>0</v>
      </c>
      <c r="AE149" s="13">
        <v>42.857100000000003</v>
      </c>
      <c r="AF149" s="13">
        <v>0</v>
      </c>
      <c r="AG149" s="13">
        <v>10</v>
      </c>
      <c r="AH149" s="13">
        <v>1.8</v>
      </c>
      <c r="AI149" s="13">
        <v>1.8</v>
      </c>
      <c r="AJ149" s="13">
        <v>0.25</v>
      </c>
      <c r="AK149" s="13" t="s">
        <v>1419</v>
      </c>
      <c r="AL149" s="13" t="s">
        <v>1420</v>
      </c>
      <c r="AM149" s="13"/>
      <c r="AN149" s="13">
        <v>140.80000000000001</v>
      </c>
    </row>
    <row r="150" spans="1:40" ht="15.75" hidden="1" customHeight="1" x14ac:dyDescent="0.25">
      <c r="A150" s="13" t="s">
        <v>1262</v>
      </c>
      <c r="B150" s="13" t="s">
        <v>30</v>
      </c>
      <c r="C150" s="13" t="s">
        <v>221</v>
      </c>
      <c r="D150" s="13" t="s">
        <v>257</v>
      </c>
      <c r="E150" s="13">
        <v>53276</v>
      </c>
      <c r="F150" s="13" t="s">
        <v>261</v>
      </c>
      <c r="G150" s="13" t="s">
        <v>224</v>
      </c>
      <c r="H150" s="13">
        <v>501</v>
      </c>
      <c r="I150" s="13" t="s">
        <v>262</v>
      </c>
      <c r="J150" s="13" t="s">
        <v>43</v>
      </c>
      <c r="K150" s="13" t="s">
        <v>35</v>
      </c>
      <c r="L150" s="13" t="s">
        <v>267</v>
      </c>
      <c r="M150" s="13" t="s">
        <v>268</v>
      </c>
      <c r="N150" s="13" t="s">
        <v>269</v>
      </c>
      <c r="O150" s="13" t="s">
        <v>279</v>
      </c>
      <c r="P150" s="13">
        <v>315</v>
      </c>
      <c r="Q150" s="13" t="s">
        <v>37</v>
      </c>
      <c r="R150" s="13" t="s">
        <v>66</v>
      </c>
      <c r="S150" s="49">
        <v>42898</v>
      </c>
      <c r="T150" s="49">
        <v>42946</v>
      </c>
      <c r="U150" s="13" t="s">
        <v>1421</v>
      </c>
      <c r="V150" s="13" t="s">
        <v>266</v>
      </c>
      <c r="W150" s="13">
        <v>28</v>
      </c>
      <c r="X150" s="13">
        <v>22</v>
      </c>
      <c r="Y150" s="13">
        <v>35</v>
      </c>
      <c r="Z150" s="13">
        <v>62.857100000000003</v>
      </c>
      <c r="AA150" s="13"/>
      <c r="AB150" s="13"/>
      <c r="AC150" s="13"/>
      <c r="AD150" s="13">
        <v>0</v>
      </c>
      <c r="AE150" s="13">
        <v>62.857100000000003</v>
      </c>
      <c r="AF150" s="13">
        <v>0</v>
      </c>
      <c r="AG150" s="13">
        <v>0</v>
      </c>
      <c r="AH150" s="13">
        <v>2.8</v>
      </c>
      <c r="AI150" s="13">
        <v>2.8</v>
      </c>
      <c r="AJ150" s="13">
        <v>0.25</v>
      </c>
      <c r="AK150" s="13" t="s">
        <v>1422</v>
      </c>
      <c r="AL150" s="13" t="s">
        <v>1423</v>
      </c>
      <c r="AM150" s="13"/>
      <c r="AN150" s="13">
        <v>70.7</v>
      </c>
    </row>
    <row r="151" spans="1:40" ht="15.75" hidden="1" customHeight="1" x14ac:dyDescent="0.25">
      <c r="A151" s="13" t="s">
        <v>1262</v>
      </c>
      <c r="B151" s="13" t="s">
        <v>30</v>
      </c>
      <c r="C151" s="13" t="s">
        <v>221</v>
      </c>
      <c r="D151" s="13" t="s">
        <v>257</v>
      </c>
      <c r="E151" s="13">
        <v>51413</v>
      </c>
      <c r="F151" s="13" t="s">
        <v>261</v>
      </c>
      <c r="G151" s="13" t="s">
        <v>270</v>
      </c>
      <c r="H151" s="13">
        <v>501</v>
      </c>
      <c r="I151" s="13" t="s">
        <v>271</v>
      </c>
      <c r="J151" s="13" t="s">
        <v>43</v>
      </c>
      <c r="K151" s="13" t="s">
        <v>35</v>
      </c>
      <c r="L151" s="13" t="s">
        <v>272</v>
      </c>
      <c r="M151" s="13" t="s">
        <v>268</v>
      </c>
      <c r="N151" s="13" t="s">
        <v>1424</v>
      </c>
      <c r="O151" s="13" t="s">
        <v>265</v>
      </c>
      <c r="P151" s="13">
        <v>170</v>
      </c>
      <c r="Q151" s="13" t="s">
        <v>37</v>
      </c>
      <c r="R151" s="13" t="s">
        <v>66</v>
      </c>
      <c r="S151" s="49">
        <v>42898</v>
      </c>
      <c r="T151" s="49">
        <v>42946</v>
      </c>
      <c r="U151" s="13" t="s">
        <v>1160</v>
      </c>
      <c r="V151" s="13" t="s">
        <v>266</v>
      </c>
      <c r="W151" s="13">
        <v>23</v>
      </c>
      <c r="X151" s="13">
        <v>20</v>
      </c>
      <c r="Y151" s="13">
        <v>35</v>
      </c>
      <c r="Z151" s="13">
        <v>57.142899999999997</v>
      </c>
      <c r="AA151" s="13"/>
      <c r="AB151" s="13"/>
      <c r="AC151" s="13"/>
      <c r="AD151" s="13">
        <v>0</v>
      </c>
      <c r="AE151" s="13">
        <v>57.142899999999997</v>
      </c>
      <c r="AF151" s="13">
        <v>0</v>
      </c>
      <c r="AG151" s="13">
        <v>0</v>
      </c>
      <c r="AH151" s="13">
        <v>2.2999999999999998</v>
      </c>
      <c r="AI151" s="13">
        <v>2.2999999999999998</v>
      </c>
      <c r="AJ151" s="13">
        <v>0.25</v>
      </c>
      <c r="AK151" s="13" t="s">
        <v>1425</v>
      </c>
      <c r="AL151" s="13" t="s">
        <v>1426</v>
      </c>
      <c r="AM151" s="13"/>
      <c r="AN151" s="13">
        <v>69.5</v>
      </c>
    </row>
    <row r="152" spans="1:40" ht="15.75" hidden="1" customHeight="1" x14ac:dyDescent="0.25">
      <c r="A152" s="13" t="s">
        <v>1262</v>
      </c>
      <c r="B152" s="13" t="s">
        <v>30</v>
      </c>
      <c r="C152" s="13" t="s">
        <v>221</v>
      </c>
      <c r="D152" s="13" t="s">
        <v>257</v>
      </c>
      <c r="E152" s="13">
        <v>52884</v>
      </c>
      <c r="F152" s="13" t="s">
        <v>261</v>
      </c>
      <c r="G152" s="13" t="s">
        <v>274</v>
      </c>
      <c r="H152" s="13">
        <v>1</v>
      </c>
      <c r="I152" s="13" t="s">
        <v>275</v>
      </c>
      <c r="J152" s="13" t="s">
        <v>34</v>
      </c>
      <c r="K152" s="13" t="s">
        <v>35</v>
      </c>
      <c r="L152" s="13" t="s">
        <v>1413</v>
      </c>
      <c r="M152" s="13" t="s">
        <v>1427</v>
      </c>
      <c r="N152" s="13" t="s">
        <v>1428</v>
      </c>
      <c r="O152" s="13" t="s">
        <v>1416</v>
      </c>
      <c r="P152" s="13" t="s">
        <v>1226</v>
      </c>
      <c r="Q152" s="13" t="s">
        <v>37</v>
      </c>
      <c r="R152" s="13" t="s">
        <v>38</v>
      </c>
      <c r="S152" s="49">
        <v>42898</v>
      </c>
      <c r="T152" s="49">
        <v>42937</v>
      </c>
      <c r="U152" s="13" t="s">
        <v>1429</v>
      </c>
      <c r="V152" s="13" t="s">
        <v>266</v>
      </c>
      <c r="W152" s="13">
        <v>15</v>
      </c>
      <c r="X152" s="13">
        <v>14</v>
      </c>
      <c r="Y152" s="13">
        <v>35</v>
      </c>
      <c r="Z152" s="13">
        <v>40</v>
      </c>
      <c r="AA152" s="13"/>
      <c r="AB152" s="13"/>
      <c r="AC152" s="13"/>
      <c r="AD152" s="13">
        <v>0</v>
      </c>
      <c r="AE152" s="13">
        <v>40</v>
      </c>
      <c r="AF152" s="13">
        <v>0</v>
      </c>
      <c r="AG152" s="13">
        <v>10</v>
      </c>
      <c r="AH152" s="13">
        <v>1.4</v>
      </c>
      <c r="AI152" s="13">
        <v>1.5</v>
      </c>
      <c r="AJ152" s="13">
        <v>0.25</v>
      </c>
      <c r="AK152" s="13" t="s">
        <v>1430</v>
      </c>
      <c r="AL152" s="13" t="s">
        <v>1431</v>
      </c>
      <c r="AM152" s="13"/>
      <c r="AN152" s="13">
        <v>140.80000000000001</v>
      </c>
    </row>
    <row r="153" spans="1:40" ht="15.75" hidden="1" customHeight="1" x14ac:dyDescent="0.25">
      <c r="A153" s="13" t="s">
        <v>1262</v>
      </c>
      <c r="B153" s="13" t="s">
        <v>30</v>
      </c>
      <c r="C153" s="13" t="s">
        <v>221</v>
      </c>
      <c r="D153" s="13" t="s">
        <v>257</v>
      </c>
      <c r="E153" s="13">
        <v>52346</v>
      </c>
      <c r="F153" s="13" t="s">
        <v>276</v>
      </c>
      <c r="G153" s="13">
        <v>1</v>
      </c>
      <c r="H153" s="13">
        <v>75</v>
      </c>
      <c r="I153" s="13" t="s">
        <v>277</v>
      </c>
      <c r="J153" s="13" t="s">
        <v>34</v>
      </c>
      <c r="K153" s="13" t="s">
        <v>35</v>
      </c>
      <c r="L153" s="13" t="s">
        <v>148</v>
      </c>
      <c r="M153" s="13" t="s">
        <v>148</v>
      </c>
      <c r="N153" s="13" t="s">
        <v>148</v>
      </c>
      <c r="O153" s="13" t="s">
        <v>1432</v>
      </c>
      <c r="P153" s="13"/>
      <c r="Q153" s="13" t="s">
        <v>37</v>
      </c>
      <c r="R153" s="13" t="s">
        <v>58</v>
      </c>
      <c r="S153" s="49">
        <v>42880</v>
      </c>
      <c r="T153" s="49">
        <v>42947</v>
      </c>
      <c r="U153" s="13" t="s">
        <v>1433</v>
      </c>
      <c r="V153" s="13" t="s">
        <v>104</v>
      </c>
      <c r="W153" s="13">
        <v>0</v>
      </c>
      <c r="X153" s="13">
        <v>0</v>
      </c>
      <c r="Y153" s="13">
        <v>0</v>
      </c>
      <c r="Z153" s="13">
        <v>0</v>
      </c>
      <c r="AA153" s="13" t="s">
        <v>278</v>
      </c>
      <c r="AB153" s="13">
        <v>23</v>
      </c>
      <c r="AC153" s="13">
        <v>20</v>
      </c>
      <c r="AD153" s="13">
        <v>115</v>
      </c>
      <c r="AE153" s="13">
        <v>115</v>
      </c>
      <c r="AF153" s="13">
        <v>0</v>
      </c>
      <c r="AG153" s="13">
        <v>0</v>
      </c>
      <c r="AH153" s="13">
        <v>0</v>
      </c>
      <c r="AI153" s="13">
        <v>0</v>
      </c>
      <c r="AJ153" s="13">
        <v>0.33329999999999999</v>
      </c>
      <c r="AK153" s="13" t="s">
        <v>148</v>
      </c>
      <c r="AL153" s="13" t="s">
        <v>1434</v>
      </c>
      <c r="AM153" s="13"/>
      <c r="AN153" s="13">
        <v>105</v>
      </c>
    </row>
    <row r="154" spans="1:40" ht="15.75" hidden="1" customHeight="1" x14ac:dyDescent="0.25">
      <c r="A154" s="13" t="s">
        <v>1262</v>
      </c>
      <c r="B154" s="13" t="s">
        <v>30</v>
      </c>
      <c r="C154" s="13" t="s">
        <v>221</v>
      </c>
      <c r="D154" s="13" t="s">
        <v>257</v>
      </c>
      <c r="E154" s="13">
        <v>50070</v>
      </c>
      <c r="F154" s="13" t="s">
        <v>276</v>
      </c>
      <c r="G154" s="13" t="s">
        <v>224</v>
      </c>
      <c r="H154" s="13">
        <v>1</v>
      </c>
      <c r="I154" s="13" t="s">
        <v>277</v>
      </c>
      <c r="J154" s="13" t="s">
        <v>34</v>
      </c>
      <c r="K154" s="13" t="s">
        <v>35</v>
      </c>
      <c r="L154" s="13" t="s">
        <v>263</v>
      </c>
      <c r="M154" s="13" t="s">
        <v>264</v>
      </c>
      <c r="N154" s="13" t="s">
        <v>1219</v>
      </c>
      <c r="O154" s="13" t="s">
        <v>279</v>
      </c>
      <c r="P154" s="13">
        <v>316</v>
      </c>
      <c r="Q154" s="13" t="s">
        <v>37</v>
      </c>
      <c r="R154" s="13" t="s">
        <v>38</v>
      </c>
      <c r="S154" s="49">
        <v>42898</v>
      </c>
      <c r="T154" s="49">
        <v>42937</v>
      </c>
      <c r="U154" s="13" t="s">
        <v>1435</v>
      </c>
      <c r="V154" s="13" t="s">
        <v>266</v>
      </c>
      <c r="W154" s="13">
        <v>15</v>
      </c>
      <c r="X154" s="13">
        <v>14</v>
      </c>
      <c r="Y154" s="13">
        <v>35</v>
      </c>
      <c r="Z154" s="13">
        <v>40</v>
      </c>
      <c r="AA154" s="13"/>
      <c r="AB154" s="13"/>
      <c r="AC154" s="13"/>
      <c r="AD154" s="13">
        <v>0</v>
      </c>
      <c r="AE154" s="13">
        <v>40</v>
      </c>
      <c r="AF154" s="13">
        <v>0</v>
      </c>
      <c r="AG154" s="13">
        <v>10</v>
      </c>
      <c r="AH154" s="13">
        <v>1.5</v>
      </c>
      <c r="AI154" s="13">
        <v>1.5</v>
      </c>
      <c r="AJ154" s="13">
        <v>0.25</v>
      </c>
      <c r="AK154" s="13" t="s">
        <v>1436</v>
      </c>
      <c r="AL154" s="13" t="s">
        <v>1437</v>
      </c>
      <c r="AM154" s="13"/>
      <c r="AN154" s="13">
        <v>70.400000000000006</v>
      </c>
    </row>
    <row r="155" spans="1:40" ht="15.75" hidden="1" customHeight="1" x14ac:dyDescent="0.25">
      <c r="A155" s="13" t="s">
        <v>1262</v>
      </c>
      <c r="B155" s="13" t="s">
        <v>30</v>
      </c>
      <c r="C155" s="13" t="s">
        <v>221</v>
      </c>
      <c r="D155" s="13" t="s">
        <v>257</v>
      </c>
      <c r="E155" s="13">
        <v>52384</v>
      </c>
      <c r="F155" s="13" t="s">
        <v>276</v>
      </c>
      <c r="G155" s="13" t="s">
        <v>224</v>
      </c>
      <c r="H155" s="13">
        <v>75</v>
      </c>
      <c r="I155" s="13" t="s">
        <v>277</v>
      </c>
      <c r="J155" s="13" t="s">
        <v>34</v>
      </c>
      <c r="K155" s="13" t="s">
        <v>35</v>
      </c>
      <c r="L155" s="13" t="s">
        <v>148</v>
      </c>
      <c r="M155" s="13" t="s">
        <v>148</v>
      </c>
      <c r="N155" s="13" t="s">
        <v>148</v>
      </c>
      <c r="O155" s="13" t="s">
        <v>1432</v>
      </c>
      <c r="P155" s="13"/>
      <c r="Q155" s="13" t="s">
        <v>37</v>
      </c>
      <c r="R155" s="13" t="s">
        <v>58</v>
      </c>
      <c r="S155" s="49">
        <v>42880</v>
      </c>
      <c r="T155" s="49">
        <v>42942</v>
      </c>
      <c r="U155" s="13" t="s">
        <v>1433</v>
      </c>
      <c r="V155" s="13" t="s">
        <v>104</v>
      </c>
      <c r="W155" s="13">
        <v>6</v>
      </c>
      <c r="X155" s="13">
        <v>6</v>
      </c>
      <c r="Y155" s="13">
        <v>0</v>
      </c>
      <c r="Z155" s="13">
        <v>0</v>
      </c>
      <c r="AA155" s="13" t="s">
        <v>278</v>
      </c>
      <c r="AB155" s="13">
        <v>23</v>
      </c>
      <c r="AC155" s="13">
        <v>20</v>
      </c>
      <c r="AD155" s="13">
        <v>115</v>
      </c>
      <c r="AE155" s="13">
        <v>115</v>
      </c>
      <c r="AF155" s="13">
        <v>0</v>
      </c>
      <c r="AG155" s="13">
        <v>0</v>
      </c>
      <c r="AH155" s="13">
        <v>0.54200000000000004</v>
      </c>
      <c r="AI155" s="13">
        <v>0.54200000000000004</v>
      </c>
      <c r="AJ155" s="13">
        <v>0</v>
      </c>
      <c r="AK155" s="13" t="s">
        <v>148</v>
      </c>
      <c r="AL155" s="13" t="s">
        <v>1434</v>
      </c>
      <c r="AM155" s="13"/>
      <c r="AN155" s="13">
        <v>70</v>
      </c>
    </row>
    <row r="156" spans="1:40" ht="15.75" hidden="1" customHeight="1" x14ac:dyDescent="0.25">
      <c r="A156" s="13" t="s">
        <v>1262</v>
      </c>
      <c r="B156" s="13" t="s">
        <v>30</v>
      </c>
      <c r="C156" s="13" t="s">
        <v>221</v>
      </c>
      <c r="D156" s="13" t="s">
        <v>257</v>
      </c>
      <c r="E156" s="13">
        <v>50747</v>
      </c>
      <c r="F156" s="13" t="s">
        <v>276</v>
      </c>
      <c r="G156" s="13" t="s">
        <v>224</v>
      </c>
      <c r="H156" s="13">
        <v>581</v>
      </c>
      <c r="I156" s="13" t="s">
        <v>277</v>
      </c>
      <c r="J156" s="13" t="s">
        <v>43</v>
      </c>
      <c r="K156" s="13" t="s">
        <v>35</v>
      </c>
      <c r="L156" s="13" t="s">
        <v>267</v>
      </c>
      <c r="M156" s="13" t="s">
        <v>268</v>
      </c>
      <c r="N156" s="13" t="s">
        <v>269</v>
      </c>
      <c r="O156" s="13" t="s">
        <v>206</v>
      </c>
      <c r="P156" s="13">
        <v>625</v>
      </c>
      <c r="Q156" s="13" t="s">
        <v>132</v>
      </c>
      <c r="R156" s="13" t="s">
        <v>66</v>
      </c>
      <c r="S156" s="49">
        <v>42898</v>
      </c>
      <c r="T156" s="49">
        <v>42946</v>
      </c>
      <c r="U156" s="13" t="s">
        <v>1438</v>
      </c>
      <c r="V156" s="13" t="s">
        <v>266</v>
      </c>
      <c r="W156" s="13">
        <v>19</v>
      </c>
      <c r="X156" s="13">
        <v>19</v>
      </c>
      <c r="Y156" s="13">
        <v>35</v>
      </c>
      <c r="Z156" s="13">
        <v>54.285699999999999</v>
      </c>
      <c r="AA156" s="13"/>
      <c r="AB156" s="13"/>
      <c r="AC156" s="13"/>
      <c r="AD156" s="13">
        <v>0</v>
      </c>
      <c r="AE156" s="13">
        <v>54.285699999999999</v>
      </c>
      <c r="AF156" s="13">
        <v>0</v>
      </c>
      <c r="AG156" s="13">
        <v>10</v>
      </c>
      <c r="AH156" s="13">
        <v>1.8</v>
      </c>
      <c r="AI156" s="13">
        <v>1.9</v>
      </c>
      <c r="AJ156" s="13">
        <v>0.25</v>
      </c>
      <c r="AK156" s="13" t="s">
        <v>1422</v>
      </c>
      <c r="AL156" s="13" t="s">
        <v>1439</v>
      </c>
      <c r="AM156" s="13"/>
      <c r="AN156" s="13">
        <v>70.7</v>
      </c>
    </row>
    <row r="157" spans="1:40" ht="15.75" hidden="1" customHeight="1" x14ac:dyDescent="0.25">
      <c r="A157" s="13" t="s">
        <v>1262</v>
      </c>
      <c r="B157" s="13" t="s">
        <v>30</v>
      </c>
      <c r="C157" s="13" t="s">
        <v>221</v>
      </c>
      <c r="D157" s="13" t="s">
        <v>257</v>
      </c>
      <c r="E157" s="13">
        <v>52347</v>
      </c>
      <c r="F157" s="13" t="s">
        <v>276</v>
      </c>
      <c r="G157" s="13" t="s">
        <v>234</v>
      </c>
      <c r="H157" s="13">
        <v>75</v>
      </c>
      <c r="I157" s="13" t="s">
        <v>277</v>
      </c>
      <c r="J157" s="13" t="s">
        <v>34</v>
      </c>
      <c r="K157" s="13" t="s">
        <v>35</v>
      </c>
      <c r="L157" s="13" t="s">
        <v>148</v>
      </c>
      <c r="M157" s="13" t="s">
        <v>148</v>
      </c>
      <c r="N157" s="13" t="s">
        <v>148</v>
      </c>
      <c r="O157" s="13" t="s">
        <v>1432</v>
      </c>
      <c r="P157" s="13"/>
      <c r="Q157" s="13" t="s">
        <v>37</v>
      </c>
      <c r="R157" s="13" t="s">
        <v>58</v>
      </c>
      <c r="S157" s="49">
        <v>42880</v>
      </c>
      <c r="T157" s="49">
        <v>42942</v>
      </c>
      <c r="U157" s="13" t="s">
        <v>1433</v>
      </c>
      <c r="V157" s="13" t="s">
        <v>104</v>
      </c>
      <c r="W157" s="13">
        <v>6</v>
      </c>
      <c r="X157" s="13">
        <v>5</v>
      </c>
      <c r="Y157" s="13">
        <v>0</v>
      </c>
      <c r="Z157" s="13">
        <v>0</v>
      </c>
      <c r="AA157" s="13" t="s">
        <v>278</v>
      </c>
      <c r="AB157" s="13">
        <v>23</v>
      </c>
      <c r="AC157" s="13">
        <v>20</v>
      </c>
      <c r="AD157" s="13">
        <v>115</v>
      </c>
      <c r="AE157" s="13">
        <v>115</v>
      </c>
      <c r="AF157" s="13">
        <v>0</v>
      </c>
      <c r="AG157" s="13">
        <v>0</v>
      </c>
      <c r="AH157" s="13">
        <v>0.5</v>
      </c>
      <c r="AI157" s="13">
        <v>0.5</v>
      </c>
      <c r="AJ157" s="13">
        <v>0</v>
      </c>
      <c r="AK157" s="13" t="s">
        <v>148</v>
      </c>
      <c r="AL157" s="13" t="s">
        <v>1434</v>
      </c>
      <c r="AM157" s="13"/>
      <c r="AN157" s="13">
        <v>70</v>
      </c>
    </row>
    <row r="158" spans="1:40" ht="15.75" hidden="1" customHeight="1" x14ac:dyDescent="0.25">
      <c r="A158" s="13" t="s">
        <v>1262</v>
      </c>
      <c r="B158" s="13" t="s">
        <v>30</v>
      </c>
      <c r="C158" s="13" t="s">
        <v>221</v>
      </c>
      <c r="D158" s="13" t="s">
        <v>257</v>
      </c>
      <c r="E158" s="13">
        <v>52381</v>
      </c>
      <c r="F158" s="13" t="s">
        <v>276</v>
      </c>
      <c r="G158" s="13">
        <v>2</v>
      </c>
      <c r="H158" s="13">
        <v>75</v>
      </c>
      <c r="I158" s="13" t="s">
        <v>280</v>
      </c>
      <c r="J158" s="13" t="s">
        <v>34</v>
      </c>
      <c r="K158" s="13" t="s">
        <v>35</v>
      </c>
      <c r="L158" s="13" t="s">
        <v>148</v>
      </c>
      <c r="M158" s="13" t="s">
        <v>148</v>
      </c>
      <c r="N158" s="13" t="s">
        <v>148</v>
      </c>
      <c r="O158" s="13" t="s">
        <v>1432</v>
      </c>
      <c r="P158" s="13"/>
      <c r="Q158" s="13" t="s">
        <v>37</v>
      </c>
      <c r="R158" s="13" t="s">
        <v>58</v>
      </c>
      <c r="S158" s="49">
        <v>42880</v>
      </c>
      <c r="T158" s="49">
        <v>42947</v>
      </c>
      <c r="U158" s="13" t="s">
        <v>1433</v>
      </c>
      <c r="V158" s="13" t="s">
        <v>104</v>
      </c>
      <c r="W158" s="13">
        <v>4</v>
      </c>
      <c r="X158" s="13">
        <v>3</v>
      </c>
      <c r="Y158" s="13">
        <v>0</v>
      </c>
      <c r="Z158" s="13">
        <v>0</v>
      </c>
      <c r="AA158" s="13" t="s">
        <v>278</v>
      </c>
      <c r="AB158" s="13">
        <v>23</v>
      </c>
      <c r="AC158" s="13">
        <v>20</v>
      </c>
      <c r="AD158" s="13">
        <v>115</v>
      </c>
      <c r="AE158" s="13">
        <v>115</v>
      </c>
      <c r="AF158" s="13">
        <v>0</v>
      </c>
      <c r="AG158" s="13">
        <v>0</v>
      </c>
      <c r="AH158" s="13">
        <v>0.48599999999999999</v>
      </c>
      <c r="AI158" s="13">
        <v>0.48599999999999999</v>
      </c>
      <c r="AJ158" s="13">
        <v>0</v>
      </c>
      <c r="AK158" s="13" t="s">
        <v>148</v>
      </c>
      <c r="AL158" s="13" t="s">
        <v>1434</v>
      </c>
      <c r="AM158" s="13"/>
      <c r="AN158" s="13">
        <v>105</v>
      </c>
    </row>
    <row r="159" spans="1:40" ht="15.75" hidden="1" customHeight="1" x14ac:dyDescent="0.25">
      <c r="A159" s="13" t="s">
        <v>1262</v>
      </c>
      <c r="B159" s="13" t="s">
        <v>30</v>
      </c>
      <c r="C159" s="13" t="s">
        <v>221</v>
      </c>
      <c r="D159" s="13" t="s">
        <v>257</v>
      </c>
      <c r="E159" s="13">
        <v>52385</v>
      </c>
      <c r="F159" s="13" t="s">
        <v>276</v>
      </c>
      <c r="G159" s="13" t="s">
        <v>281</v>
      </c>
      <c r="H159" s="13">
        <v>75</v>
      </c>
      <c r="I159" s="13" t="s">
        <v>282</v>
      </c>
      <c r="J159" s="13" t="s">
        <v>34</v>
      </c>
      <c r="K159" s="13" t="s">
        <v>35</v>
      </c>
      <c r="L159" s="13" t="s">
        <v>148</v>
      </c>
      <c r="M159" s="13" t="s">
        <v>148</v>
      </c>
      <c r="N159" s="13" t="s">
        <v>148</v>
      </c>
      <c r="O159" s="13" t="s">
        <v>1432</v>
      </c>
      <c r="P159" s="13"/>
      <c r="Q159" s="13" t="s">
        <v>37</v>
      </c>
      <c r="R159" s="13" t="s">
        <v>58</v>
      </c>
      <c r="S159" s="49">
        <v>42880</v>
      </c>
      <c r="T159" s="49">
        <v>42942</v>
      </c>
      <c r="U159" s="13" t="s">
        <v>1433</v>
      </c>
      <c r="V159" s="13" t="s">
        <v>104</v>
      </c>
      <c r="W159" s="13">
        <v>1</v>
      </c>
      <c r="X159" s="13">
        <v>1</v>
      </c>
      <c r="Y159" s="13">
        <v>0</v>
      </c>
      <c r="Z159" s="13">
        <v>0</v>
      </c>
      <c r="AA159" s="13" t="s">
        <v>278</v>
      </c>
      <c r="AB159" s="13">
        <v>23</v>
      </c>
      <c r="AC159" s="13">
        <v>20</v>
      </c>
      <c r="AD159" s="13">
        <v>115</v>
      </c>
      <c r="AE159" s="13">
        <v>115</v>
      </c>
      <c r="AF159" s="13">
        <v>0</v>
      </c>
      <c r="AG159" s="13">
        <v>0</v>
      </c>
      <c r="AH159" s="13">
        <v>9.5000000000000001E-2</v>
      </c>
      <c r="AI159" s="13">
        <v>9.5000000000000001E-2</v>
      </c>
      <c r="AJ159" s="13">
        <v>0</v>
      </c>
      <c r="AK159" s="13" t="s">
        <v>148</v>
      </c>
      <c r="AL159" s="13" t="s">
        <v>1434</v>
      </c>
      <c r="AM159" s="13"/>
      <c r="AN159" s="13">
        <v>70</v>
      </c>
    </row>
    <row r="160" spans="1:40" ht="15.75" hidden="1" customHeight="1" x14ac:dyDescent="0.25">
      <c r="A160" s="13" t="s">
        <v>1262</v>
      </c>
      <c r="B160" s="13" t="s">
        <v>30</v>
      </c>
      <c r="C160" s="13" t="s">
        <v>221</v>
      </c>
      <c r="D160" s="13" t="s">
        <v>257</v>
      </c>
      <c r="E160" s="13">
        <v>52391</v>
      </c>
      <c r="F160" s="13" t="s">
        <v>276</v>
      </c>
      <c r="G160" s="13" t="s">
        <v>283</v>
      </c>
      <c r="H160" s="13">
        <v>75</v>
      </c>
      <c r="I160" s="13" t="s">
        <v>282</v>
      </c>
      <c r="J160" s="13" t="s">
        <v>34</v>
      </c>
      <c r="K160" s="13" t="s">
        <v>35</v>
      </c>
      <c r="L160" s="13" t="s">
        <v>148</v>
      </c>
      <c r="M160" s="13" t="s">
        <v>148</v>
      </c>
      <c r="N160" s="13" t="s">
        <v>148</v>
      </c>
      <c r="O160" s="13" t="s">
        <v>1432</v>
      </c>
      <c r="P160" s="13"/>
      <c r="Q160" s="13" t="s">
        <v>37</v>
      </c>
      <c r="R160" s="13" t="s">
        <v>58</v>
      </c>
      <c r="S160" s="49">
        <v>42880</v>
      </c>
      <c r="T160" s="49">
        <v>42942</v>
      </c>
      <c r="U160" s="13" t="s">
        <v>1433</v>
      </c>
      <c r="V160" s="13" t="s">
        <v>104</v>
      </c>
      <c r="W160" s="13">
        <v>0</v>
      </c>
      <c r="X160" s="13">
        <v>0</v>
      </c>
      <c r="Y160" s="13">
        <v>0</v>
      </c>
      <c r="Z160" s="13">
        <v>0</v>
      </c>
      <c r="AA160" s="13" t="s">
        <v>278</v>
      </c>
      <c r="AB160" s="13">
        <v>23</v>
      </c>
      <c r="AC160" s="13">
        <v>20</v>
      </c>
      <c r="AD160" s="13">
        <v>115</v>
      </c>
      <c r="AE160" s="13">
        <v>115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 t="s">
        <v>148</v>
      </c>
      <c r="AL160" s="13" t="s">
        <v>1434</v>
      </c>
      <c r="AM160" s="13"/>
      <c r="AN160" s="13">
        <v>70</v>
      </c>
    </row>
    <row r="161" spans="1:40" ht="15.75" hidden="1" customHeight="1" x14ac:dyDescent="0.25">
      <c r="A161" s="13" t="s">
        <v>1262</v>
      </c>
      <c r="B161" s="13" t="s">
        <v>30</v>
      </c>
      <c r="C161" s="13" t="s">
        <v>221</v>
      </c>
      <c r="D161" s="13" t="s">
        <v>257</v>
      </c>
      <c r="E161" s="13">
        <v>52382</v>
      </c>
      <c r="F161" s="13" t="s">
        <v>276</v>
      </c>
      <c r="G161" s="13">
        <v>3</v>
      </c>
      <c r="H161" s="13">
        <v>75</v>
      </c>
      <c r="I161" s="13" t="s">
        <v>284</v>
      </c>
      <c r="J161" s="13" t="s">
        <v>34</v>
      </c>
      <c r="K161" s="13" t="s">
        <v>35</v>
      </c>
      <c r="L161" s="13" t="s">
        <v>148</v>
      </c>
      <c r="M161" s="13" t="s">
        <v>148</v>
      </c>
      <c r="N161" s="13" t="s">
        <v>148</v>
      </c>
      <c r="O161" s="13" t="s">
        <v>1432</v>
      </c>
      <c r="P161" s="13"/>
      <c r="Q161" s="13" t="s">
        <v>37</v>
      </c>
      <c r="R161" s="13" t="s">
        <v>58</v>
      </c>
      <c r="S161" s="49">
        <v>42880</v>
      </c>
      <c r="T161" s="49">
        <v>42947</v>
      </c>
      <c r="U161" s="13" t="s">
        <v>1433</v>
      </c>
      <c r="V161" s="13" t="s">
        <v>104</v>
      </c>
      <c r="W161" s="13">
        <v>0</v>
      </c>
      <c r="X161" s="13">
        <v>0</v>
      </c>
      <c r="Y161" s="13">
        <v>0</v>
      </c>
      <c r="Z161" s="13">
        <v>0</v>
      </c>
      <c r="AA161" s="13" t="s">
        <v>278</v>
      </c>
      <c r="AB161" s="13">
        <v>23</v>
      </c>
      <c r="AC161" s="13">
        <v>20</v>
      </c>
      <c r="AD161" s="13">
        <v>115</v>
      </c>
      <c r="AE161" s="13">
        <v>115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 t="s">
        <v>148</v>
      </c>
      <c r="AL161" s="13" t="s">
        <v>1434</v>
      </c>
      <c r="AM161" s="13"/>
      <c r="AN161" s="13">
        <v>105</v>
      </c>
    </row>
    <row r="162" spans="1:40" ht="15.75" hidden="1" customHeight="1" x14ac:dyDescent="0.25">
      <c r="A162" s="13" t="s">
        <v>1262</v>
      </c>
      <c r="B162" s="13" t="s">
        <v>30</v>
      </c>
      <c r="C162" s="13" t="s">
        <v>221</v>
      </c>
      <c r="D162" s="13" t="s">
        <v>257</v>
      </c>
      <c r="E162" s="13">
        <v>52383</v>
      </c>
      <c r="F162" s="13" t="s">
        <v>276</v>
      </c>
      <c r="G162" s="13">
        <v>4</v>
      </c>
      <c r="H162" s="13">
        <v>75</v>
      </c>
      <c r="I162" s="13" t="s">
        <v>1440</v>
      </c>
      <c r="J162" s="13" t="s">
        <v>34</v>
      </c>
      <c r="K162" s="13" t="s">
        <v>35</v>
      </c>
      <c r="L162" s="13" t="s">
        <v>148</v>
      </c>
      <c r="M162" s="13" t="s">
        <v>148</v>
      </c>
      <c r="N162" s="13" t="s">
        <v>148</v>
      </c>
      <c r="O162" s="13" t="s">
        <v>1432</v>
      </c>
      <c r="P162" s="13"/>
      <c r="Q162" s="13" t="s">
        <v>37</v>
      </c>
      <c r="R162" s="13" t="s">
        <v>58</v>
      </c>
      <c r="S162" s="49">
        <v>42880</v>
      </c>
      <c r="T162" s="49">
        <v>42942</v>
      </c>
      <c r="U162" s="13" t="s">
        <v>1433</v>
      </c>
      <c r="V162" s="13" t="s">
        <v>104</v>
      </c>
      <c r="W162" s="13">
        <v>2</v>
      </c>
      <c r="X162" s="13">
        <v>2</v>
      </c>
      <c r="Y162" s="13">
        <v>0</v>
      </c>
      <c r="Z162" s="13">
        <v>0</v>
      </c>
      <c r="AA162" s="13" t="s">
        <v>278</v>
      </c>
      <c r="AB162" s="13">
        <v>23</v>
      </c>
      <c r="AC162" s="13">
        <v>20</v>
      </c>
      <c r="AD162" s="13">
        <v>115</v>
      </c>
      <c r="AE162" s="13">
        <v>115</v>
      </c>
      <c r="AF162" s="13">
        <v>0</v>
      </c>
      <c r="AG162" s="13">
        <v>0</v>
      </c>
      <c r="AH162" s="13">
        <v>0.1</v>
      </c>
      <c r="AI162" s="13">
        <v>0.2</v>
      </c>
      <c r="AJ162" s="13">
        <v>0</v>
      </c>
      <c r="AK162" s="13" t="s">
        <v>148</v>
      </c>
      <c r="AL162" s="13" t="s">
        <v>1434</v>
      </c>
      <c r="AM162" s="13"/>
      <c r="AN162" s="13">
        <v>70</v>
      </c>
    </row>
    <row r="163" spans="1:40" ht="15.75" hidden="1" customHeight="1" x14ac:dyDescent="0.25">
      <c r="A163" s="13" t="s">
        <v>1262</v>
      </c>
      <c r="B163" s="13" t="s">
        <v>30</v>
      </c>
      <c r="C163" s="13" t="s">
        <v>221</v>
      </c>
      <c r="D163" s="13" t="s">
        <v>257</v>
      </c>
      <c r="E163" s="13">
        <v>52825</v>
      </c>
      <c r="F163" s="13" t="s">
        <v>276</v>
      </c>
      <c r="G163" s="13">
        <v>5</v>
      </c>
      <c r="H163" s="13">
        <v>75</v>
      </c>
      <c r="I163" s="13" t="s">
        <v>285</v>
      </c>
      <c r="J163" s="13" t="s">
        <v>34</v>
      </c>
      <c r="K163" s="13" t="s">
        <v>35</v>
      </c>
      <c r="L163" s="13" t="s">
        <v>148</v>
      </c>
      <c r="M163" s="13" t="s">
        <v>148</v>
      </c>
      <c r="N163" s="13" t="s">
        <v>148</v>
      </c>
      <c r="O163" s="13" t="s">
        <v>1432</v>
      </c>
      <c r="P163" s="13"/>
      <c r="Q163" s="13" t="s">
        <v>37</v>
      </c>
      <c r="R163" s="13" t="s">
        <v>58</v>
      </c>
      <c r="S163" s="49">
        <v>42880</v>
      </c>
      <c r="T163" s="49">
        <v>42942</v>
      </c>
      <c r="U163" s="13" t="s">
        <v>1433</v>
      </c>
      <c r="V163" s="13" t="s">
        <v>104</v>
      </c>
      <c r="W163" s="13">
        <v>0</v>
      </c>
      <c r="X163" s="13">
        <v>0</v>
      </c>
      <c r="Y163" s="13">
        <v>0</v>
      </c>
      <c r="Z163" s="13">
        <v>0</v>
      </c>
      <c r="AA163" s="13" t="s">
        <v>278</v>
      </c>
      <c r="AB163" s="13">
        <v>23</v>
      </c>
      <c r="AC163" s="13">
        <v>20</v>
      </c>
      <c r="AD163" s="13">
        <v>115</v>
      </c>
      <c r="AE163" s="13">
        <v>115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 t="s">
        <v>148</v>
      </c>
      <c r="AL163" s="13" t="s">
        <v>1434</v>
      </c>
      <c r="AM163" s="13"/>
      <c r="AN163" s="13">
        <v>70</v>
      </c>
    </row>
    <row r="164" spans="1:40" ht="15.75" hidden="1" customHeight="1" x14ac:dyDescent="0.25">
      <c r="A164" s="13" t="s">
        <v>1262</v>
      </c>
      <c r="B164" s="13" t="s">
        <v>30</v>
      </c>
      <c r="C164" s="13" t="s">
        <v>221</v>
      </c>
      <c r="D164" s="13" t="s">
        <v>257</v>
      </c>
      <c r="E164" s="13">
        <v>52546</v>
      </c>
      <c r="F164" s="13" t="s">
        <v>276</v>
      </c>
      <c r="G164" s="13" t="s">
        <v>286</v>
      </c>
      <c r="H164" s="13">
        <v>75</v>
      </c>
      <c r="I164" s="13" t="s">
        <v>287</v>
      </c>
      <c r="J164" s="13" t="s">
        <v>34</v>
      </c>
      <c r="K164" s="13" t="s">
        <v>35</v>
      </c>
      <c r="L164" s="13" t="s">
        <v>148</v>
      </c>
      <c r="M164" s="13" t="s">
        <v>148</v>
      </c>
      <c r="N164" s="13" t="s">
        <v>148</v>
      </c>
      <c r="O164" s="13" t="s">
        <v>1432</v>
      </c>
      <c r="P164" s="13"/>
      <c r="Q164" s="13" t="s">
        <v>37</v>
      </c>
      <c r="R164" s="13" t="s">
        <v>58</v>
      </c>
      <c r="S164" s="49">
        <v>42880</v>
      </c>
      <c r="T164" s="49">
        <v>42942</v>
      </c>
      <c r="U164" s="13" t="s">
        <v>1433</v>
      </c>
      <c r="V164" s="13" t="s">
        <v>104</v>
      </c>
      <c r="W164" s="13">
        <v>2</v>
      </c>
      <c r="X164" s="13">
        <v>2</v>
      </c>
      <c r="Y164" s="13">
        <v>0</v>
      </c>
      <c r="Z164" s="13">
        <v>0</v>
      </c>
      <c r="AA164" s="13" t="s">
        <v>278</v>
      </c>
      <c r="AB164" s="13">
        <v>23</v>
      </c>
      <c r="AC164" s="13">
        <v>20</v>
      </c>
      <c r="AD164" s="13">
        <v>115</v>
      </c>
      <c r="AE164" s="13">
        <v>115</v>
      </c>
      <c r="AF164" s="13">
        <v>0</v>
      </c>
      <c r="AG164" s="13">
        <v>0</v>
      </c>
      <c r="AH164" s="13">
        <v>0.2</v>
      </c>
      <c r="AI164" s="13">
        <v>0.2</v>
      </c>
      <c r="AJ164" s="13">
        <v>0</v>
      </c>
      <c r="AK164" s="13" t="s">
        <v>148</v>
      </c>
      <c r="AL164" s="13" t="s">
        <v>1434</v>
      </c>
      <c r="AM164" s="13"/>
      <c r="AN164" s="13">
        <v>70</v>
      </c>
    </row>
    <row r="165" spans="1:40" ht="15.75" hidden="1" customHeight="1" x14ac:dyDescent="0.25">
      <c r="A165" s="13" t="s">
        <v>1262</v>
      </c>
      <c r="B165" s="13" t="s">
        <v>30</v>
      </c>
      <c r="C165" s="13" t="s">
        <v>221</v>
      </c>
      <c r="D165" s="13" t="s">
        <v>257</v>
      </c>
      <c r="E165" s="13">
        <v>50071</v>
      </c>
      <c r="F165" s="13" t="s">
        <v>276</v>
      </c>
      <c r="G165" s="13" t="s">
        <v>286</v>
      </c>
      <c r="H165" s="13">
        <v>581</v>
      </c>
      <c r="I165" s="13" t="s">
        <v>287</v>
      </c>
      <c r="J165" s="13" t="s">
        <v>43</v>
      </c>
      <c r="K165" s="13" t="s">
        <v>35</v>
      </c>
      <c r="L165" s="13" t="s">
        <v>272</v>
      </c>
      <c r="M165" s="13" t="s">
        <v>268</v>
      </c>
      <c r="N165" s="13" t="s">
        <v>1424</v>
      </c>
      <c r="O165" s="13" t="s">
        <v>206</v>
      </c>
      <c r="P165" s="13">
        <v>319</v>
      </c>
      <c r="Q165" s="13" t="s">
        <v>132</v>
      </c>
      <c r="R165" s="13" t="s">
        <v>66</v>
      </c>
      <c r="S165" s="49">
        <v>42898</v>
      </c>
      <c r="T165" s="49">
        <v>42946</v>
      </c>
      <c r="U165" s="13" t="s">
        <v>1441</v>
      </c>
      <c r="V165" s="13" t="s">
        <v>266</v>
      </c>
      <c r="W165" s="13">
        <v>26</v>
      </c>
      <c r="X165" s="13">
        <v>25</v>
      </c>
      <c r="Y165" s="13">
        <v>35</v>
      </c>
      <c r="Z165" s="13">
        <v>71.428600000000003</v>
      </c>
      <c r="AA165" s="13"/>
      <c r="AB165" s="13"/>
      <c r="AC165" s="13"/>
      <c r="AD165" s="13">
        <v>0</v>
      </c>
      <c r="AE165" s="13">
        <v>71.428600000000003</v>
      </c>
      <c r="AF165" s="13">
        <v>0</v>
      </c>
      <c r="AG165" s="13">
        <v>0</v>
      </c>
      <c r="AH165" s="13">
        <v>2.6</v>
      </c>
      <c r="AI165" s="13">
        <v>2.6</v>
      </c>
      <c r="AJ165" s="13">
        <v>0.25</v>
      </c>
      <c r="AK165" s="13" t="s">
        <v>1425</v>
      </c>
      <c r="AL165" s="13" t="s">
        <v>1442</v>
      </c>
      <c r="AM165" s="13"/>
      <c r="AN165" s="13">
        <v>69.5</v>
      </c>
    </row>
    <row r="166" spans="1:40" ht="15.75" hidden="1" customHeight="1" x14ac:dyDescent="0.25">
      <c r="A166" s="13" t="s">
        <v>1262</v>
      </c>
      <c r="B166" s="13" t="s">
        <v>30</v>
      </c>
      <c r="C166" s="13" t="s">
        <v>221</v>
      </c>
      <c r="D166" s="13" t="s">
        <v>257</v>
      </c>
      <c r="E166" s="13">
        <v>52393</v>
      </c>
      <c r="F166" s="13" t="s">
        <v>276</v>
      </c>
      <c r="G166" s="13" t="s">
        <v>288</v>
      </c>
      <c r="H166" s="13">
        <v>75</v>
      </c>
      <c r="I166" s="13" t="s">
        <v>289</v>
      </c>
      <c r="J166" s="13" t="s">
        <v>34</v>
      </c>
      <c r="K166" s="13" t="s">
        <v>35</v>
      </c>
      <c r="L166" s="13" t="s">
        <v>148</v>
      </c>
      <c r="M166" s="13" t="s">
        <v>148</v>
      </c>
      <c r="N166" s="13" t="s">
        <v>148</v>
      </c>
      <c r="O166" s="13" t="s">
        <v>1432</v>
      </c>
      <c r="P166" s="13"/>
      <c r="Q166" s="13" t="s">
        <v>37</v>
      </c>
      <c r="R166" s="13" t="s">
        <v>58</v>
      </c>
      <c r="S166" s="49">
        <v>42880</v>
      </c>
      <c r="T166" s="49">
        <v>42942</v>
      </c>
      <c r="U166" s="13" t="s">
        <v>1433</v>
      </c>
      <c r="V166" s="13" t="s">
        <v>104</v>
      </c>
      <c r="W166" s="13">
        <v>2</v>
      </c>
      <c r="X166" s="13">
        <v>2</v>
      </c>
      <c r="Y166" s="13">
        <v>0</v>
      </c>
      <c r="Z166" s="13">
        <v>0</v>
      </c>
      <c r="AA166" s="13" t="s">
        <v>278</v>
      </c>
      <c r="AB166" s="13">
        <v>23</v>
      </c>
      <c r="AC166" s="13">
        <v>20</v>
      </c>
      <c r="AD166" s="13">
        <v>115</v>
      </c>
      <c r="AE166" s="13">
        <v>115</v>
      </c>
      <c r="AF166" s="13">
        <v>0</v>
      </c>
      <c r="AG166" s="13">
        <v>0</v>
      </c>
      <c r="AH166" s="13">
        <v>0.2</v>
      </c>
      <c r="AI166" s="13">
        <v>0.2</v>
      </c>
      <c r="AJ166" s="13">
        <v>0</v>
      </c>
      <c r="AK166" s="13" t="s">
        <v>148</v>
      </c>
      <c r="AL166" s="13" t="s">
        <v>1434</v>
      </c>
      <c r="AM166" s="13"/>
      <c r="AN166" s="13">
        <v>70</v>
      </c>
    </row>
    <row r="167" spans="1:40" ht="15.75" hidden="1" customHeight="1" x14ac:dyDescent="0.25">
      <c r="A167" s="13" t="s">
        <v>1262</v>
      </c>
      <c r="B167" s="13" t="s">
        <v>30</v>
      </c>
      <c r="C167" s="13" t="s">
        <v>221</v>
      </c>
      <c r="D167" s="13" t="s">
        <v>257</v>
      </c>
      <c r="E167" s="13">
        <v>52394</v>
      </c>
      <c r="F167" s="13" t="s">
        <v>276</v>
      </c>
      <c r="G167" s="13" t="s">
        <v>290</v>
      </c>
      <c r="H167" s="13">
        <v>75</v>
      </c>
      <c r="I167" s="13" t="s">
        <v>1443</v>
      </c>
      <c r="J167" s="13" t="s">
        <v>34</v>
      </c>
      <c r="K167" s="13" t="s">
        <v>35</v>
      </c>
      <c r="L167" s="13" t="s">
        <v>148</v>
      </c>
      <c r="M167" s="13" t="s">
        <v>148</v>
      </c>
      <c r="N167" s="13" t="s">
        <v>148</v>
      </c>
      <c r="O167" s="13" t="s">
        <v>1432</v>
      </c>
      <c r="P167" s="13"/>
      <c r="Q167" s="13" t="s">
        <v>37</v>
      </c>
      <c r="R167" s="13" t="s">
        <v>58</v>
      </c>
      <c r="S167" s="49">
        <v>42880</v>
      </c>
      <c r="T167" s="49">
        <v>42942</v>
      </c>
      <c r="U167" s="13" t="s">
        <v>1433</v>
      </c>
      <c r="V167" s="13" t="s">
        <v>104</v>
      </c>
      <c r="W167" s="13">
        <v>2</v>
      </c>
      <c r="X167" s="13">
        <v>2</v>
      </c>
      <c r="Y167" s="13">
        <v>0</v>
      </c>
      <c r="Z167" s="13">
        <v>0</v>
      </c>
      <c r="AA167" s="13" t="s">
        <v>278</v>
      </c>
      <c r="AB167" s="13">
        <v>23</v>
      </c>
      <c r="AC167" s="13">
        <v>20</v>
      </c>
      <c r="AD167" s="13">
        <v>115</v>
      </c>
      <c r="AE167" s="13">
        <v>115</v>
      </c>
      <c r="AF167" s="13">
        <v>0</v>
      </c>
      <c r="AG167" s="13">
        <v>0</v>
      </c>
      <c r="AH167" s="13">
        <v>0.19500000000000001</v>
      </c>
      <c r="AI167" s="13">
        <v>0.19500000000000001</v>
      </c>
      <c r="AJ167" s="13">
        <v>0</v>
      </c>
      <c r="AK167" s="13" t="s">
        <v>148</v>
      </c>
      <c r="AL167" s="13" t="s">
        <v>1434</v>
      </c>
      <c r="AM167" s="13"/>
      <c r="AN167" s="13">
        <v>70</v>
      </c>
    </row>
    <row r="168" spans="1:40" ht="15.75" hidden="1" customHeight="1" x14ac:dyDescent="0.25">
      <c r="A168" s="13" t="s">
        <v>1262</v>
      </c>
      <c r="B168" s="13" t="s">
        <v>30</v>
      </c>
      <c r="C168" s="13" t="s">
        <v>221</v>
      </c>
      <c r="D168" s="13" t="s">
        <v>257</v>
      </c>
      <c r="E168" s="13">
        <v>53168</v>
      </c>
      <c r="F168" s="13" t="s">
        <v>276</v>
      </c>
      <c r="G168" s="13">
        <v>22</v>
      </c>
      <c r="H168" s="13">
        <v>75</v>
      </c>
      <c r="I168" s="13" t="s">
        <v>846</v>
      </c>
      <c r="J168" s="13" t="s">
        <v>34</v>
      </c>
      <c r="K168" s="13" t="s">
        <v>35</v>
      </c>
      <c r="L168" s="13" t="s">
        <v>148</v>
      </c>
      <c r="M168" s="13" t="s">
        <v>148</v>
      </c>
      <c r="N168" s="13" t="s">
        <v>148</v>
      </c>
      <c r="O168" s="13" t="s">
        <v>1432</v>
      </c>
      <c r="P168" s="13"/>
      <c r="Q168" s="13" t="s">
        <v>37</v>
      </c>
      <c r="R168" s="13" t="s">
        <v>58</v>
      </c>
      <c r="S168" s="49">
        <v>42898</v>
      </c>
      <c r="T168" s="49">
        <v>42942</v>
      </c>
      <c r="U168" s="13" t="s">
        <v>1433</v>
      </c>
      <c r="V168" s="13" t="s">
        <v>104</v>
      </c>
      <c r="W168" s="13">
        <v>0</v>
      </c>
      <c r="X168" s="13">
        <v>0</v>
      </c>
      <c r="Y168" s="13">
        <v>0</v>
      </c>
      <c r="Z168" s="13">
        <v>0</v>
      </c>
      <c r="AA168" s="13" t="s">
        <v>278</v>
      </c>
      <c r="AB168" s="13">
        <v>23</v>
      </c>
      <c r="AC168" s="13">
        <v>20</v>
      </c>
      <c r="AD168" s="13">
        <v>115</v>
      </c>
      <c r="AE168" s="13">
        <v>115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 t="s">
        <v>148</v>
      </c>
      <c r="AL168" s="13" t="s">
        <v>1434</v>
      </c>
      <c r="AM168" s="13"/>
      <c r="AN168" s="13">
        <v>70</v>
      </c>
    </row>
    <row r="169" spans="1:40" ht="15.75" hidden="1" customHeight="1" x14ac:dyDescent="0.25">
      <c r="A169" s="13" t="s">
        <v>1262</v>
      </c>
      <c r="B169" s="13" t="s">
        <v>30</v>
      </c>
      <c r="C169" s="13" t="s">
        <v>221</v>
      </c>
      <c r="D169" s="13" t="s">
        <v>257</v>
      </c>
      <c r="E169" s="13">
        <v>51064</v>
      </c>
      <c r="F169" s="13" t="s">
        <v>291</v>
      </c>
      <c r="G169" s="13" t="s">
        <v>224</v>
      </c>
      <c r="H169" s="13">
        <v>831</v>
      </c>
      <c r="I169" s="13" t="s">
        <v>292</v>
      </c>
      <c r="J169" s="13" t="s">
        <v>34</v>
      </c>
      <c r="K169" s="13" t="s">
        <v>44</v>
      </c>
      <c r="L169" s="13" t="s">
        <v>148</v>
      </c>
      <c r="M169" s="13" t="s">
        <v>148</v>
      </c>
      <c r="N169" s="13" t="s">
        <v>148</v>
      </c>
      <c r="O169" s="13" t="s">
        <v>148</v>
      </c>
      <c r="P169" s="13"/>
      <c r="Q169" s="13" t="s">
        <v>132</v>
      </c>
      <c r="R169" s="13" t="s">
        <v>66</v>
      </c>
      <c r="S169" s="49">
        <v>42898</v>
      </c>
      <c r="T169" s="49">
        <v>42946</v>
      </c>
      <c r="U169" s="13" t="s">
        <v>1444</v>
      </c>
      <c r="V169" s="13" t="s">
        <v>266</v>
      </c>
      <c r="W169" s="13">
        <v>25</v>
      </c>
      <c r="X169" s="13">
        <v>21</v>
      </c>
      <c r="Y169" s="13">
        <v>35</v>
      </c>
      <c r="Z169" s="13">
        <v>60</v>
      </c>
      <c r="AA169" s="13"/>
      <c r="AB169" s="13"/>
      <c r="AC169" s="13"/>
      <c r="AD169" s="13">
        <v>0</v>
      </c>
      <c r="AE169" s="13">
        <v>60</v>
      </c>
      <c r="AF169" s="13">
        <v>0</v>
      </c>
      <c r="AG169" s="13">
        <v>0</v>
      </c>
      <c r="AH169" s="13">
        <v>2.4</v>
      </c>
      <c r="AI169" s="13">
        <v>2.5</v>
      </c>
      <c r="AJ169" s="13">
        <v>0.25</v>
      </c>
      <c r="AK169" s="13" t="s">
        <v>148</v>
      </c>
      <c r="AL169" s="13" t="s">
        <v>148</v>
      </c>
      <c r="AM169" s="13"/>
      <c r="AN169" s="13">
        <v>70</v>
      </c>
    </row>
    <row r="170" spans="1:40" ht="15.75" hidden="1" customHeight="1" x14ac:dyDescent="0.25">
      <c r="A170" s="13" t="s">
        <v>1262</v>
      </c>
      <c r="B170" s="13" t="s">
        <v>30</v>
      </c>
      <c r="C170" s="13" t="s">
        <v>221</v>
      </c>
      <c r="D170" s="13" t="s">
        <v>257</v>
      </c>
      <c r="E170" s="13">
        <v>53364</v>
      </c>
      <c r="F170" s="13" t="s">
        <v>291</v>
      </c>
      <c r="G170" s="13" t="s">
        <v>224</v>
      </c>
      <c r="H170" s="13">
        <v>832</v>
      </c>
      <c r="I170" s="13" t="s">
        <v>292</v>
      </c>
      <c r="J170" s="13" t="s">
        <v>34</v>
      </c>
      <c r="K170" s="13" t="s">
        <v>44</v>
      </c>
      <c r="L170" s="13" t="s">
        <v>148</v>
      </c>
      <c r="M170" s="13" t="s">
        <v>148</v>
      </c>
      <c r="N170" s="13" t="s">
        <v>148</v>
      </c>
      <c r="O170" s="13" t="s">
        <v>148</v>
      </c>
      <c r="P170" s="13"/>
      <c r="Q170" s="13" t="s">
        <v>37</v>
      </c>
      <c r="R170" s="13" t="s">
        <v>66</v>
      </c>
      <c r="S170" s="49">
        <v>42898</v>
      </c>
      <c r="T170" s="49">
        <v>42946</v>
      </c>
      <c r="U170" s="13" t="s">
        <v>1445</v>
      </c>
      <c r="V170" s="13" t="s">
        <v>232</v>
      </c>
      <c r="W170" s="13">
        <v>28</v>
      </c>
      <c r="X170" s="13">
        <v>26</v>
      </c>
      <c r="Y170" s="13">
        <v>35</v>
      </c>
      <c r="Z170" s="13">
        <v>74.285700000000006</v>
      </c>
      <c r="AA170" s="13"/>
      <c r="AB170" s="13"/>
      <c r="AC170" s="13"/>
      <c r="AD170" s="13">
        <v>0</v>
      </c>
      <c r="AE170" s="13">
        <v>74.285700000000006</v>
      </c>
      <c r="AF170" s="13">
        <v>0</v>
      </c>
      <c r="AG170" s="13">
        <v>0</v>
      </c>
      <c r="AH170" s="13">
        <v>2.8</v>
      </c>
      <c r="AI170" s="13">
        <v>2.8</v>
      </c>
      <c r="AJ170" s="13">
        <v>0.2</v>
      </c>
      <c r="AK170" s="13" t="s">
        <v>148</v>
      </c>
      <c r="AL170" s="13" t="s">
        <v>148</v>
      </c>
      <c r="AM170" s="13"/>
      <c r="AN170" s="13">
        <v>70</v>
      </c>
    </row>
    <row r="171" spans="1:40" ht="15.75" hidden="1" customHeight="1" x14ac:dyDescent="0.25">
      <c r="A171" s="13" t="s">
        <v>1262</v>
      </c>
      <c r="B171" s="13" t="s">
        <v>30</v>
      </c>
      <c r="C171" s="13" t="s">
        <v>221</v>
      </c>
      <c r="D171" s="13" t="s">
        <v>257</v>
      </c>
      <c r="E171" s="13">
        <v>52388</v>
      </c>
      <c r="F171" s="13" t="s">
        <v>293</v>
      </c>
      <c r="G171" s="13" t="s">
        <v>224</v>
      </c>
      <c r="H171" s="13">
        <v>581</v>
      </c>
      <c r="I171" s="13" t="s">
        <v>294</v>
      </c>
      <c r="J171" s="13" t="s">
        <v>43</v>
      </c>
      <c r="K171" s="13" t="s">
        <v>35</v>
      </c>
      <c r="L171" s="13" t="s">
        <v>272</v>
      </c>
      <c r="M171" s="13" t="s">
        <v>268</v>
      </c>
      <c r="N171" s="13" t="s">
        <v>1424</v>
      </c>
      <c r="O171" s="13" t="s">
        <v>206</v>
      </c>
      <c r="P171" s="13">
        <v>424</v>
      </c>
      <c r="Q171" s="13" t="s">
        <v>132</v>
      </c>
      <c r="R171" s="13" t="s">
        <v>66</v>
      </c>
      <c r="S171" s="49">
        <v>42898</v>
      </c>
      <c r="T171" s="49">
        <v>42946</v>
      </c>
      <c r="U171" s="13" t="s">
        <v>1446</v>
      </c>
      <c r="V171" s="13" t="s">
        <v>266</v>
      </c>
      <c r="W171" s="13">
        <v>15</v>
      </c>
      <c r="X171" s="13">
        <v>15</v>
      </c>
      <c r="Y171" s="13">
        <v>35</v>
      </c>
      <c r="Z171" s="13">
        <v>42.857100000000003</v>
      </c>
      <c r="AA171" s="13" t="s">
        <v>295</v>
      </c>
      <c r="AB171" s="13">
        <v>29</v>
      </c>
      <c r="AC171" s="13">
        <v>35</v>
      </c>
      <c r="AD171" s="13">
        <v>82.857100000000003</v>
      </c>
      <c r="AE171" s="13">
        <v>82.857100000000003</v>
      </c>
      <c r="AF171" s="13">
        <v>0</v>
      </c>
      <c r="AG171" s="13">
        <v>10</v>
      </c>
      <c r="AH171" s="13">
        <v>1.5</v>
      </c>
      <c r="AI171" s="13">
        <v>1.5</v>
      </c>
      <c r="AJ171" s="13">
        <v>0.25</v>
      </c>
      <c r="AK171" s="13" t="s">
        <v>1425</v>
      </c>
      <c r="AL171" s="13" t="s">
        <v>1447</v>
      </c>
      <c r="AM171" s="13"/>
      <c r="AN171" s="13">
        <v>69.5</v>
      </c>
    </row>
    <row r="172" spans="1:40" ht="15.75" hidden="1" customHeight="1" x14ac:dyDescent="0.25">
      <c r="A172" s="13" t="s">
        <v>1262</v>
      </c>
      <c r="B172" s="13" t="s">
        <v>30</v>
      </c>
      <c r="C172" s="13" t="s">
        <v>221</v>
      </c>
      <c r="D172" s="13" t="s">
        <v>257</v>
      </c>
      <c r="E172" s="13">
        <v>52719</v>
      </c>
      <c r="F172" s="13" t="s">
        <v>293</v>
      </c>
      <c r="G172" s="13" t="s">
        <v>286</v>
      </c>
      <c r="H172" s="13">
        <v>581</v>
      </c>
      <c r="I172" s="13" t="s">
        <v>296</v>
      </c>
      <c r="J172" s="13" t="s">
        <v>43</v>
      </c>
      <c r="K172" s="13" t="s">
        <v>35</v>
      </c>
      <c r="L172" s="13" t="s">
        <v>272</v>
      </c>
      <c r="M172" s="13" t="s">
        <v>268</v>
      </c>
      <c r="N172" s="13" t="s">
        <v>1424</v>
      </c>
      <c r="O172" s="13" t="s">
        <v>206</v>
      </c>
      <c r="P172" s="13">
        <v>424</v>
      </c>
      <c r="Q172" s="13" t="s">
        <v>132</v>
      </c>
      <c r="R172" s="13" t="s">
        <v>66</v>
      </c>
      <c r="S172" s="49">
        <v>42898</v>
      </c>
      <c r="T172" s="49">
        <v>42946</v>
      </c>
      <c r="U172" s="13" t="s">
        <v>1446</v>
      </c>
      <c r="V172" s="13" t="s">
        <v>266</v>
      </c>
      <c r="W172" s="13">
        <v>10</v>
      </c>
      <c r="X172" s="13">
        <v>10</v>
      </c>
      <c r="Y172" s="13">
        <v>35</v>
      </c>
      <c r="Z172" s="13">
        <v>28.571400000000001</v>
      </c>
      <c r="AA172" s="13" t="s">
        <v>295</v>
      </c>
      <c r="AB172" s="13">
        <v>29</v>
      </c>
      <c r="AC172" s="13">
        <v>35</v>
      </c>
      <c r="AD172" s="13">
        <v>82.857100000000003</v>
      </c>
      <c r="AE172" s="13">
        <v>82.857100000000003</v>
      </c>
      <c r="AF172" s="13">
        <v>0</v>
      </c>
      <c r="AG172" s="13">
        <v>10</v>
      </c>
      <c r="AH172" s="13">
        <v>1</v>
      </c>
      <c r="AI172" s="13">
        <v>1</v>
      </c>
      <c r="AJ172" s="13">
        <v>0</v>
      </c>
      <c r="AK172" s="13" t="s">
        <v>1425</v>
      </c>
      <c r="AL172" s="13" t="s">
        <v>1447</v>
      </c>
      <c r="AM172" s="13"/>
      <c r="AN172" s="13">
        <v>69.5</v>
      </c>
    </row>
    <row r="173" spans="1:40" ht="15.75" hidden="1" customHeight="1" x14ac:dyDescent="0.25">
      <c r="A173" s="13" t="s">
        <v>1262</v>
      </c>
      <c r="B173" s="13" t="s">
        <v>30</v>
      </c>
      <c r="C173" s="13" t="s">
        <v>221</v>
      </c>
      <c r="D173" s="13" t="s">
        <v>257</v>
      </c>
      <c r="E173" s="13">
        <v>53036</v>
      </c>
      <c r="F173" s="13" t="s">
        <v>297</v>
      </c>
      <c r="G173" s="13">
        <v>1</v>
      </c>
      <c r="H173" s="13">
        <v>1</v>
      </c>
      <c r="I173" s="13" t="s">
        <v>298</v>
      </c>
      <c r="J173" s="13" t="s">
        <v>34</v>
      </c>
      <c r="K173" s="13" t="s">
        <v>35</v>
      </c>
      <c r="L173" s="13" t="s">
        <v>263</v>
      </c>
      <c r="M173" s="13" t="s">
        <v>264</v>
      </c>
      <c r="N173" s="13" t="s">
        <v>915</v>
      </c>
      <c r="O173" s="13" t="s">
        <v>265</v>
      </c>
      <c r="P173" s="13">
        <v>271</v>
      </c>
      <c r="Q173" s="13" t="s">
        <v>37</v>
      </c>
      <c r="R173" s="13" t="s">
        <v>38</v>
      </c>
      <c r="S173" s="49">
        <v>42898</v>
      </c>
      <c r="T173" s="49">
        <v>42937</v>
      </c>
      <c r="U173" s="13" t="s">
        <v>1448</v>
      </c>
      <c r="V173" s="13" t="s">
        <v>266</v>
      </c>
      <c r="W173" s="13">
        <v>21</v>
      </c>
      <c r="X173" s="13">
        <v>13</v>
      </c>
      <c r="Y173" s="13">
        <v>35</v>
      </c>
      <c r="Z173" s="13">
        <v>37.142899999999997</v>
      </c>
      <c r="AA173" s="13" t="s">
        <v>799</v>
      </c>
      <c r="AB173" s="13">
        <v>20</v>
      </c>
      <c r="AC173" s="13">
        <v>35</v>
      </c>
      <c r="AD173" s="13">
        <v>57.142899999999997</v>
      </c>
      <c r="AE173" s="13">
        <v>57.142899999999997</v>
      </c>
      <c r="AF173" s="13">
        <v>0</v>
      </c>
      <c r="AG173" s="13">
        <v>0</v>
      </c>
      <c r="AH173" s="13">
        <v>3.5</v>
      </c>
      <c r="AI173" s="13">
        <v>3.5</v>
      </c>
      <c r="AJ173" s="13">
        <v>0.38329999999999997</v>
      </c>
      <c r="AK173" s="13" t="s">
        <v>1449</v>
      </c>
      <c r="AL173" s="13" t="s">
        <v>1450</v>
      </c>
      <c r="AM173" s="13"/>
      <c r="AN173" s="13">
        <v>104.9</v>
      </c>
    </row>
    <row r="174" spans="1:40" ht="15.75" hidden="1" customHeight="1" x14ac:dyDescent="0.25">
      <c r="A174" s="13" t="s">
        <v>1262</v>
      </c>
      <c r="B174" s="13" t="s">
        <v>30</v>
      </c>
      <c r="C174" s="13" t="s">
        <v>221</v>
      </c>
      <c r="D174" s="13" t="s">
        <v>257</v>
      </c>
      <c r="E174" s="13">
        <v>53391</v>
      </c>
      <c r="F174" s="13" t="s">
        <v>297</v>
      </c>
      <c r="G174" s="13">
        <v>1</v>
      </c>
      <c r="H174" s="13">
        <v>2</v>
      </c>
      <c r="I174" s="13" t="s">
        <v>298</v>
      </c>
      <c r="J174" s="13" t="s">
        <v>34</v>
      </c>
      <c r="K174" s="13" t="s">
        <v>35</v>
      </c>
      <c r="L174" s="13" t="s">
        <v>1413</v>
      </c>
      <c r="M174" s="13" t="s">
        <v>1414</v>
      </c>
      <c r="N174" s="13" t="s">
        <v>1451</v>
      </c>
      <c r="O174" s="13" t="s">
        <v>1416</v>
      </c>
      <c r="P174" s="13" t="s">
        <v>1229</v>
      </c>
      <c r="Q174" s="13" t="s">
        <v>37</v>
      </c>
      <c r="R174" s="13" t="s">
        <v>38</v>
      </c>
      <c r="S174" s="49">
        <v>42898</v>
      </c>
      <c r="T174" s="49">
        <v>42937</v>
      </c>
      <c r="U174" s="13" t="s">
        <v>1452</v>
      </c>
      <c r="V174" s="13" t="s">
        <v>266</v>
      </c>
      <c r="W174" s="13">
        <v>11</v>
      </c>
      <c r="X174" s="13">
        <v>8</v>
      </c>
      <c r="Y174" s="13">
        <v>35</v>
      </c>
      <c r="Z174" s="13">
        <v>22.857099999999999</v>
      </c>
      <c r="AA174" s="13" t="s">
        <v>842</v>
      </c>
      <c r="AB174" s="13">
        <v>13</v>
      </c>
      <c r="AC174" s="13">
        <v>35</v>
      </c>
      <c r="AD174" s="13">
        <v>37.142899999999997</v>
      </c>
      <c r="AE174" s="13">
        <v>37.142899999999997</v>
      </c>
      <c r="AF174" s="13">
        <v>0</v>
      </c>
      <c r="AG174" s="13">
        <v>10</v>
      </c>
      <c r="AH174" s="13">
        <v>1.833</v>
      </c>
      <c r="AI174" s="13">
        <v>1.833</v>
      </c>
      <c r="AJ174" s="13">
        <v>0.38329999999999997</v>
      </c>
      <c r="AK174" s="13" t="s">
        <v>1453</v>
      </c>
      <c r="AL174" s="13" t="s">
        <v>1454</v>
      </c>
      <c r="AM174" s="13"/>
      <c r="AN174" s="13">
        <v>209.8</v>
      </c>
    </row>
    <row r="175" spans="1:40" ht="15.75" hidden="1" customHeight="1" x14ac:dyDescent="0.25">
      <c r="A175" s="13" t="s">
        <v>1262</v>
      </c>
      <c r="B175" s="13" t="s">
        <v>30</v>
      </c>
      <c r="C175" s="13" t="s">
        <v>221</v>
      </c>
      <c r="D175" s="13" t="s">
        <v>257</v>
      </c>
      <c r="E175" s="13">
        <v>50358</v>
      </c>
      <c r="F175" s="13" t="s">
        <v>297</v>
      </c>
      <c r="G175" s="13" t="s">
        <v>224</v>
      </c>
      <c r="H175" s="13">
        <v>501</v>
      </c>
      <c r="I175" s="13" t="s">
        <v>298</v>
      </c>
      <c r="J175" s="13" t="s">
        <v>43</v>
      </c>
      <c r="K175" s="13" t="s">
        <v>35</v>
      </c>
      <c r="L175" s="13" t="s">
        <v>267</v>
      </c>
      <c r="M175" s="13" t="s">
        <v>273</v>
      </c>
      <c r="N175" s="13" t="s">
        <v>1455</v>
      </c>
      <c r="O175" s="13" t="s">
        <v>279</v>
      </c>
      <c r="P175" s="13">
        <v>316</v>
      </c>
      <c r="Q175" s="13" t="s">
        <v>37</v>
      </c>
      <c r="R175" s="13" t="s">
        <v>66</v>
      </c>
      <c r="S175" s="49">
        <v>42898</v>
      </c>
      <c r="T175" s="49">
        <v>42946</v>
      </c>
      <c r="U175" s="13" t="s">
        <v>1456</v>
      </c>
      <c r="V175" s="13" t="s">
        <v>266</v>
      </c>
      <c r="W175" s="13">
        <v>14</v>
      </c>
      <c r="X175" s="13">
        <v>12</v>
      </c>
      <c r="Y175" s="13">
        <v>35</v>
      </c>
      <c r="Z175" s="13">
        <v>34.285699999999999</v>
      </c>
      <c r="AA175" s="13"/>
      <c r="AB175" s="13"/>
      <c r="AC175" s="13"/>
      <c r="AD175" s="13">
        <v>0</v>
      </c>
      <c r="AE175" s="13">
        <v>34.285699999999999</v>
      </c>
      <c r="AF175" s="13">
        <v>0</v>
      </c>
      <c r="AG175" s="13">
        <v>10</v>
      </c>
      <c r="AH175" s="13">
        <v>1.4</v>
      </c>
      <c r="AI175" s="13">
        <v>1.4</v>
      </c>
      <c r="AJ175" s="13">
        <v>0.25</v>
      </c>
      <c r="AK175" s="13" t="s">
        <v>1457</v>
      </c>
      <c r="AL175" s="13" t="s">
        <v>1437</v>
      </c>
      <c r="AM175" s="13"/>
      <c r="AN175" s="13">
        <v>70.7</v>
      </c>
    </row>
    <row r="176" spans="1:40" ht="15.75" hidden="1" customHeight="1" x14ac:dyDescent="0.25">
      <c r="A176" s="13" t="s">
        <v>1262</v>
      </c>
      <c r="B176" s="13" t="s">
        <v>30</v>
      </c>
      <c r="C176" s="13" t="s">
        <v>221</v>
      </c>
      <c r="D176" s="13" t="s">
        <v>257</v>
      </c>
      <c r="E176" s="13">
        <v>53142</v>
      </c>
      <c r="F176" s="13" t="s">
        <v>297</v>
      </c>
      <c r="G176" s="13" t="s">
        <v>234</v>
      </c>
      <c r="H176" s="13">
        <v>1</v>
      </c>
      <c r="I176" s="13" t="s">
        <v>843</v>
      </c>
      <c r="J176" s="13" t="s">
        <v>34</v>
      </c>
      <c r="K176" s="13" t="s">
        <v>35</v>
      </c>
      <c r="L176" s="13" t="s">
        <v>263</v>
      </c>
      <c r="M176" s="13" t="s">
        <v>264</v>
      </c>
      <c r="N176" s="13" t="s">
        <v>915</v>
      </c>
      <c r="O176" s="13" t="s">
        <v>265</v>
      </c>
      <c r="P176" s="13">
        <v>271</v>
      </c>
      <c r="Q176" s="13" t="s">
        <v>37</v>
      </c>
      <c r="R176" s="13" t="s">
        <v>58</v>
      </c>
      <c r="S176" s="49">
        <v>42912</v>
      </c>
      <c r="T176" s="49">
        <v>42937</v>
      </c>
      <c r="U176" s="13" t="s">
        <v>1448</v>
      </c>
      <c r="V176" s="13" t="s">
        <v>266</v>
      </c>
      <c r="W176" s="13">
        <v>5</v>
      </c>
      <c r="X176" s="13">
        <v>5</v>
      </c>
      <c r="Y176" s="13">
        <v>35</v>
      </c>
      <c r="Z176" s="13">
        <v>14.2857</v>
      </c>
      <c r="AA176" s="13" t="s">
        <v>799</v>
      </c>
      <c r="AB176" s="13">
        <v>20</v>
      </c>
      <c r="AC176" s="13">
        <v>35</v>
      </c>
      <c r="AD176" s="13">
        <v>57.142899999999997</v>
      </c>
      <c r="AE176" s="13">
        <v>57.142899999999997</v>
      </c>
      <c r="AF176" s="13">
        <v>0</v>
      </c>
      <c r="AG176" s="13">
        <v>10</v>
      </c>
      <c r="AH176" s="13">
        <v>0.4</v>
      </c>
      <c r="AI176" s="13">
        <v>0.5</v>
      </c>
      <c r="AJ176" s="13">
        <v>0</v>
      </c>
      <c r="AK176" s="13" t="s">
        <v>1449</v>
      </c>
      <c r="AL176" s="13" t="s">
        <v>1450</v>
      </c>
      <c r="AM176" s="13"/>
      <c r="AN176" s="13">
        <v>74.5</v>
      </c>
    </row>
    <row r="177" spans="1:40" ht="15.75" hidden="1" customHeight="1" x14ac:dyDescent="0.25">
      <c r="A177" s="13" t="s">
        <v>1262</v>
      </c>
      <c r="B177" s="13" t="s">
        <v>30</v>
      </c>
      <c r="C177" s="13" t="s">
        <v>221</v>
      </c>
      <c r="D177" s="13" t="s">
        <v>257</v>
      </c>
      <c r="E177" s="13">
        <v>53390</v>
      </c>
      <c r="F177" s="13" t="s">
        <v>297</v>
      </c>
      <c r="G177" s="13" t="s">
        <v>234</v>
      </c>
      <c r="H177" s="13">
        <v>2</v>
      </c>
      <c r="I177" s="13" t="s">
        <v>843</v>
      </c>
      <c r="J177" s="13" t="s">
        <v>34</v>
      </c>
      <c r="K177" s="13" t="s">
        <v>35</v>
      </c>
      <c r="L177" s="13" t="s">
        <v>1413</v>
      </c>
      <c r="M177" s="13" t="s">
        <v>1414</v>
      </c>
      <c r="N177" s="13" t="s">
        <v>1451</v>
      </c>
      <c r="O177" s="13" t="s">
        <v>1416</v>
      </c>
      <c r="P177" s="13" t="s">
        <v>1229</v>
      </c>
      <c r="Q177" s="13" t="s">
        <v>37</v>
      </c>
      <c r="R177" s="13" t="s">
        <v>58</v>
      </c>
      <c r="S177" s="49">
        <v>42912</v>
      </c>
      <c r="T177" s="49">
        <v>42937</v>
      </c>
      <c r="U177" s="13" t="s">
        <v>1452</v>
      </c>
      <c r="V177" s="13" t="s">
        <v>266</v>
      </c>
      <c r="W177" s="13">
        <v>4</v>
      </c>
      <c r="X177" s="13">
        <v>4</v>
      </c>
      <c r="Y177" s="13">
        <v>35</v>
      </c>
      <c r="Z177" s="13">
        <v>11.428599999999999</v>
      </c>
      <c r="AA177" s="13" t="s">
        <v>842</v>
      </c>
      <c r="AB177" s="13">
        <v>13</v>
      </c>
      <c r="AC177" s="13">
        <v>35</v>
      </c>
      <c r="AD177" s="13">
        <v>37.142899999999997</v>
      </c>
      <c r="AE177" s="13">
        <v>37.142899999999997</v>
      </c>
      <c r="AF177" s="13">
        <v>0</v>
      </c>
      <c r="AG177" s="13">
        <v>10</v>
      </c>
      <c r="AH177" s="13">
        <v>0.4</v>
      </c>
      <c r="AI177" s="13">
        <v>0.4</v>
      </c>
      <c r="AJ177" s="13">
        <v>0</v>
      </c>
      <c r="AK177" s="13" t="s">
        <v>1453</v>
      </c>
      <c r="AL177" s="13" t="s">
        <v>1454</v>
      </c>
      <c r="AM177" s="13"/>
      <c r="AN177" s="13">
        <v>149</v>
      </c>
    </row>
    <row r="178" spans="1:40" ht="15.75" hidden="1" customHeight="1" x14ac:dyDescent="0.25">
      <c r="A178" s="13" t="s">
        <v>1262</v>
      </c>
      <c r="B178" s="13" t="s">
        <v>30</v>
      </c>
      <c r="C178" s="13" t="s">
        <v>221</v>
      </c>
      <c r="D178" s="13" t="s">
        <v>257</v>
      </c>
      <c r="E178" s="13">
        <v>51415</v>
      </c>
      <c r="F178" s="13" t="s">
        <v>297</v>
      </c>
      <c r="G178" s="13" t="s">
        <v>286</v>
      </c>
      <c r="H178" s="13">
        <v>581</v>
      </c>
      <c r="I178" s="13" t="s">
        <v>1458</v>
      </c>
      <c r="J178" s="13" t="s">
        <v>43</v>
      </c>
      <c r="K178" s="13" t="s">
        <v>35</v>
      </c>
      <c r="L178" s="13" t="s">
        <v>272</v>
      </c>
      <c r="M178" s="13" t="s">
        <v>268</v>
      </c>
      <c r="N178" s="13" t="s">
        <v>1424</v>
      </c>
      <c r="O178" s="13" t="s">
        <v>206</v>
      </c>
      <c r="P178" s="13">
        <v>425</v>
      </c>
      <c r="Q178" s="13" t="s">
        <v>132</v>
      </c>
      <c r="R178" s="13" t="s">
        <v>66</v>
      </c>
      <c r="S178" s="49">
        <v>42898</v>
      </c>
      <c r="T178" s="49">
        <v>42946</v>
      </c>
      <c r="U178" s="13" t="s">
        <v>1448</v>
      </c>
      <c r="V178" s="13" t="s">
        <v>266</v>
      </c>
      <c r="W178" s="13">
        <v>27</v>
      </c>
      <c r="X178" s="13">
        <v>22</v>
      </c>
      <c r="Y178" s="13">
        <v>35</v>
      </c>
      <c r="Z178" s="13">
        <v>62.857100000000003</v>
      </c>
      <c r="AA178" s="13"/>
      <c r="AB178" s="13"/>
      <c r="AC178" s="13"/>
      <c r="AD178" s="13">
        <v>0</v>
      </c>
      <c r="AE178" s="13">
        <v>62.857100000000003</v>
      </c>
      <c r="AF178" s="13">
        <v>0</v>
      </c>
      <c r="AG178" s="13">
        <v>0</v>
      </c>
      <c r="AH178" s="13">
        <v>2.7</v>
      </c>
      <c r="AI178" s="13">
        <v>2.7</v>
      </c>
      <c r="AJ178" s="13">
        <v>0.25</v>
      </c>
      <c r="AK178" s="13" t="s">
        <v>1425</v>
      </c>
      <c r="AL178" s="13" t="s">
        <v>1459</v>
      </c>
      <c r="AM178" s="13"/>
      <c r="AN178" s="13">
        <v>69.5</v>
      </c>
    </row>
    <row r="179" spans="1:40" ht="15.75" hidden="1" customHeight="1" x14ac:dyDescent="0.25">
      <c r="A179" s="13" t="s">
        <v>1262</v>
      </c>
      <c r="B179" s="13" t="s">
        <v>30</v>
      </c>
      <c r="C179" s="13" t="s">
        <v>221</v>
      </c>
      <c r="D179" s="13" t="s">
        <v>257</v>
      </c>
      <c r="E179" s="13">
        <v>51592</v>
      </c>
      <c r="F179" s="13" t="s">
        <v>299</v>
      </c>
      <c r="G179" s="13" t="s">
        <v>224</v>
      </c>
      <c r="H179" s="13">
        <v>1</v>
      </c>
      <c r="I179" s="13" t="s">
        <v>300</v>
      </c>
      <c r="J179" s="13" t="s">
        <v>34</v>
      </c>
      <c r="K179" s="13" t="s">
        <v>35</v>
      </c>
      <c r="L179" s="13" t="s">
        <v>263</v>
      </c>
      <c r="M179" s="13" t="s">
        <v>264</v>
      </c>
      <c r="N179" s="13" t="s">
        <v>1219</v>
      </c>
      <c r="O179" s="13" t="s">
        <v>265</v>
      </c>
      <c r="P179" s="13">
        <v>160</v>
      </c>
      <c r="Q179" s="13" t="s">
        <v>37</v>
      </c>
      <c r="R179" s="13" t="s">
        <v>38</v>
      </c>
      <c r="S179" s="49">
        <v>42898</v>
      </c>
      <c r="T179" s="49">
        <v>42937</v>
      </c>
      <c r="U179" s="13" t="s">
        <v>1161</v>
      </c>
      <c r="V179" s="13" t="s">
        <v>266</v>
      </c>
      <c r="W179" s="13">
        <v>18</v>
      </c>
      <c r="X179" s="13">
        <v>17</v>
      </c>
      <c r="Y179" s="13">
        <v>35</v>
      </c>
      <c r="Z179" s="13">
        <v>48.571399999999997</v>
      </c>
      <c r="AA179" s="13"/>
      <c r="AB179" s="13"/>
      <c r="AC179" s="13"/>
      <c r="AD179" s="13">
        <v>0</v>
      </c>
      <c r="AE179" s="13">
        <v>48.571399999999997</v>
      </c>
      <c r="AF179" s="13">
        <v>0</v>
      </c>
      <c r="AG179" s="13">
        <v>10</v>
      </c>
      <c r="AH179" s="13">
        <v>1.8</v>
      </c>
      <c r="AI179" s="13">
        <v>1.8</v>
      </c>
      <c r="AJ179" s="13">
        <v>0.25</v>
      </c>
      <c r="AK179" s="13" t="s">
        <v>1436</v>
      </c>
      <c r="AL179" s="13" t="s">
        <v>1460</v>
      </c>
      <c r="AM179" s="13"/>
      <c r="AN179" s="13">
        <v>70.400000000000006</v>
      </c>
    </row>
    <row r="180" spans="1:40" ht="15.75" hidden="1" customHeight="1" x14ac:dyDescent="0.25">
      <c r="A180" s="13" t="s">
        <v>1262</v>
      </c>
      <c r="B180" s="13" t="s">
        <v>30</v>
      </c>
      <c r="C180" s="13" t="s">
        <v>221</v>
      </c>
      <c r="D180" s="13" t="s">
        <v>257</v>
      </c>
      <c r="E180" s="13">
        <v>50247</v>
      </c>
      <c r="F180" s="13" t="s">
        <v>299</v>
      </c>
      <c r="G180" s="13" t="s">
        <v>224</v>
      </c>
      <c r="H180" s="13">
        <v>2</v>
      </c>
      <c r="I180" s="13" t="s">
        <v>300</v>
      </c>
      <c r="J180" s="13" t="s">
        <v>34</v>
      </c>
      <c r="K180" s="13" t="s">
        <v>35</v>
      </c>
      <c r="L180" s="13" t="s">
        <v>263</v>
      </c>
      <c r="M180" s="13" t="s">
        <v>1042</v>
      </c>
      <c r="N180" s="13" t="s">
        <v>1461</v>
      </c>
      <c r="O180" s="13" t="s">
        <v>265</v>
      </c>
      <c r="P180" s="13">
        <v>288</v>
      </c>
      <c r="Q180" s="13" t="s">
        <v>37</v>
      </c>
      <c r="R180" s="13" t="s">
        <v>38</v>
      </c>
      <c r="S180" s="49">
        <v>42898</v>
      </c>
      <c r="T180" s="49">
        <v>42937</v>
      </c>
      <c r="U180" s="13" t="s">
        <v>1161</v>
      </c>
      <c r="V180" s="13" t="s">
        <v>266</v>
      </c>
      <c r="W180" s="13">
        <v>21</v>
      </c>
      <c r="X180" s="13">
        <v>20</v>
      </c>
      <c r="Y180" s="13">
        <v>35</v>
      </c>
      <c r="Z180" s="13">
        <v>57.142899999999997</v>
      </c>
      <c r="AA180" s="13"/>
      <c r="AB180" s="13"/>
      <c r="AC180" s="13"/>
      <c r="AD180" s="13">
        <v>0</v>
      </c>
      <c r="AE180" s="13">
        <v>57.142899999999997</v>
      </c>
      <c r="AF180" s="13">
        <v>0</v>
      </c>
      <c r="AG180" s="13">
        <v>10</v>
      </c>
      <c r="AH180" s="13">
        <v>2.1</v>
      </c>
      <c r="AI180" s="13">
        <v>2.1</v>
      </c>
      <c r="AJ180" s="13">
        <v>0.25</v>
      </c>
      <c r="AK180" s="13" t="s">
        <v>1462</v>
      </c>
      <c r="AL180" s="13" t="s">
        <v>1463</v>
      </c>
      <c r="AM180" s="13"/>
      <c r="AN180" s="13">
        <v>70.400000000000006</v>
      </c>
    </row>
    <row r="181" spans="1:40" ht="15.75" hidden="1" customHeight="1" x14ac:dyDescent="0.25">
      <c r="A181" s="13" t="s">
        <v>1262</v>
      </c>
      <c r="B181" s="13" t="s">
        <v>30</v>
      </c>
      <c r="C181" s="13" t="s">
        <v>221</v>
      </c>
      <c r="D181" s="13" t="s">
        <v>257</v>
      </c>
      <c r="E181" s="13">
        <v>53277</v>
      </c>
      <c r="F181" s="13" t="s">
        <v>299</v>
      </c>
      <c r="G181" s="13" t="s">
        <v>224</v>
      </c>
      <c r="H181" s="13">
        <v>501</v>
      </c>
      <c r="I181" s="13" t="s">
        <v>300</v>
      </c>
      <c r="J181" s="13" t="s">
        <v>43</v>
      </c>
      <c r="K181" s="13" t="s">
        <v>35</v>
      </c>
      <c r="L181" s="13" t="s">
        <v>1464</v>
      </c>
      <c r="M181" s="13" t="s">
        <v>1465</v>
      </c>
      <c r="N181" s="13" t="s">
        <v>1466</v>
      </c>
      <c r="O181" s="13" t="s">
        <v>1220</v>
      </c>
      <c r="P181" s="13" t="s">
        <v>1467</v>
      </c>
      <c r="Q181" s="13" t="s">
        <v>37</v>
      </c>
      <c r="R181" s="13" t="s">
        <v>66</v>
      </c>
      <c r="S181" s="49">
        <v>42898</v>
      </c>
      <c r="T181" s="49">
        <v>42946</v>
      </c>
      <c r="U181" s="13" t="s">
        <v>1468</v>
      </c>
      <c r="V181" s="13" t="s">
        <v>266</v>
      </c>
      <c r="W181" s="13">
        <v>25</v>
      </c>
      <c r="X181" s="13">
        <v>22</v>
      </c>
      <c r="Y181" s="13">
        <v>35</v>
      </c>
      <c r="Z181" s="13">
        <v>62.857100000000003</v>
      </c>
      <c r="AA181" s="13"/>
      <c r="AB181" s="13"/>
      <c r="AC181" s="13"/>
      <c r="AD181" s="13">
        <v>0</v>
      </c>
      <c r="AE181" s="13">
        <v>62.857100000000003</v>
      </c>
      <c r="AF181" s="13">
        <v>0</v>
      </c>
      <c r="AG181" s="13">
        <v>0</v>
      </c>
      <c r="AH181" s="13">
        <v>2.5</v>
      </c>
      <c r="AI181" s="13">
        <v>2.5</v>
      </c>
      <c r="AJ181" s="13">
        <v>0.25</v>
      </c>
      <c r="AK181" s="13" t="s">
        <v>1469</v>
      </c>
      <c r="AL181" s="13" t="s">
        <v>1470</v>
      </c>
      <c r="AM181" s="13"/>
      <c r="AN181" s="13">
        <v>141.4</v>
      </c>
    </row>
    <row r="182" spans="1:40" ht="15.75" hidden="1" customHeight="1" x14ac:dyDescent="0.25">
      <c r="A182" s="13" t="s">
        <v>1262</v>
      </c>
      <c r="B182" s="13" t="s">
        <v>30</v>
      </c>
      <c r="C182" s="13" t="s">
        <v>221</v>
      </c>
      <c r="D182" s="13" t="s">
        <v>257</v>
      </c>
      <c r="E182" s="13">
        <v>51417</v>
      </c>
      <c r="F182" s="13" t="s">
        <v>299</v>
      </c>
      <c r="G182" s="13" t="s">
        <v>224</v>
      </c>
      <c r="H182" s="13">
        <v>502</v>
      </c>
      <c r="I182" s="13" t="s">
        <v>300</v>
      </c>
      <c r="J182" s="13" t="s">
        <v>43</v>
      </c>
      <c r="K182" s="13" t="s">
        <v>35</v>
      </c>
      <c r="L182" s="13" t="s">
        <v>272</v>
      </c>
      <c r="M182" s="13" t="s">
        <v>268</v>
      </c>
      <c r="N182" s="13" t="s">
        <v>1424</v>
      </c>
      <c r="O182" s="13" t="s">
        <v>301</v>
      </c>
      <c r="P182" s="13">
        <v>106</v>
      </c>
      <c r="Q182" s="13" t="s">
        <v>121</v>
      </c>
      <c r="R182" s="13" t="s">
        <v>66</v>
      </c>
      <c r="S182" s="49">
        <v>42898</v>
      </c>
      <c r="T182" s="49">
        <v>42946</v>
      </c>
      <c r="U182" s="13" t="s">
        <v>1471</v>
      </c>
      <c r="V182" s="13" t="s">
        <v>266</v>
      </c>
      <c r="W182" s="13">
        <v>24</v>
      </c>
      <c r="X182" s="13">
        <v>21</v>
      </c>
      <c r="Y182" s="13">
        <v>35</v>
      </c>
      <c r="Z182" s="13">
        <v>60</v>
      </c>
      <c r="AA182" s="13"/>
      <c r="AB182" s="13"/>
      <c r="AC182" s="13"/>
      <c r="AD182" s="13">
        <v>0</v>
      </c>
      <c r="AE182" s="13">
        <v>60</v>
      </c>
      <c r="AF182" s="13">
        <v>0</v>
      </c>
      <c r="AG182" s="13">
        <v>0</v>
      </c>
      <c r="AH182" s="13">
        <v>2.2999999999999998</v>
      </c>
      <c r="AI182" s="13">
        <v>2.4</v>
      </c>
      <c r="AJ182" s="13">
        <v>0.25</v>
      </c>
      <c r="AK182" s="13" t="s">
        <v>1425</v>
      </c>
      <c r="AL182" s="13" t="s">
        <v>1472</v>
      </c>
      <c r="AM182" s="13"/>
      <c r="AN182" s="13">
        <v>69.5</v>
      </c>
    </row>
    <row r="183" spans="1:40" ht="15.75" hidden="1" customHeight="1" x14ac:dyDescent="0.25">
      <c r="A183" s="13" t="s">
        <v>1262</v>
      </c>
      <c r="B183" s="13" t="s">
        <v>30</v>
      </c>
      <c r="C183" s="13" t="s">
        <v>221</v>
      </c>
      <c r="D183" s="13" t="s">
        <v>257</v>
      </c>
      <c r="E183" s="13">
        <v>51418</v>
      </c>
      <c r="F183" s="13" t="s">
        <v>299</v>
      </c>
      <c r="G183" s="13" t="s">
        <v>224</v>
      </c>
      <c r="H183" s="13">
        <v>581</v>
      </c>
      <c r="I183" s="13" t="s">
        <v>300</v>
      </c>
      <c r="J183" s="13" t="s">
        <v>43</v>
      </c>
      <c r="K183" s="13" t="s">
        <v>35</v>
      </c>
      <c r="L183" s="13" t="s">
        <v>267</v>
      </c>
      <c r="M183" s="13" t="s">
        <v>268</v>
      </c>
      <c r="N183" s="13" t="s">
        <v>269</v>
      </c>
      <c r="O183" s="13" t="s">
        <v>206</v>
      </c>
      <c r="P183" s="13">
        <v>624</v>
      </c>
      <c r="Q183" s="13" t="s">
        <v>132</v>
      </c>
      <c r="R183" s="13" t="s">
        <v>66</v>
      </c>
      <c r="S183" s="49">
        <v>42898</v>
      </c>
      <c r="T183" s="49">
        <v>42946</v>
      </c>
      <c r="U183" s="13" t="s">
        <v>1471</v>
      </c>
      <c r="V183" s="13" t="s">
        <v>266</v>
      </c>
      <c r="W183" s="13">
        <v>24</v>
      </c>
      <c r="X183" s="13">
        <v>22</v>
      </c>
      <c r="Y183" s="13">
        <v>35</v>
      </c>
      <c r="Z183" s="13">
        <v>62.857100000000003</v>
      </c>
      <c r="AA183" s="13"/>
      <c r="AB183" s="13"/>
      <c r="AC183" s="13"/>
      <c r="AD183" s="13">
        <v>0</v>
      </c>
      <c r="AE183" s="13">
        <v>62.857100000000003</v>
      </c>
      <c r="AF183" s="13">
        <v>0</v>
      </c>
      <c r="AG183" s="13">
        <v>0</v>
      </c>
      <c r="AH183" s="13">
        <v>2.4</v>
      </c>
      <c r="AI183" s="13">
        <v>2.4</v>
      </c>
      <c r="AJ183" s="13">
        <v>0.25</v>
      </c>
      <c r="AK183" s="13" t="s">
        <v>1422</v>
      </c>
      <c r="AL183" s="13" t="s">
        <v>1473</v>
      </c>
      <c r="AM183" s="13"/>
      <c r="AN183" s="13">
        <v>70.7</v>
      </c>
    </row>
    <row r="184" spans="1:40" ht="15.75" hidden="1" customHeight="1" x14ac:dyDescent="0.25">
      <c r="A184" s="13" t="s">
        <v>1262</v>
      </c>
      <c r="B184" s="13" t="s">
        <v>30</v>
      </c>
      <c r="C184" s="13" t="s">
        <v>221</v>
      </c>
      <c r="D184" s="13" t="s">
        <v>257</v>
      </c>
      <c r="E184" s="13">
        <v>53388</v>
      </c>
      <c r="F184" s="13" t="s">
        <v>299</v>
      </c>
      <c r="G184" s="13" t="s">
        <v>224</v>
      </c>
      <c r="H184" s="13">
        <v>582</v>
      </c>
      <c r="I184" s="13" t="s">
        <v>300</v>
      </c>
      <c r="J184" s="13" t="s">
        <v>43</v>
      </c>
      <c r="K184" s="13" t="s">
        <v>35</v>
      </c>
      <c r="L184" s="13" t="s">
        <v>267</v>
      </c>
      <c r="M184" s="13" t="s">
        <v>268</v>
      </c>
      <c r="N184" s="13" t="s">
        <v>269</v>
      </c>
      <c r="O184" s="13" t="s">
        <v>206</v>
      </c>
      <c r="P184" s="13"/>
      <c r="Q184" s="13" t="s">
        <v>132</v>
      </c>
      <c r="R184" s="13" t="s">
        <v>66</v>
      </c>
      <c r="S184" s="49">
        <v>42898</v>
      </c>
      <c r="T184" s="49">
        <v>42946</v>
      </c>
      <c r="U184" s="13" t="s">
        <v>1474</v>
      </c>
      <c r="V184" s="13" t="s">
        <v>266</v>
      </c>
      <c r="W184" s="13">
        <v>24</v>
      </c>
      <c r="X184" s="13">
        <v>22</v>
      </c>
      <c r="Y184" s="13">
        <v>35</v>
      </c>
      <c r="Z184" s="13">
        <v>62.857100000000003</v>
      </c>
      <c r="AA184" s="13"/>
      <c r="AB184" s="13"/>
      <c r="AC184" s="13"/>
      <c r="AD184" s="13">
        <v>0</v>
      </c>
      <c r="AE184" s="13">
        <v>62.857100000000003</v>
      </c>
      <c r="AF184" s="13">
        <v>0</v>
      </c>
      <c r="AG184" s="13">
        <v>10</v>
      </c>
      <c r="AH184" s="13">
        <v>2.4</v>
      </c>
      <c r="AI184" s="13">
        <v>2.4</v>
      </c>
      <c r="AJ184" s="13">
        <v>0.25</v>
      </c>
      <c r="AK184" s="13" t="s">
        <v>1422</v>
      </c>
      <c r="AL184" s="13" t="s">
        <v>1475</v>
      </c>
      <c r="AM184" s="13"/>
      <c r="AN184" s="13">
        <v>70.7</v>
      </c>
    </row>
    <row r="185" spans="1:40" ht="15.75" hidden="1" customHeight="1" x14ac:dyDescent="0.25">
      <c r="A185" s="13" t="s">
        <v>1262</v>
      </c>
      <c r="B185" s="13" t="s">
        <v>30</v>
      </c>
      <c r="C185" s="13" t="s">
        <v>221</v>
      </c>
      <c r="D185" s="13" t="s">
        <v>257</v>
      </c>
      <c r="E185" s="13">
        <v>52329</v>
      </c>
      <c r="F185" s="13" t="s">
        <v>299</v>
      </c>
      <c r="G185" s="13" t="s">
        <v>234</v>
      </c>
      <c r="H185" s="13">
        <v>341</v>
      </c>
      <c r="I185" s="13" t="s">
        <v>302</v>
      </c>
      <c r="J185" s="13" t="s">
        <v>43</v>
      </c>
      <c r="K185" s="13" t="s">
        <v>35</v>
      </c>
      <c r="L185" s="13" t="s">
        <v>272</v>
      </c>
      <c r="M185" s="13" t="s">
        <v>268</v>
      </c>
      <c r="N185" s="13" t="s">
        <v>1424</v>
      </c>
      <c r="O185" s="13" t="s">
        <v>301</v>
      </c>
      <c r="P185" s="13">
        <v>230</v>
      </c>
      <c r="Q185" s="13" t="s">
        <v>121</v>
      </c>
      <c r="R185" s="13" t="s">
        <v>66</v>
      </c>
      <c r="S185" s="49">
        <v>42898</v>
      </c>
      <c r="T185" s="49">
        <v>42946</v>
      </c>
      <c r="U185" s="13" t="s">
        <v>1474</v>
      </c>
      <c r="V185" s="13" t="s">
        <v>266</v>
      </c>
      <c r="W185" s="13">
        <v>24</v>
      </c>
      <c r="X185" s="13">
        <v>21</v>
      </c>
      <c r="Y185" s="13">
        <v>35</v>
      </c>
      <c r="Z185" s="13">
        <v>60</v>
      </c>
      <c r="AA185" s="13"/>
      <c r="AB185" s="13"/>
      <c r="AC185" s="13"/>
      <c r="AD185" s="13">
        <v>0</v>
      </c>
      <c r="AE185" s="13">
        <v>60</v>
      </c>
      <c r="AF185" s="13">
        <v>0</v>
      </c>
      <c r="AG185" s="13">
        <v>10</v>
      </c>
      <c r="AH185" s="13">
        <v>2.4</v>
      </c>
      <c r="AI185" s="13">
        <v>2.4</v>
      </c>
      <c r="AJ185" s="13">
        <v>0.25</v>
      </c>
      <c r="AK185" s="13" t="s">
        <v>1425</v>
      </c>
      <c r="AL185" s="13" t="s">
        <v>1476</v>
      </c>
      <c r="AM185" s="13"/>
      <c r="AN185" s="13">
        <v>69.5</v>
      </c>
    </row>
    <row r="186" spans="1:40" ht="15.75" hidden="1" customHeight="1" x14ac:dyDescent="0.25">
      <c r="A186" s="13" t="s">
        <v>1262</v>
      </c>
      <c r="B186" s="13" t="s">
        <v>30</v>
      </c>
      <c r="C186" s="13" t="s">
        <v>221</v>
      </c>
      <c r="D186" s="13" t="s">
        <v>257</v>
      </c>
      <c r="E186" s="13">
        <v>50538</v>
      </c>
      <c r="F186" s="13" t="s">
        <v>299</v>
      </c>
      <c r="G186" s="13" t="s">
        <v>281</v>
      </c>
      <c r="H186" s="13">
        <v>581</v>
      </c>
      <c r="I186" s="13" t="s">
        <v>303</v>
      </c>
      <c r="J186" s="13" t="s">
        <v>43</v>
      </c>
      <c r="K186" s="13" t="s">
        <v>35</v>
      </c>
      <c r="L186" s="13" t="s">
        <v>267</v>
      </c>
      <c r="M186" s="13" t="s">
        <v>268</v>
      </c>
      <c r="N186" s="13" t="s">
        <v>269</v>
      </c>
      <c r="O186" s="13" t="s">
        <v>206</v>
      </c>
      <c r="P186" s="13">
        <v>322</v>
      </c>
      <c r="Q186" s="13" t="s">
        <v>132</v>
      </c>
      <c r="R186" s="13" t="s">
        <v>66</v>
      </c>
      <c r="S186" s="49">
        <v>42898</v>
      </c>
      <c r="T186" s="49">
        <v>42946</v>
      </c>
      <c r="U186" s="13" t="s">
        <v>1477</v>
      </c>
      <c r="V186" s="13" t="s">
        <v>266</v>
      </c>
      <c r="W186" s="13">
        <v>24</v>
      </c>
      <c r="X186" s="13">
        <v>17</v>
      </c>
      <c r="Y186" s="13">
        <v>35</v>
      </c>
      <c r="Z186" s="13">
        <v>48.571399999999997</v>
      </c>
      <c r="AA186" s="13"/>
      <c r="AB186" s="13"/>
      <c r="AC186" s="13"/>
      <c r="AD186" s="13">
        <v>0</v>
      </c>
      <c r="AE186" s="13">
        <v>48.571399999999997</v>
      </c>
      <c r="AF186" s="13">
        <v>0</v>
      </c>
      <c r="AG186" s="13">
        <v>10</v>
      </c>
      <c r="AH186" s="13">
        <v>2.4</v>
      </c>
      <c r="AI186" s="13">
        <v>2.4</v>
      </c>
      <c r="AJ186" s="13">
        <v>0.25</v>
      </c>
      <c r="AK186" s="13" t="s">
        <v>1422</v>
      </c>
      <c r="AL186" s="13" t="s">
        <v>1478</v>
      </c>
      <c r="AM186" s="13"/>
      <c r="AN186" s="13">
        <v>70.7</v>
      </c>
    </row>
    <row r="187" spans="1:40" ht="15.75" hidden="1" customHeight="1" x14ac:dyDescent="0.25">
      <c r="A187" s="13" t="s">
        <v>1262</v>
      </c>
      <c r="B187" s="13" t="s">
        <v>30</v>
      </c>
      <c r="C187" s="13" t="s">
        <v>221</v>
      </c>
      <c r="D187" s="13" t="s">
        <v>257</v>
      </c>
      <c r="E187" s="13">
        <v>52747</v>
      </c>
      <c r="F187" s="13" t="s">
        <v>299</v>
      </c>
      <c r="G187" s="13" t="s">
        <v>304</v>
      </c>
      <c r="H187" s="13">
        <v>581</v>
      </c>
      <c r="I187" s="13" t="s">
        <v>305</v>
      </c>
      <c r="J187" s="13" t="s">
        <v>43</v>
      </c>
      <c r="K187" s="13" t="s">
        <v>35</v>
      </c>
      <c r="L187" s="13" t="s">
        <v>272</v>
      </c>
      <c r="M187" s="13" t="s">
        <v>268</v>
      </c>
      <c r="N187" s="13" t="s">
        <v>1424</v>
      </c>
      <c r="O187" s="13" t="s">
        <v>206</v>
      </c>
      <c r="P187" s="13">
        <v>418</v>
      </c>
      <c r="Q187" s="13" t="s">
        <v>132</v>
      </c>
      <c r="R187" s="13" t="s">
        <v>66</v>
      </c>
      <c r="S187" s="49">
        <v>42898</v>
      </c>
      <c r="T187" s="49">
        <v>42946</v>
      </c>
      <c r="U187" s="13" t="s">
        <v>1477</v>
      </c>
      <c r="V187" s="13" t="s">
        <v>266</v>
      </c>
      <c r="W187" s="13">
        <v>26</v>
      </c>
      <c r="X187" s="13">
        <v>25</v>
      </c>
      <c r="Y187" s="13">
        <v>35</v>
      </c>
      <c r="Z187" s="13">
        <v>71.428600000000003</v>
      </c>
      <c r="AA187" s="13"/>
      <c r="AB187" s="13"/>
      <c r="AC187" s="13"/>
      <c r="AD187" s="13">
        <v>0</v>
      </c>
      <c r="AE187" s="13">
        <v>71.428600000000003</v>
      </c>
      <c r="AF187" s="13">
        <v>0</v>
      </c>
      <c r="AG187" s="13">
        <v>10</v>
      </c>
      <c r="AH187" s="13">
        <v>2.5</v>
      </c>
      <c r="AI187" s="13">
        <v>2.6</v>
      </c>
      <c r="AJ187" s="13">
        <v>0.25</v>
      </c>
      <c r="AK187" s="13" t="s">
        <v>1425</v>
      </c>
      <c r="AL187" s="13" t="s">
        <v>1479</v>
      </c>
      <c r="AM187" s="13"/>
      <c r="AN187" s="13">
        <v>69.5</v>
      </c>
    </row>
    <row r="188" spans="1:40" ht="15.75" hidden="1" customHeight="1" x14ac:dyDescent="0.25">
      <c r="A188" s="13" t="s">
        <v>1262</v>
      </c>
      <c r="B188" s="13" t="s">
        <v>30</v>
      </c>
      <c r="C188" s="13" t="s">
        <v>221</v>
      </c>
      <c r="D188" s="13" t="s">
        <v>257</v>
      </c>
      <c r="E188" s="13">
        <v>50251</v>
      </c>
      <c r="F188" s="13" t="s">
        <v>299</v>
      </c>
      <c r="G188" s="13" t="s">
        <v>286</v>
      </c>
      <c r="H188" s="13">
        <v>501</v>
      </c>
      <c r="I188" s="13" t="s">
        <v>306</v>
      </c>
      <c r="J188" s="13" t="s">
        <v>43</v>
      </c>
      <c r="K188" s="13" t="s">
        <v>35</v>
      </c>
      <c r="L188" s="13" t="s">
        <v>1480</v>
      </c>
      <c r="M188" s="13" t="s">
        <v>1465</v>
      </c>
      <c r="N188" s="13" t="s">
        <v>1481</v>
      </c>
      <c r="O188" s="13" t="s">
        <v>1220</v>
      </c>
      <c r="P188" s="13" t="s">
        <v>1467</v>
      </c>
      <c r="Q188" s="13" t="s">
        <v>37</v>
      </c>
      <c r="R188" s="13" t="s">
        <v>66</v>
      </c>
      <c r="S188" s="49">
        <v>42898</v>
      </c>
      <c r="T188" s="49">
        <v>42946</v>
      </c>
      <c r="U188" s="13" t="s">
        <v>1482</v>
      </c>
      <c r="V188" s="13" t="s">
        <v>266</v>
      </c>
      <c r="W188" s="13">
        <v>12</v>
      </c>
      <c r="X188" s="13">
        <v>10</v>
      </c>
      <c r="Y188" s="13">
        <v>35</v>
      </c>
      <c r="Z188" s="13">
        <v>28.571400000000001</v>
      </c>
      <c r="AA188" s="13"/>
      <c r="AB188" s="13"/>
      <c r="AC188" s="13"/>
      <c r="AD188" s="13">
        <v>0</v>
      </c>
      <c r="AE188" s="13">
        <v>28.571400000000001</v>
      </c>
      <c r="AF188" s="13">
        <v>0</v>
      </c>
      <c r="AG188" s="13">
        <v>10</v>
      </c>
      <c r="AH188" s="13">
        <v>1.1000000000000001</v>
      </c>
      <c r="AI188" s="13">
        <v>1.2</v>
      </c>
      <c r="AJ188" s="13">
        <v>0.25</v>
      </c>
      <c r="AK188" s="13" t="s">
        <v>1483</v>
      </c>
      <c r="AL188" s="13" t="s">
        <v>1470</v>
      </c>
      <c r="AM188" s="13"/>
      <c r="AN188" s="13">
        <v>139</v>
      </c>
    </row>
    <row r="189" spans="1:40" ht="15.75" hidden="1" customHeight="1" x14ac:dyDescent="0.25">
      <c r="A189" s="13" t="s">
        <v>1262</v>
      </c>
      <c r="B189" s="13" t="s">
        <v>30</v>
      </c>
      <c r="C189" s="13" t="s">
        <v>307</v>
      </c>
      <c r="D189" s="13" t="s">
        <v>308</v>
      </c>
      <c r="E189" s="13">
        <v>51737</v>
      </c>
      <c r="F189" s="13" t="s">
        <v>76</v>
      </c>
      <c r="G189" s="13">
        <v>102</v>
      </c>
      <c r="H189" s="13">
        <v>1</v>
      </c>
      <c r="I189" s="13" t="s">
        <v>309</v>
      </c>
      <c r="J189" s="13" t="s">
        <v>34</v>
      </c>
      <c r="K189" s="13" t="s">
        <v>35</v>
      </c>
      <c r="L189" s="13" t="s">
        <v>56</v>
      </c>
      <c r="M189" s="13">
        <v>910</v>
      </c>
      <c r="N189" s="13">
        <v>1040</v>
      </c>
      <c r="O189" s="13" t="s">
        <v>310</v>
      </c>
      <c r="P189" s="13">
        <v>115</v>
      </c>
      <c r="Q189" s="13" t="s">
        <v>37</v>
      </c>
      <c r="R189" s="13" t="s">
        <v>38</v>
      </c>
      <c r="S189" s="49">
        <v>42898</v>
      </c>
      <c r="T189" s="49">
        <v>42937</v>
      </c>
      <c r="U189" s="13" t="s">
        <v>311</v>
      </c>
      <c r="V189" s="13" t="s">
        <v>39</v>
      </c>
      <c r="W189" s="13">
        <v>37</v>
      </c>
      <c r="X189" s="13">
        <v>37</v>
      </c>
      <c r="Y189" s="13">
        <v>45</v>
      </c>
      <c r="Z189" s="13">
        <v>82.222200000000001</v>
      </c>
      <c r="AA189" s="13"/>
      <c r="AB189" s="13"/>
      <c r="AC189" s="13"/>
      <c r="AD189" s="13">
        <v>0</v>
      </c>
      <c r="AE189" s="13">
        <v>82.222200000000001</v>
      </c>
      <c r="AF189" s="13">
        <v>0</v>
      </c>
      <c r="AG189" s="13">
        <v>10</v>
      </c>
      <c r="AH189" s="13">
        <v>3.2810000000000001</v>
      </c>
      <c r="AI189" s="13">
        <v>3.6787000000000001</v>
      </c>
      <c r="AJ189" s="13">
        <v>0.2</v>
      </c>
      <c r="AK189" s="13" t="s">
        <v>1410</v>
      </c>
      <c r="AL189" s="13" t="s">
        <v>1484</v>
      </c>
      <c r="AM189" s="13"/>
      <c r="AN189" s="13">
        <v>52.2</v>
      </c>
    </row>
    <row r="190" spans="1:40" ht="15.75" hidden="1" customHeight="1" x14ac:dyDescent="0.25">
      <c r="A190" s="13" t="s">
        <v>1262</v>
      </c>
      <c r="B190" s="13" t="s">
        <v>30</v>
      </c>
      <c r="C190" s="13" t="s">
        <v>307</v>
      </c>
      <c r="D190" s="13" t="s">
        <v>308</v>
      </c>
      <c r="E190" s="13">
        <v>51899</v>
      </c>
      <c r="F190" s="13" t="s">
        <v>76</v>
      </c>
      <c r="G190" s="13">
        <v>103</v>
      </c>
      <c r="H190" s="13">
        <v>1</v>
      </c>
      <c r="I190" s="13" t="s">
        <v>312</v>
      </c>
      <c r="J190" s="13" t="s">
        <v>34</v>
      </c>
      <c r="K190" s="13" t="s">
        <v>35</v>
      </c>
      <c r="L190" s="13" t="s">
        <v>56</v>
      </c>
      <c r="M190" s="13">
        <v>1050</v>
      </c>
      <c r="N190" s="13">
        <v>1220</v>
      </c>
      <c r="O190" s="13" t="s">
        <v>310</v>
      </c>
      <c r="P190" s="13">
        <v>115</v>
      </c>
      <c r="Q190" s="13" t="s">
        <v>37</v>
      </c>
      <c r="R190" s="13" t="s">
        <v>38</v>
      </c>
      <c r="S190" s="49">
        <v>42898</v>
      </c>
      <c r="T190" s="49">
        <v>42937</v>
      </c>
      <c r="U190" s="13" t="s">
        <v>311</v>
      </c>
      <c r="V190" s="13" t="s">
        <v>39</v>
      </c>
      <c r="W190" s="13">
        <v>21</v>
      </c>
      <c r="X190" s="13">
        <v>20</v>
      </c>
      <c r="Y190" s="13">
        <v>45</v>
      </c>
      <c r="Z190" s="13">
        <v>44.444400000000002</v>
      </c>
      <c r="AA190" s="13"/>
      <c r="AB190" s="13"/>
      <c r="AC190" s="13"/>
      <c r="AD190" s="13">
        <v>0</v>
      </c>
      <c r="AE190" s="13">
        <v>44.444400000000002</v>
      </c>
      <c r="AF190" s="13">
        <v>0</v>
      </c>
      <c r="AG190" s="13">
        <v>10</v>
      </c>
      <c r="AH190" s="13">
        <v>1.889</v>
      </c>
      <c r="AI190" s="13">
        <v>2.0878000000000001</v>
      </c>
      <c r="AJ190" s="13">
        <v>0.2</v>
      </c>
      <c r="AK190" s="13" t="s">
        <v>1485</v>
      </c>
      <c r="AL190" s="13" t="s">
        <v>1484</v>
      </c>
      <c r="AM190" s="13"/>
      <c r="AN190" s="13">
        <v>52.2</v>
      </c>
    </row>
    <row r="191" spans="1:40" ht="15.75" hidden="1" customHeight="1" x14ac:dyDescent="0.25">
      <c r="A191" s="13" t="s">
        <v>1262</v>
      </c>
      <c r="B191" s="13" t="s">
        <v>30</v>
      </c>
      <c r="C191" s="13" t="s">
        <v>307</v>
      </c>
      <c r="D191" s="13" t="s">
        <v>308</v>
      </c>
      <c r="E191" s="13">
        <v>52599</v>
      </c>
      <c r="F191" s="13" t="s">
        <v>76</v>
      </c>
      <c r="G191" s="13">
        <v>104</v>
      </c>
      <c r="H191" s="13">
        <v>831</v>
      </c>
      <c r="I191" s="13" t="s">
        <v>313</v>
      </c>
      <c r="J191" s="13" t="s">
        <v>43</v>
      </c>
      <c r="K191" s="13" t="s">
        <v>44</v>
      </c>
      <c r="L191" s="13" t="s">
        <v>45</v>
      </c>
      <c r="M191" s="13" t="s">
        <v>45</v>
      </c>
      <c r="N191" s="13" t="s">
        <v>45</v>
      </c>
      <c r="O191" s="13" t="s">
        <v>45</v>
      </c>
      <c r="P191" s="13"/>
      <c r="Q191" s="13" t="s">
        <v>37</v>
      </c>
      <c r="R191" s="13" t="s">
        <v>38</v>
      </c>
      <c r="S191" s="49">
        <v>42898</v>
      </c>
      <c r="T191" s="49">
        <v>42937</v>
      </c>
      <c r="U191" s="13" t="s">
        <v>311</v>
      </c>
      <c r="V191" s="13" t="s">
        <v>46</v>
      </c>
      <c r="W191" s="13">
        <v>50</v>
      </c>
      <c r="X191" s="13">
        <v>49</v>
      </c>
      <c r="Y191" s="13">
        <v>45</v>
      </c>
      <c r="Z191" s="13">
        <v>108.88890000000001</v>
      </c>
      <c r="AA191" s="13"/>
      <c r="AB191" s="13"/>
      <c r="AC191" s="13"/>
      <c r="AD191" s="13">
        <v>0</v>
      </c>
      <c r="AE191" s="13">
        <v>108.88890000000001</v>
      </c>
      <c r="AF191" s="13">
        <v>0</v>
      </c>
      <c r="AG191" s="13">
        <v>0</v>
      </c>
      <c r="AH191" s="13">
        <v>4.5</v>
      </c>
      <c r="AI191" s="13">
        <v>5</v>
      </c>
      <c r="AJ191" s="13">
        <v>0.2</v>
      </c>
      <c r="AK191" s="13" t="s">
        <v>45</v>
      </c>
      <c r="AL191" s="13" t="s">
        <v>45</v>
      </c>
      <c r="AM191" s="13"/>
      <c r="AN191" s="13">
        <v>52.5</v>
      </c>
    </row>
    <row r="192" spans="1:40" ht="15.75" hidden="1" customHeight="1" x14ac:dyDescent="0.25">
      <c r="A192" s="13" t="s">
        <v>1262</v>
      </c>
      <c r="B192" s="13" t="s">
        <v>30</v>
      </c>
      <c r="C192" s="13" t="s">
        <v>307</v>
      </c>
      <c r="D192" s="13" t="s">
        <v>308</v>
      </c>
      <c r="E192" s="13">
        <v>53193</v>
      </c>
      <c r="F192" s="13" t="s">
        <v>76</v>
      </c>
      <c r="G192" s="13">
        <v>104</v>
      </c>
      <c r="H192" s="13">
        <v>832</v>
      </c>
      <c r="I192" s="13" t="s">
        <v>313</v>
      </c>
      <c r="J192" s="13" t="s">
        <v>34</v>
      </c>
      <c r="K192" s="13" t="s">
        <v>44</v>
      </c>
      <c r="L192" s="13" t="s">
        <v>45</v>
      </c>
      <c r="M192" s="13" t="s">
        <v>45</v>
      </c>
      <c r="N192" s="13" t="s">
        <v>45</v>
      </c>
      <c r="O192" s="13" t="s">
        <v>45</v>
      </c>
      <c r="P192" s="13"/>
      <c r="Q192" s="13" t="s">
        <v>37</v>
      </c>
      <c r="R192" s="13" t="s">
        <v>38</v>
      </c>
      <c r="S192" s="49">
        <v>42898</v>
      </c>
      <c r="T192" s="49">
        <v>42937</v>
      </c>
      <c r="U192" s="13" t="s">
        <v>311</v>
      </c>
      <c r="V192" s="13" t="s">
        <v>46</v>
      </c>
      <c r="W192" s="13">
        <v>49</v>
      </c>
      <c r="X192" s="13">
        <v>46</v>
      </c>
      <c r="Y192" s="13">
        <v>45</v>
      </c>
      <c r="Z192" s="13">
        <v>102.2222</v>
      </c>
      <c r="AA192" s="13"/>
      <c r="AB192" s="13"/>
      <c r="AC192" s="13"/>
      <c r="AD192" s="13">
        <v>0</v>
      </c>
      <c r="AE192" s="13">
        <v>102.2222</v>
      </c>
      <c r="AF192" s="13">
        <v>0</v>
      </c>
      <c r="AG192" s="13">
        <v>0</v>
      </c>
      <c r="AH192" s="13">
        <v>4.8</v>
      </c>
      <c r="AI192" s="13">
        <v>4.9000000000000004</v>
      </c>
      <c r="AJ192" s="13">
        <v>0.2</v>
      </c>
      <c r="AK192" s="13" t="s">
        <v>45</v>
      </c>
      <c r="AL192" s="13" t="s">
        <v>45</v>
      </c>
      <c r="AM192" s="13"/>
      <c r="AN192" s="13">
        <v>52.5</v>
      </c>
    </row>
    <row r="193" spans="1:40" ht="15.75" hidden="1" customHeight="1" x14ac:dyDescent="0.25">
      <c r="A193" s="13" t="s">
        <v>1262</v>
      </c>
      <c r="B193" s="13" t="s">
        <v>30</v>
      </c>
      <c r="C193" s="13" t="s">
        <v>307</v>
      </c>
      <c r="D193" s="13" t="s">
        <v>308</v>
      </c>
      <c r="E193" s="13">
        <v>51618</v>
      </c>
      <c r="F193" s="13" t="s">
        <v>76</v>
      </c>
      <c r="G193" s="13">
        <v>105</v>
      </c>
      <c r="H193" s="13">
        <v>1</v>
      </c>
      <c r="I193" s="13" t="s">
        <v>314</v>
      </c>
      <c r="J193" s="13" t="s">
        <v>34</v>
      </c>
      <c r="K193" s="13" t="s">
        <v>35</v>
      </c>
      <c r="L193" s="13" t="s">
        <v>56</v>
      </c>
      <c r="M193" s="13">
        <v>1010</v>
      </c>
      <c r="N193" s="13">
        <v>1140</v>
      </c>
      <c r="O193" s="13" t="s">
        <v>634</v>
      </c>
      <c r="P193" s="13">
        <v>100</v>
      </c>
      <c r="Q193" s="13" t="s">
        <v>37</v>
      </c>
      <c r="R193" s="13" t="s">
        <v>38</v>
      </c>
      <c r="S193" s="49">
        <v>42898</v>
      </c>
      <c r="T193" s="49">
        <v>42937</v>
      </c>
      <c r="U193" s="13" t="s">
        <v>140</v>
      </c>
      <c r="V193" s="13" t="s">
        <v>39</v>
      </c>
      <c r="W193" s="13">
        <v>27</v>
      </c>
      <c r="X193" s="13">
        <v>27</v>
      </c>
      <c r="Y193" s="13">
        <v>45</v>
      </c>
      <c r="Z193" s="13">
        <v>60</v>
      </c>
      <c r="AA193" s="13"/>
      <c r="AB193" s="13"/>
      <c r="AC193" s="13"/>
      <c r="AD193" s="13">
        <v>0</v>
      </c>
      <c r="AE193" s="13">
        <v>60</v>
      </c>
      <c r="AF193" s="13">
        <v>0</v>
      </c>
      <c r="AG193" s="13">
        <v>10</v>
      </c>
      <c r="AH193" s="13">
        <v>2.6850000000000001</v>
      </c>
      <c r="AI193" s="13">
        <v>2.6850000000000001</v>
      </c>
      <c r="AJ193" s="13">
        <v>0.2</v>
      </c>
      <c r="AK193" s="13" t="s">
        <v>1486</v>
      </c>
      <c r="AL193" s="13" t="s">
        <v>1487</v>
      </c>
      <c r="AM193" s="13"/>
      <c r="AN193" s="13">
        <v>52.2</v>
      </c>
    </row>
    <row r="194" spans="1:40" ht="15.75" hidden="1" customHeight="1" x14ac:dyDescent="0.25">
      <c r="A194" s="13" t="s">
        <v>1262</v>
      </c>
      <c r="B194" s="13" t="s">
        <v>30</v>
      </c>
      <c r="C194" s="13" t="s">
        <v>307</v>
      </c>
      <c r="D194" s="13" t="s">
        <v>308</v>
      </c>
      <c r="E194" s="13">
        <v>53323</v>
      </c>
      <c r="F194" s="13" t="s">
        <v>76</v>
      </c>
      <c r="G194" s="13">
        <v>108</v>
      </c>
      <c r="H194" s="13">
        <v>831</v>
      </c>
      <c r="I194" s="13" t="s">
        <v>1046</v>
      </c>
      <c r="J194" s="13" t="s">
        <v>34</v>
      </c>
      <c r="K194" s="13" t="s">
        <v>44</v>
      </c>
      <c r="L194" s="13" t="s">
        <v>45</v>
      </c>
      <c r="M194" s="13" t="s">
        <v>45</v>
      </c>
      <c r="N194" s="13" t="s">
        <v>45</v>
      </c>
      <c r="O194" s="13" t="s">
        <v>45</v>
      </c>
      <c r="P194" s="13"/>
      <c r="Q194" s="13" t="s">
        <v>37</v>
      </c>
      <c r="R194" s="13" t="s">
        <v>38</v>
      </c>
      <c r="S194" s="49">
        <v>42898</v>
      </c>
      <c r="T194" s="49">
        <v>42937</v>
      </c>
      <c r="U194" s="13" t="s">
        <v>950</v>
      </c>
      <c r="V194" s="13" t="s">
        <v>46</v>
      </c>
      <c r="W194" s="13">
        <v>27</v>
      </c>
      <c r="X194" s="13">
        <v>26</v>
      </c>
      <c r="Y194" s="13">
        <v>45</v>
      </c>
      <c r="Z194" s="13">
        <v>57.777799999999999</v>
      </c>
      <c r="AA194" s="13"/>
      <c r="AB194" s="13"/>
      <c r="AC194" s="13"/>
      <c r="AD194" s="13">
        <v>0</v>
      </c>
      <c r="AE194" s="13">
        <v>57.777799999999999</v>
      </c>
      <c r="AF194" s="13">
        <v>0</v>
      </c>
      <c r="AG194" s="13">
        <v>0</v>
      </c>
      <c r="AH194" s="13">
        <v>2.7</v>
      </c>
      <c r="AI194" s="13">
        <v>2.7</v>
      </c>
      <c r="AJ194" s="13">
        <v>0.2</v>
      </c>
      <c r="AK194" s="13" t="s">
        <v>45</v>
      </c>
      <c r="AL194" s="13" t="s">
        <v>45</v>
      </c>
      <c r="AM194" s="13"/>
      <c r="AN194" s="13">
        <v>52.5</v>
      </c>
    </row>
    <row r="195" spans="1:40" ht="15.75" hidden="1" customHeight="1" x14ac:dyDescent="0.25">
      <c r="A195" s="13" t="s">
        <v>1262</v>
      </c>
      <c r="B195" s="13" t="s">
        <v>30</v>
      </c>
      <c r="C195" s="13" t="s">
        <v>307</v>
      </c>
      <c r="D195" s="13" t="s">
        <v>308</v>
      </c>
      <c r="E195" s="13">
        <v>50162</v>
      </c>
      <c r="F195" s="13" t="s">
        <v>76</v>
      </c>
      <c r="G195" s="13" t="s">
        <v>315</v>
      </c>
      <c r="H195" s="13">
        <v>1</v>
      </c>
      <c r="I195" s="13" t="s">
        <v>316</v>
      </c>
      <c r="J195" s="13" t="s">
        <v>34</v>
      </c>
      <c r="K195" s="13" t="s">
        <v>194</v>
      </c>
      <c r="L195" s="13" t="s">
        <v>317</v>
      </c>
      <c r="M195" s="13">
        <v>910</v>
      </c>
      <c r="N195" s="13">
        <v>1500</v>
      </c>
      <c r="O195" s="13" t="s">
        <v>76</v>
      </c>
      <c r="P195" s="13">
        <v>103</v>
      </c>
      <c r="Q195" s="13" t="s">
        <v>37</v>
      </c>
      <c r="R195" s="13" t="s">
        <v>38</v>
      </c>
      <c r="S195" s="49">
        <v>42898</v>
      </c>
      <c r="T195" s="49">
        <v>42937</v>
      </c>
      <c r="U195" s="13" t="s">
        <v>1488</v>
      </c>
      <c r="V195" s="13" t="s">
        <v>39</v>
      </c>
      <c r="W195" s="13">
        <v>13</v>
      </c>
      <c r="X195" s="13">
        <v>10</v>
      </c>
      <c r="Y195" s="13">
        <v>25</v>
      </c>
      <c r="Z195" s="13">
        <v>40</v>
      </c>
      <c r="AA195" s="13"/>
      <c r="AB195" s="13"/>
      <c r="AC195" s="13"/>
      <c r="AD195" s="13">
        <v>0</v>
      </c>
      <c r="AE195" s="13">
        <v>40</v>
      </c>
      <c r="AF195" s="13">
        <v>0</v>
      </c>
      <c r="AG195" s="13">
        <v>10</v>
      </c>
      <c r="AH195" s="13">
        <v>2.331</v>
      </c>
      <c r="AI195" s="13">
        <v>2.5253000000000001</v>
      </c>
      <c r="AJ195" s="13">
        <v>0.33329999999999999</v>
      </c>
      <c r="AK195" s="13" t="s">
        <v>1489</v>
      </c>
      <c r="AL195" s="13" t="s">
        <v>1490</v>
      </c>
      <c r="AM195" s="13"/>
      <c r="AN195" s="13">
        <v>102</v>
      </c>
    </row>
    <row r="196" spans="1:40" ht="15.75" hidden="1" customHeight="1" x14ac:dyDescent="0.25">
      <c r="A196" s="13" t="s">
        <v>1262</v>
      </c>
      <c r="B196" s="13" t="s">
        <v>30</v>
      </c>
      <c r="C196" s="13" t="s">
        <v>307</v>
      </c>
      <c r="D196" s="13" t="s">
        <v>308</v>
      </c>
      <c r="E196" s="13">
        <v>50568</v>
      </c>
      <c r="F196" s="13" t="s">
        <v>76</v>
      </c>
      <c r="G196" s="13" t="s">
        <v>318</v>
      </c>
      <c r="H196" s="13">
        <v>1</v>
      </c>
      <c r="I196" s="13" t="s">
        <v>319</v>
      </c>
      <c r="J196" s="13" t="s">
        <v>34</v>
      </c>
      <c r="K196" s="13" t="s">
        <v>194</v>
      </c>
      <c r="L196" s="13" t="s">
        <v>317</v>
      </c>
      <c r="M196" s="13">
        <v>910</v>
      </c>
      <c r="N196" s="13">
        <v>1500</v>
      </c>
      <c r="O196" s="13" t="s">
        <v>310</v>
      </c>
      <c r="P196" s="13">
        <v>102</v>
      </c>
      <c r="Q196" s="13" t="s">
        <v>37</v>
      </c>
      <c r="R196" s="13" t="s">
        <v>38</v>
      </c>
      <c r="S196" s="49">
        <v>42898</v>
      </c>
      <c r="T196" s="49">
        <v>42937</v>
      </c>
      <c r="U196" s="13" t="s">
        <v>320</v>
      </c>
      <c r="V196" s="13" t="s">
        <v>39</v>
      </c>
      <c r="W196" s="13">
        <v>23</v>
      </c>
      <c r="X196" s="13">
        <v>21</v>
      </c>
      <c r="Y196" s="13">
        <v>25</v>
      </c>
      <c r="Z196" s="13">
        <v>84</v>
      </c>
      <c r="AA196" s="13"/>
      <c r="AB196" s="13"/>
      <c r="AC196" s="13"/>
      <c r="AD196" s="13">
        <v>0</v>
      </c>
      <c r="AE196" s="13">
        <v>84</v>
      </c>
      <c r="AF196" s="13">
        <v>0</v>
      </c>
      <c r="AG196" s="13">
        <v>0</v>
      </c>
      <c r="AH196" s="13">
        <v>4.4690000000000003</v>
      </c>
      <c r="AI196" s="13">
        <v>4.4690000000000003</v>
      </c>
      <c r="AJ196" s="13">
        <v>0.33329999999999999</v>
      </c>
      <c r="AK196" s="13" t="s">
        <v>1489</v>
      </c>
      <c r="AL196" s="13" t="s">
        <v>1491</v>
      </c>
      <c r="AM196" s="13"/>
      <c r="AN196" s="13">
        <v>102</v>
      </c>
    </row>
    <row r="197" spans="1:40" ht="15.75" hidden="1" customHeight="1" x14ac:dyDescent="0.25">
      <c r="A197" s="13" t="s">
        <v>1262</v>
      </c>
      <c r="B197" s="13" t="s">
        <v>30</v>
      </c>
      <c r="C197" s="13" t="s">
        <v>307</v>
      </c>
      <c r="D197" s="13" t="s">
        <v>308</v>
      </c>
      <c r="E197" s="13">
        <v>52206</v>
      </c>
      <c r="F197" s="13" t="s">
        <v>76</v>
      </c>
      <c r="G197" s="13" t="s">
        <v>318</v>
      </c>
      <c r="H197" s="13">
        <v>2</v>
      </c>
      <c r="I197" s="13" t="s">
        <v>319</v>
      </c>
      <c r="J197" s="13" t="s">
        <v>34</v>
      </c>
      <c r="K197" s="13" t="s">
        <v>194</v>
      </c>
      <c r="L197" s="13" t="s">
        <v>317</v>
      </c>
      <c r="M197" s="13">
        <v>1000</v>
      </c>
      <c r="N197" s="13">
        <v>1550</v>
      </c>
      <c r="O197" s="13" t="s">
        <v>321</v>
      </c>
      <c r="P197" s="13">
        <v>207</v>
      </c>
      <c r="Q197" s="13" t="s">
        <v>322</v>
      </c>
      <c r="R197" s="13" t="s">
        <v>38</v>
      </c>
      <c r="S197" s="49">
        <v>42898</v>
      </c>
      <c r="T197" s="49">
        <v>42937</v>
      </c>
      <c r="U197" s="13" t="s">
        <v>1114</v>
      </c>
      <c r="V197" s="13" t="s">
        <v>39</v>
      </c>
      <c r="W197" s="13">
        <v>21</v>
      </c>
      <c r="X197" s="13">
        <v>21</v>
      </c>
      <c r="Y197" s="13">
        <v>25</v>
      </c>
      <c r="Z197" s="13">
        <v>84</v>
      </c>
      <c r="AA197" s="13"/>
      <c r="AB197" s="13"/>
      <c r="AC197" s="13"/>
      <c r="AD197" s="13">
        <v>0</v>
      </c>
      <c r="AE197" s="13">
        <v>84</v>
      </c>
      <c r="AF197" s="13">
        <v>0</v>
      </c>
      <c r="AG197" s="13">
        <v>0</v>
      </c>
      <c r="AH197" s="13">
        <v>4.08</v>
      </c>
      <c r="AI197" s="13">
        <v>4.08</v>
      </c>
      <c r="AJ197" s="13">
        <v>0.33329999999999999</v>
      </c>
      <c r="AK197" s="13" t="s">
        <v>1492</v>
      </c>
      <c r="AL197" s="13" t="s">
        <v>1493</v>
      </c>
      <c r="AM197" s="13"/>
      <c r="AN197" s="13">
        <v>102</v>
      </c>
    </row>
    <row r="198" spans="1:40" ht="15.75" hidden="1" customHeight="1" x14ac:dyDescent="0.25">
      <c r="A198" s="13" t="s">
        <v>1262</v>
      </c>
      <c r="B198" s="13" t="s">
        <v>30</v>
      </c>
      <c r="C198" s="13" t="s">
        <v>307</v>
      </c>
      <c r="D198" s="13" t="s">
        <v>308</v>
      </c>
      <c r="E198" s="13">
        <v>50569</v>
      </c>
      <c r="F198" s="13" t="s">
        <v>76</v>
      </c>
      <c r="G198" s="13" t="s">
        <v>324</v>
      </c>
      <c r="H198" s="13">
        <v>316</v>
      </c>
      <c r="I198" s="13" t="s">
        <v>325</v>
      </c>
      <c r="J198" s="13" t="s">
        <v>34</v>
      </c>
      <c r="K198" s="13" t="s">
        <v>194</v>
      </c>
      <c r="L198" s="13" t="s">
        <v>317</v>
      </c>
      <c r="M198" s="13">
        <v>1000</v>
      </c>
      <c r="N198" s="13">
        <v>1550</v>
      </c>
      <c r="O198" s="13" t="s">
        <v>321</v>
      </c>
      <c r="P198" s="13">
        <v>200</v>
      </c>
      <c r="Q198" s="13" t="s">
        <v>322</v>
      </c>
      <c r="R198" s="13" t="s">
        <v>38</v>
      </c>
      <c r="S198" s="49">
        <v>42898</v>
      </c>
      <c r="T198" s="49">
        <v>42937</v>
      </c>
      <c r="U198" s="13" t="s">
        <v>1113</v>
      </c>
      <c r="V198" s="13" t="s">
        <v>39</v>
      </c>
      <c r="W198" s="13">
        <v>13</v>
      </c>
      <c r="X198" s="13">
        <v>12</v>
      </c>
      <c r="Y198" s="13">
        <v>25</v>
      </c>
      <c r="Z198" s="13">
        <v>48</v>
      </c>
      <c r="AA198" s="13" t="s">
        <v>326</v>
      </c>
      <c r="AB198" s="13">
        <v>18</v>
      </c>
      <c r="AC198" s="13">
        <v>25</v>
      </c>
      <c r="AD198" s="13">
        <v>72</v>
      </c>
      <c r="AE198" s="13">
        <v>72</v>
      </c>
      <c r="AF198" s="13">
        <v>0</v>
      </c>
      <c r="AG198" s="13">
        <v>10</v>
      </c>
      <c r="AH198" s="13">
        <v>2.5259999999999998</v>
      </c>
      <c r="AI198" s="13">
        <v>2.5259999999999998</v>
      </c>
      <c r="AJ198" s="13">
        <v>0.33329999999999999</v>
      </c>
      <c r="AK198" s="13" t="s">
        <v>1492</v>
      </c>
      <c r="AL198" s="13" t="s">
        <v>1494</v>
      </c>
      <c r="AM198" s="13"/>
      <c r="AN198" s="13">
        <v>102</v>
      </c>
    </row>
    <row r="199" spans="1:40" ht="15.75" hidden="1" customHeight="1" x14ac:dyDescent="0.25">
      <c r="A199" s="13" t="s">
        <v>1262</v>
      </c>
      <c r="B199" s="13" t="s">
        <v>30</v>
      </c>
      <c r="C199" s="13" t="s">
        <v>307</v>
      </c>
      <c r="D199" s="13" t="s">
        <v>308</v>
      </c>
      <c r="E199" s="13">
        <v>50570</v>
      </c>
      <c r="F199" s="13" t="s">
        <v>76</v>
      </c>
      <c r="G199" s="13" t="s">
        <v>327</v>
      </c>
      <c r="H199" s="13">
        <v>316</v>
      </c>
      <c r="I199" s="13" t="s">
        <v>328</v>
      </c>
      <c r="J199" s="13" t="s">
        <v>34</v>
      </c>
      <c r="K199" s="13" t="s">
        <v>194</v>
      </c>
      <c r="L199" s="13" t="s">
        <v>317</v>
      </c>
      <c r="M199" s="13">
        <v>1000</v>
      </c>
      <c r="N199" s="13">
        <v>1550</v>
      </c>
      <c r="O199" s="13" t="s">
        <v>321</v>
      </c>
      <c r="P199" s="13">
        <v>200</v>
      </c>
      <c r="Q199" s="13" t="s">
        <v>322</v>
      </c>
      <c r="R199" s="13" t="s">
        <v>38</v>
      </c>
      <c r="S199" s="49">
        <v>42898</v>
      </c>
      <c r="T199" s="49">
        <v>42937</v>
      </c>
      <c r="U199" s="13" t="s">
        <v>1113</v>
      </c>
      <c r="V199" s="13" t="s">
        <v>39</v>
      </c>
      <c r="W199" s="13">
        <v>3</v>
      </c>
      <c r="X199" s="13">
        <v>3</v>
      </c>
      <c r="Y199" s="13">
        <v>25</v>
      </c>
      <c r="Z199" s="13">
        <v>12</v>
      </c>
      <c r="AA199" s="13" t="s">
        <v>326</v>
      </c>
      <c r="AB199" s="13">
        <v>18</v>
      </c>
      <c r="AC199" s="13">
        <v>25</v>
      </c>
      <c r="AD199" s="13">
        <v>72</v>
      </c>
      <c r="AE199" s="13">
        <v>72</v>
      </c>
      <c r="AF199" s="13">
        <v>0</v>
      </c>
      <c r="AG199" s="13">
        <v>10</v>
      </c>
      <c r="AH199" s="13">
        <v>0.58299999999999996</v>
      </c>
      <c r="AI199" s="13">
        <v>0.58299999999999996</v>
      </c>
      <c r="AJ199" s="13">
        <v>0</v>
      </c>
      <c r="AK199" s="13" t="s">
        <v>1492</v>
      </c>
      <c r="AL199" s="13" t="s">
        <v>1494</v>
      </c>
      <c r="AM199" s="13"/>
      <c r="AN199" s="13">
        <v>102</v>
      </c>
    </row>
    <row r="200" spans="1:40" ht="15.75" hidden="1" customHeight="1" x14ac:dyDescent="0.25">
      <c r="A200" s="13" t="s">
        <v>1262</v>
      </c>
      <c r="B200" s="13" t="s">
        <v>30</v>
      </c>
      <c r="C200" s="13" t="s">
        <v>307</v>
      </c>
      <c r="D200" s="13" t="s">
        <v>308</v>
      </c>
      <c r="E200" s="13">
        <v>51858</v>
      </c>
      <c r="F200" s="13" t="s">
        <v>76</v>
      </c>
      <c r="G200" s="13" t="s">
        <v>329</v>
      </c>
      <c r="H200" s="13">
        <v>316</v>
      </c>
      <c r="I200" s="13" t="s">
        <v>330</v>
      </c>
      <c r="J200" s="13" t="s">
        <v>34</v>
      </c>
      <c r="K200" s="13" t="s">
        <v>194</v>
      </c>
      <c r="L200" s="13" t="s">
        <v>317</v>
      </c>
      <c r="M200" s="13">
        <v>1000</v>
      </c>
      <c r="N200" s="13">
        <v>1550</v>
      </c>
      <c r="O200" s="13" t="s">
        <v>321</v>
      </c>
      <c r="P200" s="13">
        <v>200</v>
      </c>
      <c r="Q200" s="13" t="s">
        <v>322</v>
      </c>
      <c r="R200" s="13" t="s">
        <v>38</v>
      </c>
      <c r="S200" s="49">
        <v>42898</v>
      </c>
      <c r="T200" s="49">
        <v>42937</v>
      </c>
      <c r="U200" s="13" t="s">
        <v>1113</v>
      </c>
      <c r="V200" s="13" t="s">
        <v>39</v>
      </c>
      <c r="W200" s="13">
        <v>2</v>
      </c>
      <c r="X200" s="13">
        <v>2</v>
      </c>
      <c r="Y200" s="13">
        <v>25</v>
      </c>
      <c r="Z200" s="13">
        <v>8</v>
      </c>
      <c r="AA200" s="13" t="s">
        <v>326</v>
      </c>
      <c r="AB200" s="13">
        <v>18</v>
      </c>
      <c r="AC200" s="13">
        <v>25</v>
      </c>
      <c r="AD200" s="13">
        <v>72</v>
      </c>
      <c r="AE200" s="13">
        <v>72</v>
      </c>
      <c r="AF200" s="13">
        <v>0</v>
      </c>
      <c r="AG200" s="13">
        <v>10</v>
      </c>
      <c r="AH200" s="13">
        <v>0.38900000000000001</v>
      </c>
      <c r="AI200" s="13">
        <v>0.38900000000000001</v>
      </c>
      <c r="AJ200" s="13">
        <v>0</v>
      </c>
      <c r="AK200" s="13" t="s">
        <v>1492</v>
      </c>
      <c r="AL200" s="13" t="s">
        <v>1494</v>
      </c>
      <c r="AM200" s="13"/>
      <c r="AN200" s="13">
        <v>102</v>
      </c>
    </row>
    <row r="201" spans="1:40" ht="15.75" hidden="1" customHeight="1" x14ac:dyDescent="0.25">
      <c r="A201" s="13" t="s">
        <v>1262</v>
      </c>
      <c r="B201" s="13" t="s">
        <v>30</v>
      </c>
      <c r="C201" s="13" t="s">
        <v>307</v>
      </c>
      <c r="D201" s="13" t="s">
        <v>308</v>
      </c>
      <c r="E201" s="13">
        <v>52600</v>
      </c>
      <c r="F201" s="13" t="s">
        <v>76</v>
      </c>
      <c r="G201" s="13" t="s">
        <v>331</v>
      </c>
      <c r="H201" s="13">
        <v>316</v>
      </c>
      <c r="I201" s="13" t="s">
        <v>332</v>
      </c>
      <c r="J201" s="13" t="s">
        <v>34</v>
      </c>
      <c r="K201" s="13" t="s">
        <v>194</v>
      </c>
      <c r="L201" s="13" t="s">
        <v>317</v>
      </c>
      <c r="M201" s="13">
        <v>1000</v>
      </c>
      <c r="N201" s="13">
        <v>1550</v>
      </c>
      <c r="O201" s="13" t="s">
        <v>321</v>
      </c>
      <c r="P201" s="13">
        <v>200</v>
      </c>
      <c r="Q201" s="13" t="s">
        <v>322</v>
      </c>
      <c r="R201" s="13" t="s">
        <v>38</v>
      </c>
      <c r="S201" s="49">
        <v>42898</v>
      </c>
      <c r="T201" s="49">
        <v>42937</v>
      </c>
      <c r="U201" s="13" t="s">
        <v>1113</v>
      </c>
      <c r="V201" s="13" t="s">
        <v>39</v>
      </c>
      <c r="W201" s="13">
        <v>0</v>
      </c>
      <c r="X201" s="13">
        <v>0</v>
      </c>
      <c r="Y201" s="13">
        <v>25</v>
      </c>
      <c r="Z201" s="13">
        <v>0</v>
      </c>
      <c r="AA201" s="13" t="s">
        <v>326</v>
      </c>
      <c r="AB201" s="13">
        <v>18</v>
      </c>
      <c r="AC201" s="13">
        <v>25</v>
      </c>
      <c r="AD201" s="13">
        <v>72</v>
      </c>
      <c r="AE201" s="13">
        <v>72</v>
      </c>
      <c r="AF201" s="13">
        <v>0</v>
      </c>
      <c r="AG201" s="13">
        <v>10</v>
      </c>
      <c r="AH201" s="13">
        <v>0</v>
      </c>
      <c r="AI201" s="13">
        <v>0</v>
      </c>
      <c r="AJ201" s="13">
        <v>0</v>
      </c>
      <c r="AK201" s="13" t="s">
        <v>1492</v>
      </c>
      <c r="AL201" s="13" t="s">
        <v>1494</v>
      </c>
      <c r="AM201" s="13"/>
      <c r="AN201" s="13">
        <v>102</v>
      </c>
    </row>
    <row r="202" spans="1:40" ht="15.75" hidden="1" customHeight="1" x14ac:dyDescent="0.25">
      <c r="A202" s="13" t="s">
        <v>1262</v>
      </c>
      <c r="B202" s="13" t="s">
        <v>30</v>
      </c>
      <c r="C202" s="13" t="s">
        <v>307</v>
      </c>
      <c r="D202" s="13" t="s">
        <v>308</v>
      </c>
      <c r="E202" s="13">
        <v>52601</v>
      </c>
      <c r="F202" s="13" t="s">
        <v>76</v>
      </c>
      <c r="G202" s="13" t="s">
        <v>333</v>
      </c>
      <c r="H202" s="13">
        <v>316</v>
      </c>
      <c r="I202" s="13" t="s">
        <v>1495</v>
      </c>
      <c r="J202" s="13" t="s">
        <v>34</v>
      </c>
      <c r="K202" s="13" t="s">
        <v>194</v>
      </c>
      <c r="L202" s="13" t="s">
        <v>317</v>
      </c>
      <c r="M202" s="13">
        <v>1000</v>
      </c>
      <c r="N202" s="13">
        <v>1550</v>
      </c>
      <c r="O202" s="13" t="s">
        <v>321</v>
      </c>
      <c r="P202" s="13">
        <v>208</v>
      </c>
      <c r="Q202" s="13" t="s">
        <v>322</v>
      </c>
      <c r="R202" s="13" t="s">
        <v>38</v>
      </c>
      <c r="S202" s="49">
        <v>42898</v>
      </c>
      <c r="T202" s="49">
        <v>42937</v>
      </c>
      <c r="U202" s="13" t="s">
        <v>967</v>
      </c>
      <c r="V202" s="13" t="s">
        <v>39</v>
      </c>
      <c r="W202" s="13">
        <v>7</v>
      </c>
      <c r="X202" s="13">
        <v>4</v>
      </c>
      <c r="Y202" s="13">
        <v>25</v>
      </c>
      <c r="Z202" s="13">
        <v>16</v>
      </c>
      <c r="AA202" s="13" t="s">
        <v>334</v>
      </c>
      <c r="AB202" s="13">
        <v>14</v>
      </c>
      <c r="AC202" s="13">
        <v>25</v>
      </c>
      <c r="AD202" s="13">
        <v>56</v>
      </c>
      <c r="AE202" s="13">
        <v>56</v>
      </c>
      <c r="AF202" s="13">
        <v>0</v>
      </c>
      <c r="AG202" s="13">
        <v>10</v>
      </c>
      <c r="AH202" s="13">
        <v>1.36</v>
      </c>
      <c r="AI202" s="13">
        <v>1.36</v>
      </c>
      <c r="AJ202" s="13">
        <v>0.33329999999999999</v>
      </c>
      <c r="AK202" s="13" t="s">
        <v>1492</v>
      </c>
      <c r="AL202" s="13" t="s">
        <v>1496</v>
      </c>
      <c r="AM202" s="13"/>
      <c r="AN202" s="13">
        <v>102</v>
      </c>
    </row>
    <row r="203" spans="1:40" ht="15.75" hidden="1" customHeight="1" x14ac:dyDescent="0.25">
      <c r="A203" s="13" t="s">
        <v>1262</v>
      </c>
      <c r="B203" s="13" t="s">
        <v>30</v>
      </c>
      <c r="C203" s="13" t="s">
        <v>307</v>
      </c>
      <c r="D203" s="13" t="s">
        <v>308</v>
      </c>
      <c r="E203" s="13">
        <v>52602</v>
      </c>
      <c r="F203" s="13" t="s">
        <v>76</v>
      </c>
      <c r="G203" s="13" t="s">
        <v>335</v>
      </c>
      <c r="H203" s="13">
        <v>316</v>
      </c>
      <c r="I203" s="13" t="s">
        <v>1497</v>
      </c>
      <c r="J203" s="13" t="s">
        <v>34</v>
      </c>
      <c r="K203" s="13" t="s">
        <v>194</v>
      </c>
      <c r="L203" s="13" t="s">
        <v>317</v>
      </c>
      <c r="M203" s="13">
        <v>1000</v>
      </c>
      <c r="N203" s="13">
        <v>1550</v>
      </c>
      <c r="O203" s="13" t="s">
        <v>321</v>
      </c>
      <c r="P203" s="13">
        <v>208</v>
      </c>
      <c r="Q203" s="13" t="s">
        <v>322</v>
      </c>
      <c r="R203" s="13" t="s">
        <v>38</v>
      </c>
      <c r="S203" s="49">
        <v>42898</v>
      </c>
      <c r="T203" s="49">
        <v>42937</v>
      </c>
      <c r="U203" s="13" t="s">
        <v>967</v>
      </c>
      <c r="V203" s="13" t="s">
        <v>39</v>
      </c>
      <c r="W203" s="13">
        <v>2</v>
      </c>
      <c r="X203" s="13">
        <v>2</v>
      </c>
      <c r="Y203" s="13">
        <v>25</v>
      </c>
      <c r="Z203" s="13">
        <v>8</v>
      </c>
      <c r="AA203" s="13" t="s">
        <v>334</v>
      </c>
      <c r="AB203" s="13">
        <v>14</v>
      </c>
      <c r="AC203" s="13">
        <v>25</v>
      </c>
      <c r="AD203" s="13">
        <v>56</v>
      </c>
      <c r="AE203" s="13">
        <v>56</v>
      </c>
      <c r="AF203" s="13">
        <v>0</v>
      </c>
      <c r="AG203" s="13">
        <v>10</v>
      </c>
      <c r="AH203" s="13">
        <v>0.38900000000000001</v>
      </c>
      <c r="AI203" s="13">
        <v>0.38900000000000001</v>
      </c>
      <c r="AJ203" s="13">
        <v>0</v>
      </c>
      <c r="AK203" s="13" t="s">
        <v>1492</v>
      </c>
      <c r="AL203" s="13" t="s">
        <v>1496</v>
      </c>
      <c r="AM203" s="13"/>
      <c r="AN203" s="13">
        <v>102</v>
      </c>
    </row>
    <row r="204" spans="1:40" ht="15.75" hidden="1" customHeight="1" x14ac:dyDescent="0.25">
      <c r="A204" s="13" t="s">
        <v>1262</v>
      </c>
      <c r="B204" s="13" t="s">
        <v>30</v>
      </c>
      <c r="C204" s="13" t="s">
        <v>307</v>
      </c>
      <c r="D204" s="13" t="s">
        <v>308</v>
      </c>
      <c r="E204" s="13">
        <v>52603</v>
      </c>
      <c r="F204" s="13" t="s">
        <v>76</v>
      </c>
      <c r="G204" s="13" t="s">
        <v>336</v>
      </c>
      <c r="H204" s="13">
        <v>316</v>
      </c>
      <c r="I204" s="13" t="s">
        <v>1498</v>
      </c>
      <c r="J204" s="13" t="s">
        <v>34</v>
      </c>
      <c r="K204" s="13" t="s">
        <v>194</v>
      </c>
      <c r="L204" s="13" t="s">
        <v>317</v>
      </c>
      <c r="M204" s="13">
        <v>1000</v>
      </c>
      <c r="N204" s="13">
        <v>1550</v>
      </c>
      <c r="O204" s="13" t="s">
        <v>321</v>
      </c>
      <c r="P204" s="13">
        <v>208</v>
      </c>
      <c r="Q204" s="13" t="s">
        <v>322</v>
      </c>
      <c r="R204" s="13" t="s">
        <v>38</v>
      </c>
      <c r="S204" s="49">
        <v>42898</v>
      </c>
      <c r="T204" s="49">
        <v>42937</v>
      </c>
      <c r="U204" s="13" t="s">
        <v>967</v>
      </c>
      <c r="V204" s="13" t="s">
        <v>39</v>
      </c>
      <c r="W204" s="13">
        <v>2</v>
      </c>
      <c r="X204" s="13">
        <v>2</v>
      </c>
      <c r="Y204" s="13">
        <v>25</v>
      </c>
      <c r="Z204" s="13">
        <v>8</v>
      </c>
      <c r="AA204" s="13" t="s">
        <v>334</v>
      </c>
      <c r="AB204" s="13">
        <v>14</v>
      </c>
      <c r="AC204" s="13">
        <v>25</v>
      </c>
      <c r="AD204" s="13">
        <v>56</v>
      </c>
      <c r="AE204" s="13">
        <v>56</v>
      </c>
      <c r="AF204" s="13">
        <v>0</v>
      </c>
      <c r="AG204" s="13">
        <v>10</v>
      </c>
      <c r="AH204" s="13">
        <v>0.38900000000000001</v>
      </c>
      <c r="AI204" s="13">
        <v>0.38900000000000001</v>
      </c>
      <c r="AJ204" s="13">
        <v>0</v>
      </c>
      <c r="AK204" s="13" t="s">
        <v>1492</v>
      </c>
      <c r="AL204" s="13" t="s">
        <v>1496</v>
      </c>
      <c r="AM204" s="13"/>
      <c r="AN204" s="13">
        <v>102</v>
      </c>
    </row>
    <row r="205" spans="1:40" ht="15.75" hidden="1" customHeight="1" x14ac:dyDescent="0.25">
      <c r="A205" s="13" t="s">
        <v>1262</v>
      </c>
      <c r="B205" s="13" t="s">
        <v>30</v>
      </c>
      <c r="C205" s="13" t="s">
        <v>307</v>
      </c>
      <c r="D205" s="13" t="s">
        <v>308</v>
      </c>
      <c r="E205" s="13">
        <v>52604</v>
      </c>
      <c r="F205" s="13" t="s">
        <v>76</v>
      </c>
      <c r="G205" s="13" t="s">
        <v>337</v>
      </c>
      <c r="H205" s="13">
        <v>316</v>
      </c>
      <c r="I205" s="13" t="s">
        <v>1499</v>
      </c>
      <c r="J205" s="13" t="s">
        <v>34</v>
      </c>
      <c r="K205" s="13" t="s">
        <v>194</v>
      </c>
      <c r="L205" s="13" t="s">
        <v>317</v>
      </c>
      <c r="M205" s="13">
        <v>1000</v>
      </c>
      <c r="N205" s="13">
        <v>1550</v>
      </c>
      <c r="O205" s="13" t="s">
        <v>321</v>
      </c>
      <c r="P205" s="13">
        <v>208</v>
      </c>
      <c r="Q205" s="13" t="s">
        <v>322</v>
      </c>
      <c r="R205" s="13" t="s">
        <v>38</v>
      </c>
      <c r="S205" s="49">
        <v>42898</v>
      </c>
      <c r="T205" s="49">
        <v>42937</v>
      </c>
      <c r="U205" s="13" t="s">
        <v>967</v>
      </c>
      <c r="V205" s="13" t="s">
        <v>39</v>
      </c>
      <c r="W205" s="13">
        <v>2</v>
      </c>
      <c r="X205" s="13">
        <v>2</v>
      </c>
      <c r="Y205" s="13">
        <v>25</v>
      </c>
      <c r="Z205" s="13">
        <v>8</v>
      </c>
      <c r="AA205" s="13" t="s">
        <v>334</v>
      </c>
      <c r="AB205" s="13">
        <v>14</v>
      </c>
      <c r="AC205" s="13">
        <v>25</v>
      </c>
      <c r="AD205" s="13">
        <v>56</v>
      </c>
      <c r="AE205" s="13">
        <v>56</v>
      </c>
      <c r="AF205" s="13">
        <v>0</v>
      </c>
      <c r="AG205" s="13">
        <v>10</v>
      </c>
      <c r="AH205" s="13">
        <v>0.38900000000000001</v>
      </c>
      <c r="AI205" s="13">
        <v>0.38900000000000001</v>
      </c>
      <c r="AJ205" s="13">
        <v>0</v>
      </c>
      <c r="AK205" s="13" t="s">
        <v>1492</v>
      </c>
      <c r="AL205" s="13" t="s">
        <v>1496</v>
      </c>
      <c r="AM205" s="13"/>
      <c r="AN205" s="13">
        <v>102</v>
      </c>
    </row>
    <row r="206" spans="1:40" ht="15.75" hidden="1" customHeight="1" x14ac:dyDescent="0.25">
      <c r="A206" s="13" t="s">
        <v>1262</v>
      </c>
      <c r="B206" s="13" t="s">
        <v>30</v>
      </c>
      <c r="C206" s="13" t="s">
        <v>307</v>
      </c>
      <c r="D206" s="13" t="s">
        <v>308</v>
      </c>
      <c r="E206" s="13">
        <v>52605</v>
      </c>
      <c r="F206" s="13" t="s">
        <v>76</v>
      </c>
      <c r="G206" s="13" t="s">
        <v>338</v>
      </c>
      <c r="H206" s="13">
        <v>316</v>
      </c>
      <c r="I206" s="13" t="s">
        <v>339</v>
      </c>
      <c r="J206" s="13" t="s">
        <v>34</v>
      </c>
      <c r="K206" s="13" t="s">
        <v>194</v>
      </c>
      <c r="L206" s="13" t="s">
        <v>56</v>
      </c>
      <c r="M206" s="13">
        <v>1000</v>
      </c>
      <c r="N206" s="13">
        <v>1320</v>
      </c>
      <c r="O206" s="13" t="s">
        <v>321</v>
      </c>
      <c r="P206" s="13">
        <v>107</v>
      </c>
      <c r="Q206" s="13" t="s">
        <v>322</v>
      </c>
      <c r="R206" s="13" t="s">
        <v>38</v>
      </c>
      <c r="S206" s="49">
        <v>42898</v>
      </c>
      <c r="T206" s="49">
        <v>42937</v>
      </c>
      <c r="U206" s="13" t="s">
        <v>340</v>
      </c>
      <c r="V206" s="13" t="s">
        <v>39</v>
      </c>
      <c r="W206" s="13">
        <v>18</v>
      </c>
      <c r="X206" s="13">
        <v>19</v>
      </c>
      <c r="Y206" s="13">
        <v>25</v>
      </c>
      <c r="Z206" s="13">
        <v>76</v>
      </c>
      <c r="AA206" s="13" t="s">
        <v>341</v>
      </c>
      <c r="AB206" s="13">
        <v>32</v>
      </c>
      <c r="AC206" s="13">
        <v>25</v>
      </c>
      <c r="AD206" s="13">
        <v>128</v>
      </c>
      <c r="AE206" s="13">
        <v>128</v>
      </c>
      <c r="AF206" s="13">
        <v>0</v>
      </c>
      <c r="AG206" s="13">
        <v>0</v>
      </c>
      <c r="AH206" s="13">
        <v>3.5790000000000002</v>
      </c>
      <c r="AI206" s="13">
        <v>3.5790000000000002</v>
      </c>
      <c r="AJ206" s="13">
        <v>0.33329999999999999</v>
      </c>
      <c r="AK206" s="13" t="s">
        <v>1500</v>
      </c>
      <c r="AL206" s="13" t="s">
        <v>1501</v>
      </c>
      <c r="AM206" s="13"/>
      <c r="AN206" s="13">
        <v>104.4</v>
      </c>
    </row>
    <row r="207" spans="1:40" ht="15.75" hidden="1" customHeight="1" x14ac:dyDescent="0.25">
      <c r="A207" s="13" t="s">
        <v>1262</v>
      </c>
      <c r="B207" s="13" t="s">
        <v>30</v>
      </c>
      <c r="C207" s="13" t="s">
        <v>307</v>
      </c>
      <c r="D207" s="13" t="s">
        <v>308</v>
      </c>
      <c r="E207" s="13">
        <v>51742</v>
      </c>
      <c r="F207" s="13" t="s">
        <v>76</v>
      </c>
      <c r="G207" s="13" t="s">
        <v>342</v>
      </c>
      <c r="H207" s="13">
        <v>316</v>
      </c>
      <c r="I207" s="13" t="s">
        <v>343</v>
      </c>
      <c r="J207" s="13" t="s">
        <v>34</v>
      </c>
      <c r="K207" s="13" t="s">
        <v>194</v>
      </c>
      <c r="L207" s="13" t="s">
        <v>56</v>
      </c>
      <c r="M207" s="13">
        <v>1000</v>
      </c>
      <c r="N207" s="13">
        <v>1320</v>
      </c>
      <c r="O207" s="13" t="s">
        <v>321</v>
      </c>
      <c r="P207" s="13">
        <v>107</v>
      </c>
      <c r="Q207" s="13" t="s">
        <v>322</v>
      </c>
      <c r="R207" s="13" t="s">
        <v>38</v>
      </c>
      <c r="S207" s="49">
        <v>42898</v>
      </c>
      <c r="T207" s="49">
        <v>42937</v>
      </c>
      <c r="U207" s="13" t="s">
        <v>340</v>
      </c>
      <c r="V207" s="13" t="s">
        <v>39</v>
      </c>
      <c r="W207" s="13">
        <v>7</v>
      </c>
      <c r="X207" s="13">
        <v>6</v>
      </c>
      <c r="Y207" s="13">
        <v>25</v>
      </c>
      <c r="Z207" s="13">
        <v>24</v>
      </c>
      <c r="AA207" s="13" t="s">
        <v>341</v>
      </c>
      <c r="AB207" s="13">
        <v>32</v>
      </c>
      <c r="AC207" s="13">
        <v>25</v>
      </c>
      <c r="AD207" s="13">
        <v>128</v>
      </c>
      <c r="AE207" s="13">
        <v>128</v>
      </c>
      <c r="AF207" s="13">
        <v>0</v>
      </c>
      <c r="AG207" s="13">
        <v>0</v>
      </c>
      <c r="AH207" s="13">
        <v>1.3919999999999999</v>
      </c>
      <c r="AI207" s="13">
        <v>1.3919999999999999</v>
      </c>
      <c r="AJ207" s="13">
        <v>0</v>
      </c>
      <c r="AK207" s="13" t="s">
        <v>1500</v>
      </c>
      <c r="AL207" s="13" t="s">
        <v>1501</v>
      </c>
      <c r="AM207" s="13"/>
      <c r="AN207" s="13">
        <v>104.4</v>
      </c>
    </row>
    <row r="208" spans="1:40" ht="15.75" hidden="1" customHeight="1" x14ac:dyDescent="0.25">
      <c r="A208" s="13" t="s">
        <v>1262</v>
      </c>
      <c r="B208" s="13" t="s">
        <v>30</v>
      </c>
      <c r="C208" s="13" t="s">
        <v>307</v>
      </c>
      <c r="D208" s="13" t="s">
        <v>308</v>
      </c>
      <c r="E208" s="13">
        <v>51743</v>
      </c>
      <c r="F208" s="13" t="s">
        <v>76</v>
      </c>
      <c r="G208" s="13" t="s">
        <v>344</v>
      </c>
      <c r="H208" s="13">
        <v>316</v>
      </c>
      <c r="I208" s="13" t="s">
        <v>345</v>
      </c>
      <c r="J208" s="13" t="s">
        <v>34</v>
      </c>
      <c r="K208" s="13" t="s">
        <v>194</v>
      </c>
      <c r="L208" s="13" t="s">
        <v>56</v>
      </c>
      <c r="M208" s="13">
        <v>1000</v>
      </c>
      <c r="N208" s="13">
        <v>1320</v>
      </c>
      <c r="O208" s="13" t="s">
        <v>321</v>
      </c>
      <c r="P208" s="13">
        <v>107</v>
      </c>
      <c r="Q208" s="13" t="s">
        <v>322</v>
      </c>
      <c r="R208" s="13" t="s">
        <v>38</v>
      </c>
      <c r="S208" s="49">
        <v>42898</v>
      </c>
      <c r="T208" s="49">
        <v>42937</v>
      </c>
      <c r="U208" s="13" t="s">
        <v>340</v>
      </c>
      <c r="V208" s="13" t="s">
        <v>39</v>
      </c>
      <c r="W208" s="13">
        <v>1</v>
      </c>
      <c r="X208" s="13">
        <v>1</v>
      </c>
      <c r="Y208" s="13">
        <v>25</v>
      </c>
      <c r="Z208" s="13">
        <v>4</v>
      </c>
      <c r="AA208" s="13" t="s">
        <v>341</v>
      </c>
      <c r="AB208" s="13">
        <v>32</v>
      </c>
      <c r="AC208" s="13">
        <v>25</v>
      </c>
      <c r="AD208" s="13">
        <v>128</v>
      </c>
      <c r="AE208" s="13">
        <v>128</v>
      </c>
      <c r="AF208" s="13">
        <v>0</v>
      </c>
      <c r="AG208" s="13">
        <v>0</v>
      </c>
      <c r="AH208" s="13">
        <v>0.19900000000000001</v>
      </c>
      <c r="AI208" s="13">
        <v>0.19900000000000001</v>
      </c>
      <c r="AJ208" s="13">
        <v>0</v>
      </c>
      <c r="AK208" s="13" t="s">
        <v>1500</v>
      </c>
      <c r="AL208" s="13" t="s">
        <v>1501</v>
      </c>
      <c r="AM208" s="13"/>
      <c r="AN208" s="13">
        <v>104.4</v>
      </c>
    </row>
    <row r="209" spans="1:40" ht="15.75" hidden="1" customHeight="1" x14ac:dyDescent="0.25">
      <c r="A209" s="13" t="s">
        <v>1262</v>
      </c>
      <c r="B209" s="13" t="s">
        <v>30</v>
      </c>
      <c r="C209" s="13" t="s">
        <v>307</v>
      </c>
      <c r="D209" s="13" t="s">
        <v>308</v>
      </c>
      <c r="E209" s="13">
        <v>52887</v>
      </c>
      <c r="F209" s="13" t="s">
        <v>76</v>
      </c>
      <c r="G209" s="13" t="s">
        <v>346</v>
      </c>
      <c r="H209" s="13">
        <v>316</v>
      </c>
      <c r="I209" s="13" t="s">
        <v>347</v>
      </c>
      <c r="J209" s="13" t="s">
        <v>34</v>
      </c>
      <c r="K209" s="13" t="s">
        <v>194</v>
      </c>
      <c r="L209" s="13" t="s">
        <v>56</v>
      </c>
      <c r="M209" s="13">
        <v>1000</v>
      </c>
      <c r="N209" s="13">
        <v>1320</v>
      </c>
      <c r="O209" s="13" t="s">
        <v>321</v>
      </c>
      <c r="P209" s="13">
        <v>107</v>
      </c>
      <c r="Q209" s="13" t="s">
        <v>322</v>
      </c>
      <c r="R209" s="13" t="s">
        <v>38</v>
      </c>
      <c r="S209" s="49">
        <v>42898</v>
      </c>
      <c r="T209" s="49">
        <v>42937</v>
      </c>
      <c r="U209" s="13" t="s">
        <v>340</v>
      </c>
      <c r="V209" s="13" t="s">
        <v>39</v>
      </c>
      <c r="W209" s="13">
        <v>3</v>
      </c>
      <c r="X209" s="13">
        <v>3</v>
      </c>
      <c r="Y209" s="13">
        <v>25</v>
      </c>
      <c r="Z209" s="13">
        <v>12</v>
      </c>
      <c r="AA209" s="13" t="s">
        <v>341</v>
      </c>
      <c r="AB209" s="13">
        <v>32</v>
      </c>
      <c r="AC209" s="13">
        <v>25</v>
      </c>
      <c r="AD209" s="13">
        <v>128</v>
      </c>
      <c r="AE209" s="13">
        <v>128</v>
      </c>
      <c r="AF209" s="13">
        <v>0</v>
      </c>
      <c r="AG209" s="13">
        <v>0</v>
      </c>
      <c r="AH209" s="13">
        <v>0.59699999999999998</v>
      </c>
      <c r="AI209" s="13">
        <v>0.59699999999999998</v>
      </c>
      <c r="AJ209" s="13">
        <v>0</v>
      </c>
      <c r="AK209" s="13" t="s">
        <v>1500</v>
      </c>
      <c r="AL209" s="13" t="s">
        <v>1501</v>
      </c>
      <c r="AM209" s="13"/>
      <c r="AN209" s="13">
        <v>104.4</v>
      </c>
    </row>
    <row r="210" spans="1:40" ht="15.75" hidden="1" customHeight="1" x14ac:dyDescent="0.25">
      <c r="A210" s="13" t="s">
        <v>1262</v>
      </c>
      <c r="B210" s="13" t="s">
        <v>30</v>
      </c>
      <c r="C210" s="13" t="s">
        <v>307</v>
      </c>
      <c r="D210" s="13" t="s">
        <v>308</v>
      </c>
      <c r="E210" s="13">
        <v>53249</v>
      </c>
      <c r="F210" s="13" t="s">
        <v>76</v>
      </c>
      <c r="G210" s="13" t="s">
        <v>348</v>
      </c>
      <c r="H210" s="13">
        <v>316</v>
      </c>
      <c r="I210" s="13" t="s">
        <v>1119</v>
      </c>
      <c r="J210" s="13" t="s">
        <v>34</v>
      </c>
      <c r="K210" s="13" t="s">
        <v>194</v>
      </c>
      <c r="L210" s="13" t="s">
        <v>317</v>
      </c>
      <c r="M210" s="13">
        <v>1000</v>
      </c>
      <c r="N210" s="13">
        <v>1550</v>
      </c>
      <c r="O210" s="13" t="s">
        <v>321</v>
      </c>
      <c r="P210" s="13">
        <v>103</v>
      </c>
      <c r="Q210" s="13" t="s">
        <v>322</v>
      </c>
      <c r="R210" s="13" t="s">
        <v>38</v>
      </c>
      <c r="S210" s="49">
        <v>42898</v>
      </c>
      <c r="T210" s="49">
        <v>42937</v>
      </c>
      <c r="U210" s="13" t="s">
        <v>1502</v>
      </c>
      <c r="V210" s="13" t="s">
        <v>39</v>
      </c>
      <c r="W210" s="13">
        <v>12</v>
      </c>
      <c r="X210" s="13">
        <v>13</v>
      </c>
      <c r="Y210" s="13">
        <v>25</v>
      </c>
      <c r="Z210" s="13">
        <v>52</v>
      </c>
      <c r="AA210" s="13" t="s">
        <v>771</v>
      </c>
      <c r="AB210" s="13">
        <v>14</v>
      </c>
      <c r="AC210" s="13">
        <v>30</v>
      </c>
      <c r="AD210" s="13">
        <v>46.666699999999999</v>
      </c>
      <c r="AE210" s="13">
        <v>46.666699999999999</v>
      </c>
      <c r="AF210" s="13">
        <v>0</v>
      </c>
      <c r="AG210" s="13">
        <v>10</v>
      </c>
      <c r="AH210" s="13">
        <v>1.9430000000000001</v>
      </c>
      <c r="AI210" s="13">
        <v>2.3315999999999999</v>
      </c>
      <c r="AJ210" s="13">
        <v>0.33329999999999999</v>
      </c>
      <c r="AK210" s="13" t="s">
        <v>1492</v>
      </c>
      <c r="AL210" s="13" t="s">
        <v>1503</v>
      </c>
      <c r="AM210" s="13"/>
      <c r="AN210" s="13">
        <v>102</v>
      </c>
    </row>
    <row r="211" spans="1:40" ht="15.75" hidden="1" customHeight="1" x14ac:dyDescent="0.25">
      <c r="A211" s="13" t="s">
        <v>1262</v>
      </c>
      <c r="B211" s="13" t="s">
        <v>30</v>
      </c>
      <c r="C211" s="13" t="s">
        <v>307</v>
      </c>
      <c r="D211" s="13" t="s">
        <v>308</v>
      </c>
      <c r="E211" s="13">
        <v>53250</v>
      </c>
      <c r="F211" s="13" t="s">
        <v>76</v>
      </c>
      <c r="G211" s="13" t="s">
        <v>349</v>
      </c>
      <c r="H211" s="13">
        <v>316</v>
      </c>
      <c r="I211" s="13" t="s">
        <v>350</v>
      </c>
      <c r="J211" s="13" t="s">
        <v>34</v>
      </c>
      <c r="K211" s="13" t="s">
        <v>194</v>
      </c>
      <c r="L211" s="13" t="s">
        <v>317</v>
      </c>
      <c r="M211" s="13">
        <v>1000</v>
      </c>
      <c r="N211" s="13">
        <v>1550</v>
      </c>
      <c r="O211" s="13" t="s">
        <v>321</v>
      </c>
      <c r="P211" s="13">
        <v>103</v>
      </c>
      <c r="Q211" s="13" t="s">
        <v>322</v>
      </c>
      <c r="R211" s="13" t="s">
        <v>38</v>
      </c>
      <c r="S211" s="49">
        <v>42898</v>
      </c>
      <c r="T211" s="49">
        <v>42937</v>
      </c>
      <c r="U211" s="13" t="s">
        <v>1502</v>
      </c>
      <c r="V211" s="13" t="s">
        <v>39</v>
      </c>
      <c r="W211" s="13">
        <v>0</v>
      </c>
      <c r="X211" s="13">
        <v>0</v>
      </c>
      <c r="Y211" s="13">
        <v>25</v>
      </c>
      <c r="Z211" s="13">
        <v>0</v>
      </c>
      <c r="AA211" s="13" t="s">
        <v>771</v>
      </c>
      <c r="AB211" s="13">
        <v>14</v>
      </c>
      <c r="AC211" s="13">
        <v>30</v>
      </c>
      <c r="AD211" s="13">
        <v>46.666699999999999</v>
      </c>
      <c r="AE211" s="13">
        <v>46.666699999999999</v>
      </c>
      <c r="AF211" s="13">
        <v>0</v>
      </c>
      <c r="AG211" s="13">
        <v>10</v>
      </c>
      <c r="AH211" s="13">
        <v>0</v>
      </c>
      <c r="AI211" s="13">
        <v>0</v>
      </c>
      <c r="AJ211" s="13">
        <v>0</v>
      </c>
      <c r="AK211" s="13" t="s">
        <v>1492</v>
      </c>
      <c r="AL211" s="13" t="s">
        <v>1503</v>
      </c>
      <c r="AM211" s="13"/>
      <c r="AN211" s="13">
        <v>102</v>
      </c>
    </row>
    <row r="212" spans="1:40" ht="15.75" hidden="1" customHeight="1" x14ac:dyDescent="0.25">
      <c r="A212" s="13" t="s">
        <v>1262</v>
      </c>
      <c r="B212" s="13" t="s">
        <v>30</v>
      </c>
      <c r="C212" s="13" t="s">
        <v>307</v>
      </c>
      <c r="D212" s="13" t="s">
        <v>308</v>
      </c>
      <c r="E212" s="13">
        <v>53251</v>
      </c>
      <c r="F212" s="13" t="s">
        <v>76</v>
      </c>
      <c r="G212" s="13" t="s">
        <v>351</v>
      </c>
      <c r="H212" s="13">
        <v>316</v>
      </c>
      <c r="I212" s="13" t="s">
        <v>352</v>
      </c>
      <c r="J212" s="13" t="s">
        <v>34</v>
      </c>
      <c r="K212" s="13" t="s">
        <v>194</v>
      </c>
      <c r="L212" s="13" t="s">
        <v>317</v>
      </c>
      <c r="M212" s="13">
        <v>1000</v>
      </c>
      <c r="N212" s="13">
        <v>1550</v>
      </c>
      <c r="O212" s="13" t="s">
        <v>321</v>
      </c>
      <c r="P212" s="13">
        <v>103</v>
      </c>
      <c r="Q212" s="13" t="s">
        <v>322</v>
      </c>
      <c r="R212" s="13" t="s">
        <v>38</v>
      </c>
      <c r="S212" s="49">
        <v>42898</v>
      </c>
      <c r="T212" s="49">
        <v>42937</v>
      </c>
      <c r="U212" s="13" t="s">
        <v>1502</v>
      </c>
      <c r="V212" s="13" t="s">
        <v>39</v>
      </c>
      <c r="W212" s="13">
        <v>0</v>
      </c>
      <c r="X212" s="13">
        <v>0</v>
      </c>
      <c r="Y212" s="13">
        <v>25</v>
      </c>
      <c r="Z212" s="13">
        <v>0</v>
      </c>
      <c r="AA212" s="13" t="s">
        <v>771</v>
      </c>
      <c r="AB212" s="13">
        <v>14</v>
      </c>
      <c r="AC212" s="13">
        <v>30</v>
      </c>
      <c r="AD212" s="13">
        <v>46.666699999999999</v>
      </c>
      <c r="AE212" s="13">
        <v>46.666699999999999</v>
      </c>
      <c r="AF212" s="13">
        <v>0</v>
      </c>
      <c r="AG212" s="13">
        <v>10</v>
      </c>
      <c r="AH212" s="13">
        <v>0</v>
      </c>
      <c r="AI212" s="13">
        <v>0</v>
      </c>
      <c r="AJ212" s="13">
        <v>0</v>
      </c>
      <c r="AK212" s="13" t="s">
        <v>1492</v>
      </c>
      <c r="AL212" s="13" t="s">
        <v>1503</v>
      </c>
      <c r="AM212" s="13"/>
      <c r="AN212" s="13">
        <v>102</v>
      </c>
    </row>
    <row r="213" spans="1:40" ht="15.75" hidden="1" customHeight="1" x14ac:dyDescent="0.25">
      <c r="A213" s="13" t="s">
        <v>1262</v>
      </c>
      <c r="B213" s="13" t="s">
        <v>30</v>
      </c>
      <c r="C213" s="13" t="s">
        <v>307</v>
      </c>
      <c r="D213" s="13" t="s">
        <v>308</v>
      </c>
      <c r="E213" s="13">
        <v>53252</v>
      </c>
      <c r="F213" s="13" t="s">
        <v>76</v>
      </c>
      <c r="G213" s="13" t="s">
        <v>353</v>
      </c>
      <c r="H213" s="13">
        <v>316</v>
      </c>
      <c r="I213" s="13" t="s">
        <v>354</v>
      </c>
      <c r="J213" s="13" t="s">
        <v>34</v>
      </c>
      <c r="K213" s="13" t="s">
        <v>194</v>
      </c>
      <c r="L213" s="13" t="s">
        <v>317</v>
      </c>
      <c r="M213" s="13">
        <v>1000</v>
      </c>
      <c r="N213" s="13">
        <v>1550</v>
      </c>
      <c r="O213" s="13" t="s">
        <v>321</v>
      </c>
      <c r="P213" s="13">
        <v>103</v>
      </c>
      <c r="Q213" s="13" t="s">
        <v>322</v>
      </c>
      <c r="R213" s="13" t="s">
        <v>38</v>
      </c>
      <c r="S213" s="49">
        <v>42898</v>
      </c>
      <c r="T213" s="49">
        <v>42937</v>
      </c>
      <c r="U213" s="13" t="s">
        <v>1502</v>
      </c>
      <c r="V213" s="13" t="s">
        <v>39</v>
      </c>
      <c r="W213" s="13">
        <v>1</v>
      </c>
      <c r="X213" s="13">
        <v>1</v>
      </c>
      <c r="Y213" s="13">
        <v>25</v>
      </c>
      <c r="Z213" s="13">
        <v>4</v>
      </c>
      <c r="AA213" s="13" t="s">
        <v>771</v>
      </c>
      <c r="AB213" s="13">
        <v>14</v>
      </c>
      <c r="AC213" s="13">
        <v>30</v>
      </c>
      <c r="AD213" s="13">
        <v>46.666699999999999</v>
      </c>
      <c r="AE213" s="13">
        <v>46.666699999999999</v>
      </c>
      <c r="AF213" s="13">
        <v>0</v>
      </c>
      <c r="AG213" s="13">
        <v>10</v>
      </c>
      <c r="AH213" s="13">
        <v>0.19400000000000001</v>
      </c>
      <c r="AI213" s="13">
        <v>0.19400000000000001</v>
      </c>
      <c r="AJ213" s="13">
        <v>0</v>
      </c>
      <c r="AK213" s="13" t="s">
        <v>1492</v>
      </c>
      <c r="AL213" s="13" t="s">
        <v>1503</v>
      </c>
      <c r="AM213" s="13"/>
      <c r="AN213" s="13">
        <v>102</v>
      </c>
    </row>
    <row r="214" spans="1:40" ht="15.75" hidden="1" customHeight="1" x14ac:dyDescent="0.25">
      <c r="A214" s="13" t="s">
        <v>1262</v>
      </c>
      <c r="B214" s="13" t="s">
        <v>30</v>
      </c>
      <c r="C214" s="13" t="s">
        <v>307</v>
      </c>
      <c r="D214" s="13" t="s">
        <v>355</v>
      </c>
      <c r="E214" s="13">
        <v>52286</v>
      </c>
      <c r="F214" s="13" t="s">
        <v>356</v>
      </c>
      <c r="G214" s="13">
        <v>100</v>
      </c>
      <c r="H214" s="13">
        <v>831</v>
      </c>
      <c r="I214" s="13" t="s">
        <v>357</v>
      </c>
      <c r="J214" s="13" t="s">
        <v>43</v>
      </c>
      <c r="K214" s="13" t="s">
        <v>44</v>
      </c>
      <c r="L214" s="13" t="s">
        <v>45</v>
      </c>
      <c r="M214" s="13" t="s">
        <v>45</v>
      </c>
      <c r="N214" s="13" t="s">
        <v>45</v>
      </c>
      <c r="O214" s="13" t="s">
        <v>45</v>
      </c>
      <c r="P214" s="13"/>
      <c r="Q214" s="13" t="s">
        <v>37</v>
      </c>
      <c r="R214" s="13" t="s">
        <v>58</v>
      </c>
      <c r="S214" s="49">
        <v>42898</v>
      </c>
      <c r="T214" s="49">
        <v>42944</v>
      </c>
      <c r="U214" s="13" t="s">
        <v>358</v>
      </c>
      <c r="V214" s="13" t="s">
        <v>873</v>
      </c>
      <c r="W214" s="13">
        <v>27</v>
      </c>
      <c r="X214" s="13">
        <v>25</v>
      </c>
      <c r="Y214" s="13">
        <v>35</v>
      </c>
      <c r="Z214" s="13">
        <v>71.428600000000003</v>
      </c>
      <c r="AA214" s="13"/>
      <c r="AB214" s="13"/>
      <c r="AC214" s="13"/>
      <c r="AD214" s="13">
        <v>0</v>
      </c>
      <c r="AE214" s="13">
        <v>71.428600000000003</v>
      </c>
      <c r="AF214" s="13">
        <v>0</v>
      </c>
      <c r="AG214" s="13">
        <v>0</v>
      </c>
      <c r="AH214" s="13">
        <v>2.7</v>
      </c>
      <c r="AI214" s="13">
        <v>2.7</v>
      </c>
      <c r="AJ214" s="13">
        <v>0.2</v>
      </c>
      <c r="AK214" s="13" t="s">
        <v>45</v>
      </c>
      <c r="AL214" s="13" t="s">
        <v>45</v>
      </c>
      <c r="AM214" s="13"/>
      <c r="AN214" s="13">
        <v>52.5</v>
      </c>
    </row>
    <row r="215" spans="1:40" ht="15.75" hidden="1" customHeight="1" x14ac:dyDescent="0.25">
      <c r="A215" s="13" t="s">
        <v>1262</v>
      </c>
      <c r="B215" s="13" t="s">
        <v>30</v>
      </c>
      <c r="C215" s="13" t="s">
        <v>307</v>
      </c>
      <c r="D215" s="13" t="s">
        <v>355</v>
      </c>
      <c r="E215" s="13">
        <v>53316</v>
      </c>
      <c r="F215" s="13" t="s">
        <v>356</v>
      </c>
      <c r="G215" s="13">
        <v>100</v>
      </c>
      <c r="H215" s="13">
        <v>832</v>
      </c>
      <c r="I215" s="13" t="s">
        <v>357</v>
      </c>
      <c r="J215" s="13" t="s">
        <v>34</v>
      </c>
      <c r="K215" s="13" t="s">
        <v>44</v>
      </c>
      <c r="L215" s="13" t="s">
        <v>45</v>
      </c>
      <c r="M215" s="13" t="s">
        <v>45</v>
      </c>
      <c r="N215" s="13" t="s">
        <v>45</v>
      </c>
      <c r="O215" s="13" t="s">
        <v>45</v>
      </c>
      <c r="P215" s="13"/>
      <c r="Q215" s="13" t="s">
        <v>37</v>
      </c>
      <c r="R215" s="13" t="s">
        <v>58</v>
      </c>
      <c r="S215" s="49">
        <v>42898</v>
      </c>
      <c r="T215" s="49">
        <v>42944</v>
      </c>
      <c r="U215" s="13" t="s">
        <v>358</v>
      </c>
      <c r="V215" s="13" t="s">
        <v>873</v>
      </c>
      <c r="W215" s="13">
        <v>24</v>
      </c>
      <c r="X215" s="13">
        <v>19</v>
      </c>
      <c r="Y215" s="13">
        <v>35</v>
      </c>
      <c r="Z215" s="13">
        <v>54.285699999999999</v>
      </c>
      <c r="AA215" s="13"/>
      <c r="AB215" s="13"/>
      <c r="AC215" s="13"/>
      <c r="AD215" s="13">
        <v>0</v>
      </c>
      <c r="AE215" s="13">
        <v>54.285699999999999</v>
      </c>
      <c r="AF215" s="13">
        <v>0</v>
      </c>
      <c r="AG215" s="13">
        <v>0</v>
      </c>
      <c r="AH215" s="13">
        <v>2.2999999999999998</v>
      </c>
      <c r="AI215" s="13">
        <v>2.4</v>
      </c>
      <c r="AJ215" s="13">
        <v>0.2</v>
      </c>
      <c r="AK215" s="13" t="s">
        <v>45</v>
      </c>
      <c r="AL215" s="13" t="s">
        <v>45</v>
      </c>
      <c r="AM215" s="13"/>
      <c r="AN215" s="13">
        <v>52.5</v>
      </c>
    </row>
    <row r="216" spans="1:40" ht="15.75" hidden="1" customHeight="1" x14ac:dyDescent="0.25">
      <c r="A216" s="13" t="s">
        <v>1262</v>
      </c>
      <c r="B216" s="13" t="s">
        <v>30</v>
      </c>
      <c r="C216" s="13" t="s">
        <v>307</v>
      </c>
      <c r="D216" s="13" t="s">
        <v>355</v>
      </c>
      <c r="E216" s="13">
        <v>52279</v>
      </c>
      <c r="F216" s="13" t="s">
        <v>356</v>
      </c>
      <c r="G216" s="13">
        <v>103</v>
      </c>
      <c r="H216" s="13">
        <v>831</v>
      </c>
      <c r="I216" s="13" t="s">
        <v>359</v>
      </c>
      <c r="J216" s="13" t="s">
        <v>43</v>
      </c>
      <c r="K216" s="13" t="s">
        <v>44</v>
      </c>
      <c r="L216" s="13" t="s">
        <v>45</v>
      </c>
      <c r="M216" s="13" t="s">
        <v>45</v>
      </c>
      <c r="N216" s="13" t="s">
        <v>45</v>
      </c>
      <c r="O216" s="13" t="s">
        <v>45</v>
      </c>
      <c r="P216" s="13"/>
      <c r="Q216" s="13" t="s">
        <v>37</v>
      </c>
      <c r="R216" s="13" t="s">
        <v>58</v>
      </c>
      <c r="S216" s="49">
        <v>42898</v>
      </c>
      <c r="T216" s="49">
        <v>42944</v>
      </c>
      <c r="U216" s="13" t="s">
        <v>358</v>
      </c>
      <c r="V216" s="13" t="s">
        <v>873</v>
      </c>
      <c r="W216" s="13">
        <v>30</v>
      </c>
      <c r="X216" s="13">
        <v>26</v>
      </c>
      <c r="Y216" s="13">
        <v>40</v>
      </c>
      <c r="Z216" s="13">
        <v>65</v>
      </c>
      <c r="AA216" s="13"/>
      <c r="AB216" s="13"/>
      <c r="AC216" s="13"/>
      <c r="AD216" s="13">
        <v>0</v>
      </c>
      <c r="AE216" s="13">
        <v>65</v>
      </c>
      <c r="AF216" s="13">
        <v>0</v>
      </c>
      <c r="AG216" s="13">
        <v>0</v>
      </c>
      <c r="AH216" s="13">
        <v>2.7</v>
      </c>
      <c r="AI216" s="13">
        <v>3</v>
      </c>
      <c r="AJ216" s="13">
        <v>0.2</v>
      </c>
      <c r="AK216" s="13" t="s">
        <v>45</v>
      </c>
      <c r="AL216" s="13" t="s">
        <v>45</v>
      </c>
      <c r="AM216" s="13"/>
      <c r="AN216" s="13">
        <v>52.5</v>
      </c>
    </row>
    <row r="217" spans="1:40" ht="15.75" hidden="1" customHeight="1" x14ac:dyDescent="0.25">
      <c r="A217" s="13" t="s">
        <v>1262</v>
      </c>
      <c r="B217" s="13" t="s">
        <v>30</v>
      </c>
      <c r="C217" s="13" t="s">
        <v>307</v>
      </c>
      <c r="D217" s="13" t="s">
        <v>355</v>
      </c>
      <c r="E217" s="13">
        <v>53025</v>
      </c>
      <c r="F217" s="13" t="s">
        <v>356</v>
      </c>
      <c r="G217" s="13">
        <v>103</v>
      </c>
      <c r="H217" s="13">
        <v>832</v>
      </c>
      <c r="I217" s="13" t="s">
        <v>359</v>
      </c>
      <c r="J217" s="13" t="s">
        <v>43</v>
      </c>
      <c r="K217" s="13" t="s">
        <v>44</v>
      </c>
      <c r="L217" s="13" t="s">
        <v>45</v>
      </c>
      <c r="M217" s="13" t="s">
        <v>45</v>
      </c>
      <c r="N217" s="13" t="s">
        <v>45</v>
      </c>
      <c r="O217" s="13" t="s">
        <v>45</v>
      </c>
      <c r="P217" s="13"/>
      <c r="Q217" s="13" t="s">
        <v>37</v>
      </c>
      <c r="R217" s="13" t="s">
        <v>58</v>
      </c>
      <c r="S217" s="49">
        <v>42898</v>
      </c>
      <c r="T217" s="49">
        <v>42944</v>
      </c>
      <c r="U217" s="13" t="s">
        <v>358</v>
      </c>
      <c r="V217" s="13" t="s">
        <v>873</v>
      </c>
      <c r="W217" s="13">
        <v>35</v>
      </c>
      <c r="X217" s="13">
        <v>28</v>
      </c>
      <c r="Y217" s="13">
        <v>40</v>
      </c>
      <c r="Z217" s="13">
        <v>70</v>
      </c>
      <c r="AA217" s="13"/>
      <c r="AB217" s="13"/>
      <c r="AC217" s="13"/>
      <c r="AD217" s="13">
        <v>0</v>
      </c>
      <c r="AE217" s="13">
        <v>70</v>
      </c>
      <c r="AF217" s="13">
        <v>0</v>
      </c>
      <c r="AG217" s="13">
        <v>0</v>
      </c>
      <c r="AH217" s="13">
        <v>3.4</v>
      </c>
      <c r="AI217" s="13">
        <v>3.5</v>
      </c>
      <c r="AJ217" s="13">
        <v>0.2</v>
      </c>
      <c r="AK217" s="13" t="s">
        <v>45</v>
      </c>
      <c r="AL217" s="13" t="s">
        <v>45</v>
      </c>
      <c r="AM217" s="13"/>
      <c r="AN217" s="13">
        <v>52.5</v>
      </c>
    </row>
    <row r="218" spans="1:40" ht="15.75" hidden="1" customHeight="1" x14ac:dyDescent="0.25">
      <c r="A218" s="13" t="s">
        <v>1262</v>
      </c>
      <c r="B218" s="13" t="s">
        <v>30</v>
      </c>
      <c r="C218" s="13" t="s">
        <v>307</v>
      </c>
      <c r="D218" s="13" t="s">
        <v>355</v>
      </c>
      <c r="E218" s="13">
        <v>53381</v>
      </c>
      <c r="F218" s="13" t="s">
        <v>356</v>
      </c>
      <c r="G218" s="13">
        <v>103</v>
      </c>
      <c r="H218" s="13">
        <v>833</v>
      </c>
      <c r="I218" s="13" t="s">
        <v>359</v>
      </c>
      <c r="J218" s="13" t="s">
        <v>34</v>
      </c>
      <c r="K218" s="13" t="s">
        <v>44</v>
      </c>
      <c r="L218" s="13" t="s">
        <v>45</v>
      </c>
      <c r="M218" s="13" t="s">
        <v>45</v>
      </c>
      <c r="N218" s="13" t="s">
        <v>45</v>
      </c>
      <c r="O218" s="13" t="s">
        <v>45</v>
      </c>
      <c r="P218" s="13"/>
      <c r="Q218" s="13" t="s">
        <v>37</v>
      </c>
      <c r="R218" s="13" t="s">
        <v>66</v>
      </c>
      <c r="S218" s="49">
        <v>42898</v>
      </c>
      <c r="T218" s="49">
        <v>42946</v>
      </c>
      <c r="U218" s="13" t="s">
        <v>358</v>
      </c>
      <c r="V218" s="13" t="s">
        <v>46</v>
      </c>
      <c r="W218" s="13">
        <v>23</v>
      </c>
      <c r="X218" s="13">
        <v>22</v>
      </c>
      <c r="Y218" s="13">
        <v>40</v>
      </c>
      <c r="Z218" s="13">
        <v>55</v>
      </c>
      <c r="AA218" s="13"/>
      <c r="AB218" s="13"/>
      <c r="AC218" s="13"/>
      <c r="AD218" s="13">
        <v>0</v>
      </c>
      <c r="AE218" s="13">
        <v>55</v>
      </c>
      <c r="AF218" s="13">
        <v>0</v>
      </c>
      <c r="AG218" s="13">
        <v>0</v>
      </c>
      <c r="AH218" s="13">
        <v>2.2999999999999998</v>
      </c>
      <c r="AI218" s="13">
        <v>2.2999999999999998</v>
      </c>
      <c r="AJ218" s="13">
        <v>0.2</v>
      </c>
      <c r="AK218" s="13" t="s">
        <v>45</v>
      </c>
      <c r="AL218" s="13" t="s">
        <v>45</v>
      </c>
      <c r="AM218" s="13"/>
      <c r="AN218" s="13">
        <v>52.5</v>
      </c>
    </row>
    <row r="219" spans="1:40" ht="15.75" hidden="1" customHeight="1" x14ac:dyDescent="0.25">
      <c r="A219" s="13" t="s">
        <v>1262</v>
      </c>
      <c r="B219" s="13" t="s">
        <v>30</v>
      </c>
      <c r="C219" s="13" t="s">
        <v>307</v>
      </c>
      <c r="D219" s="13" t="s">
        <v>355</v>
      </c>
      <c r="E219" s="13">
        <v>52583</v>
      </c>
      <c r="F219" s="13" t="s">
        <v>356</v>
      </c>
      <c r="G219" s="13">
        <v>119</v>
      </c>
      <c r="H219" s="13">
        <v>351</v>
      </c>
      <c r="I219" s="13" t="s">
        <v>360</v>
      </c>
      <c r="J219" s="13" t="s">
        <v>34</v>
      </c>
      <c r="K219" s="13" t="s">
        <v>194</v>
      </c>
      <c r="L219" s="13" t="s">
        <v>51</v>
      </c>
      <c r="M219" s="13">
        <v>900</v>
      </c>
      <c r="N219" s="13">
        <v>1150</v>
      </c>
      <c r="O219" s="13" t="s">
        <v>120</v>
      </c>
      <c r="P219" s="13">
        <v>218</v>
      </c>
      <c r="Q219" s="13" t="s">
        <v>121</v>
      </c>
      <c r="R219" s="13" t="s">
        <v>38</v>
      </c>
      <c r="S219" s="49">
        <v>42898</v>
      </c>
      <c r="T219" s="49">
        <v>42937</v>
      </c>
      <c r="U219" s="13" t="s">
        <v>361</v>
      </c>
      <c r="V219" s="13" t="s">
        <v>39</v>
      </c>
      <c r="W219" s="13">
        <v>26</v>
      </c>
      <c r="X219" s="13">
        <v>25</v>
      </c>
      <c r="Y219" s="13">
        <v>30</v>
      </c>
      <c r="Z219" s="13">
        <v>83.333299999999994</v>
      </c>
      <c r="AA219" s="13"/>
      <c r="AB219" s="13"/>
      <c r="AC219" s="13"/>
      <c r="AD219" s="13">
        <v>0</v>
      </c>
      <c r="AE219" s="13">
        <v>83.333299999999994</v>
      </c>
      <c r="AF219" s="13">
        <v>0</v>
      </c>
      <c r="AG219" s="13">
        <v>10</v>
      </c>
      <c r="AH219" s="13">
        <v>3.4169999999999998</v>
      </c>
      <c r="AI219" s="13">
        <v>3.4169999999999998</v>
      </c>
      <c r="AJ219" s="13">
        <v>0.23330000000000001</v>
      </c>
      <c r="AK219" s="13" t="s">
        <v>1504</v>
      </c>
      <c r="AL219" s="13" t="s">
        <v>1505</v>
      </c>
      <c r="AM219" s="13"/>
      <c r="AN219" s="13">
        <v>69</v>
      </c>
    </row>
    <row r="220" spans="1:40" ht="15.75" hidden="1" customHeight="1" x14ac:dyDescent="0.25">
      <c r="A220" s="13" t="s">
        <v>1262</v>
      </c>
      <c r="B220" s="13" t="s">
        <v>30</v>
      </c>
      <c r="C220" s="13" t="s">
        <v>307</v>
      </c>
      <c r="D220" s="13" t="s">
        <v>355</v>
      </c>
      <c r="E220" s="13">
        <v>53253</v>
      </c>
      <c r="F220" s="13" t="s">
        <v>356</v>
      </c>
      <c r="G220" s="13">
        <v>135</v>
      </c>
      <c r="H220" s="13">
        <v>351</v>
      </c>
      <c r="I220" s="13" t="s">
        <v>362</v>
      </c>
      <c r="J220" s="13" t="s">
        <v>34</v>
      </c>
      <c r="K220" s="13" t="s">
        <v>194</v>
      </c>
      <c r="L220" s="13" t="s">
        <v>51</v>
      </c>
      <c r="M220" s="13">
        <v>1230</v>
      </c>
      <c r="N220" s="13">
        <v>1520</v>
      </c>
      <c r="O220" s="13" t="s">
        <v>120</v>
      </c>
      <c r="P220" s="13">
        <v>218</v>
      </c>
      <c r="Q220" s="13" t="s">
        <v>121</v>
      </c>
      <c r="R220" s="13" t="s">
        <v>58</v>
      </c>
      <c r="S220" s="49">
        <v>42898</v>
      </c>
      <c r="T220" s="49">
        <v>42909</v>
      </c>
      <c r="U220" s="13" t="s">
        <v>363</v>
      </c>
      <c r="V220" s="13" t="s">
        <v>39</v>
      </c>
      <c r="W220" s="13">
        <v>17</v>
      </c>
      <c r="X220" s="13">
        <v>17</v>
      </c>
      <c r="Y220" s="13">
        <v>22</v>
      </c>
      <c r="Z220" s="13">
        <v>77.2727</v>
      </c>
      <c r="AA220" s="13"/>
      <c r="AB220" s="13"/>
      <c r="AC220" s="13"/>
      <c r="AD220" s="13">
        <v>0</v>
      </c>
      <c r="AE220" s="13">
        <v>77.2727</v>
      </c>
      <c r="AF220" s="13">
        <v>0</v>
      </c>
      <c r="AG220" s="13">
        <v>10</v>
      </c>
      <c r="AH220" s="13">
        <v>0.73099999999999998</v>
      </c>
      <c r="AI220" s="13">
        <v>0.77669999999999995</v>
      </c>
      <c r="AJ220" s="13">
        <v>8.2900000000000001E-2</v>
      </c>
      <c r="AK220" s="13" t="s">
        <v>1506</v>
      </c>
      <c r="AL220" s="13" t="s">
        <v>1505</v>
      </c>
      <c r="AM220" s="13"/>
      <c r="AN220" s="13">
        <v>24</v>
      </c>
    </row>
    <row r="221" spans="1:40" ht="15.75" hidden="1" customHeight="1" x14ac:dyDescent="0.25">
      <c r="A221" s="13" t="s">
        <v>1262</v>
      </c>
      <c r="B221" s="13" t="s">
        <v>30</v>
      </c>
      <c r="C221" s="13" t="s">
        <v>307</v>
      </c>
      <c r="D221" s="13" t="s">
        <v>355</v>
      </c>
      <c r="E221" s="13">
        <v>52585</v>
      </c>
      <c r="F221" s="13" t="s">
        <v>356</v>
      </c>
      <c r="G221" s="13">
        <v>136</v>
      </c>
      <c r="H221" s="13">
        <v>351</v>
      </c>
      <c r="I221" s="13" t="s">
        <v>364</v>
      </c>
      <c r="J221" s="13" t="s">
        <v>34</v>
      </c>
      <c r="K221" s="13" t="s">
        <v>194</v>
      </c>
      <c r="L221" s="13" t="s">
        <v>51</v>
      </c>
      <c r="M221" s="13">
        <v>1230</v>
      </c>
      <c r="N221" s="13">
        <v>1540</v>
      </c>
      <c r="O221" s="13" t="s">
        <v>120</v>
      </c>
      <c r="P221" s="13">
        <v>218</v>
      </c>
      <c r="Q221" s="13" t="s">
        <v>121</v>
      </c>
      <c r="R221" s="13" t="s">
        <v>58</v>
      </c>
      <c r="S221" s="49">
        <v>42912</v>
      </c>
      <c r="T221" s="49">
        <v>42923</v>
      </c>
      <c r="U221" s="13" t="s">
        <v>363</v>
      </c>
      <c r="V221" s="13" t="s">
        <v>39</v>
      </c>
      <c r="W221" s="13">
        <v>19</v>
      </c>
      <c r="X221" s="13">
        <v>18</v>
      </c>
      <c r="Y221" s="13">
        <v>22</v>
      </c>
      <c r="Z221" s="13">
        <v>81.818200000000004</v>
      </c>
      <c r="AA221" s="13"/>
      <c r="AB221" s="13"/>
      <c r="AC221" s="13"/>
      <c r="AD221" s="13">
        <v>0</v>
      </c>
      <c r="AE221" s="13">
        <v>81.818200000000004</v>
      </c>
      <c r="AF221" s="13">
        <v>0</v>
      </c>
      <c r="AG221" s="13">
        <v>10</v>
      </c>
      <c r="AH221" s="13">
        <v>0.81599999999999995</v>
      </c>
      <c r="AI221" s="13">
        <v>0.86129999999999995</v>
      </c>
      <c r="AJ221" s="13">
        <v>8.2900000000000001E-2</v>
      </c>
      <c r="AK221" s="13" t="s">
        <v>1507</v>
      </c>
      <c r="AL221" s="13" t="s">
        <v>1505</v>
      </c>
      <c r="AM221" s="13"/>
      <c r="AN221" s="13">
        <v>23.8</v>
      </c>
    </row>
    <row r="222" spans="1:40" ht="15.75" hidden="1" customHeight="1" x14ac:dyDescent="0.25">
      <c r="A222" s="13" t="s">
        <v>1262</v>
      </c>
      <c r="B222" s="13" t="s">
        <v>30</v>
      </c>
      <c r="C222" s="13" t="s">
        <v>307</v>
      </c>
      <c r="D222" s="13" t="s">
        <v>355</v>
      </c>
      <c r="E222" s="13">
        <v>52586</v>
      </c>
      <c r="F222" s="13" t="s">
        <v>356</v>
      </c>
      <c r="G222" s="13">
        <v>159</v>
      </c>
      <c r="H222" s="13">
        <v>351</v>
      </c>
      <c r="I222" s="13" t="s">
        <v>365</v>
      </c>
      <c r="J222" s="13" t="s">
        <v>34</v>
      </c>
      <c r="K222" s="13" t="s">
        <v>194</v>
      </c>
      <c r="L222" s="13" t="s">
        <v>56</v>
      </c>
      <c r="M222" s="13">
        <v>1230</v>
      </c>
      <c r="N222" s="13">
        <v>1550</v>
      </c>
      <c r="O222" s="13" t="s">
        <v>120</v>
      </c>
      <c r="P222" s="13">
        <v>218</v>
      </c>
      <c r="Q222" s="13" t="s">
        <v>121</v>
      </c>
      <c r="R222" s="13" t="s">
        <v>58</v>
      </c>
      <c r="S222" s="49">
        <v>42926</v>
      </c>
      <c r="T222" s="49">
        <v>42937</v>
      </c>
      <c r="U222" s="13" t="s">
        <v>363</v>
      </c>
      <c r="V222" s="13" t="s">
        <v>39</v>
      </c>
      <c r="W222" s="13">
        <v>12</v>
      </c>
      <c r="X222" s="13">
        <v>12</v>
      </c>
      <c r="Y222" s="13">
        <v>22</v>
      </c>
      <c r="Z222" s="13">
        <v>54.545499999999997</v>
      </c>
      <c r="AA222" s="13"/>
      <c r="AB222" s="13"/>
      <c r="AC222" s="13"/>
      <c r="AD222" s="13">
        <v>0</v>
      </c>
      <c r="AE222" s="13">
        <v>54.545499999999997</v>
      </c>
      <c r="AF222" s="13">
        <v>0</v>
      </c>
      <c r="AG222" s="13">
        <v>10</v>
      </c>
      <c r="AH222" s="13">
        <v>0.82299999999999995</v>
      </c>
      <c r="AI222" s="13">
        <v>0.82299999999999995</v>
      </c>
      <c r="AJ222" s="13">
        <v>0.1143</v>
      </c>
      <c r="AK222" s="13" t="s">
        <v>1508</v>
      </c>
      <c r="AL222" s="13" t="s">
        <v>1505</v>
      </c>
      <c r="AM222" s="13"/>
      <c r="AN222" s="13">
        <v>36</v>
      </c>
    </row>
    <row r="223" spans="1:40" ht="15.75" hidden="1" customHeight="1" x14ac:dyDescent="0.25">
      <c r="A223" s="13" t="s">
        <v>1262</v>
      </c>
      <c r="B223" s="13" t="s">
        <v>30</v>
      </c>
      <c r="C223" s="13" t="s">
        <v>307</v>
      </c>
      <c r="D223" s="13" t="s">
        <v>366</v>
      </c>
      <c r="E223" s="13">
        <v>53261</v>
      </c>
      <c r="F223" s="13" t="s">
        <v>367</v>
      </c>
      <c r="G223" s="13" t="s">
        <v>797</v>
      </c>
      <c r="H223" s="13">
        <v>1</v>
      </c>
      <c r="I223" s="13" t="s">
        <v>798</v>
      </c>
      <c r="J223" s="13" t="s">
        <v>34</v>
      </c>
      <c r="K223" s="13" t="s">
        <v>35</v>
      </c>
      <c r="L223" s="13" t="s">
        <v>127</v>
      </c>
      <c r="M223" s="13">
        <v>1310</v>
      </c>
      <c r="N223" s="13">
        <v>1740</v>
      </c>
      <c r="O223" s="13" t="s">
        <v>310</v>
      </c>
      <c r="P223" s="13">
        <v>115</v>
      </c>
      <c r="Q223" s="13" t="s">
        <v>37</v>
      </c>
      <c r="R223" s="13" t="s">
        <v>38</v>
      </c>
      <c r="S223" s="49">
        <v>42898</v>
      </c>
      <c r="T223" s="49">
        <v>42937</v>
      </c>
      <c r="U223" s="13" t="s">
        <v>928</v>
      </c>
      <c r="V223" s="13" t="s">
        <v>39</v>
      </c>
      <c r="W223" s="13">
        <v>30</v>
      </c>
      <c r="X223" s="13">
        <v>27</v>
      </c>
      <c r="Y223" s="13">
        <v>45</v>
      </c>
      <c r="Z223" s="13">
        <v>60</v>
      </c>
      <c r="AA223" s="13"/>
      <c r="AB223" s="13"/>
      <c r="AC223" s="13"/>
      <c r="AD223" s="13">
        <v>0</v>
      </c>
      <c r="AE223" s="13">
        <v>60</v>
      </c>
      <c r="AF223" s="13">
        <v>0</v>
      </c>
      <c r="AG223" s="13">
        <v>10</v>
      </c>
      <c r="AH223" s="13">
        <v>3.0169999999999999</v>
      </c>
      <c r="AI223" s="13">
        <v>3.0169999999999999</v>
      </c>
      <c r="AJ223" s="13">
        <v>0.2</v>
      </c>
      <c r="AK223" s="13" t="s">
        <v>1509</v>
      </c>
      <c r="AL223" s="13" t="s">
        <v>1484</v>
      </c>
      <c r="AM223" s="13"/>
      <c r="AN223" s="13">
        <v>52.8</v>
      </c>
    </row>
    <row r="224" spans="1:40" ht="15.75" hidden="1" customHeight="1" x14ac:dyDescent="0.25">
      <c r="A224" s="13" t="s">
        <v>1262</v>
      </c>
      <c r="B224" s="13" t="s">
        <v>30</v>
      </c>
      <c r="C224" s="13" t="s">
        <v>307</v>
      </c>
      <c r="D224" s="13" t="s">
        <v>366</v>
      </c>
      <c r="E224" s="13">
        <v>52587</v>
      </c>
      <c r="F224" s="13" t="s">
        <v>367</v>
      </c>
      <c r="G224" s="13">
        <v>21</v>
      </c>
      <c r="H224" s="13">
        <v>501</v>
      </c>
      <c r="I224" s="13" t="s">
        <v>368</v>
      </c>
      <c r="J224" s="13" t="s">
        <v>43</v>
      </c>
      <c r="K224" s="13" t="s">
        <v>35</v>
      </c>
      <c r="L224" s="13" t="s">
        <v>127</v>
      </c>
      <c r="M224" s="13">
        <v>1800</v>
      </c>
      <c r="N224" s="13">
        <v>2150</v>
      </c>
      <c r="O224" s="13" t="s">
        <v>310</v>
      </c>
      <c r="P224" s="13">
        <v>115</v>
      </c>
      <c r="Q224" s="13" t="s">
        <v>37</v>
      </c>
      <c r="R224" s="13" t="s">
        <v>66</v>
      </c>
      <c r="S224" s="49">
        <v>42898</v>
      </c>
      <c r="T224" s="49">
        <v>42946</v>
      </c>
      <c r="U224" s="13" t="s">
        <v>369</v>
      </c>
      <c r="V224" s="13" t="s">
        <v>39</v>
      </c>
      <c r="W224" s="13">
        <v>34</v>
      </c>
      <c r="X224" s="13">
        <v>32</v>
      </c>
      <c r="Y224" s="13">
        <v>45</v>
      </c>
      <c r="Z224" s="13">
        <v>71.111099999999993</v>
      </c>
      <c r="AA224" s="13"/>
      <c r="AB224" s="13"/>
      <c r="AC224" s="13"/>
      <c r="AD224" s="13">
        <v>0</v>
      </c>
      <c r="AE224" s="13">
        <v>71.111099999999993</v>
      </c>
      <c r="AF224" s="13">
        <v>0</v>
      </c>
      <c r="AG224" s="13">
        <v>10</v>
      </c>
      <c r="AH224" s="13">
        <v>3.17</v>
      </c>
      <c r="AI224" s="13">
        <v>3.3681000000000001</v>
      </c>
      <c r="AJ224" s="13">
        <v>0.2</v>
      </c>
      <c r="AK224" s="13" t="s">
        <v>1400</v>
      </c>
      <c r="AL224" s="13" t="s">
        <v>1484</v>
      </c>
      <c r="AM224" s="13"/>
      <c r="AN224" s="13">
        <v>52</v>
      </c>
    </row>
    <row r="225" spans="1:40" ht="15.75" hidden="1" customHeight="1" x14ac:dyDescent="0.25">
      <c r="A225" s="13" t="s">
        <v>1262</v>
      </c>
      <c r="B225" s="13" t="s">
        <v>30</v>
      </c>
      <c r="C225" s="13" t="s">
        <v>307</v>
      </c>
      <c r="D225" s="13" t="s">
        <v>366</v>
      </c>
      <c r="E225" s="13">
        <v>51844</v>
      </c>
      <c r="F225" s="13" t="s">
        <v>367</v>
      </c>
      <c r="G225" s="13">
        <v>24</v>
      </c>
      <c r="H225" s="13">
        <v>2</v>
      </c>
      <c r="I225" s="13" t="s">
        <v>370</v>
      </c>
      <c r="J225" s="13" t="s">
        <v>34</v>
      </c>
      <c r="K225" s="13" t="s">
        <v>35</v>
      </c>
      <c r="L225" s="13" t="s">
        <v>102</v>
      </c>
      <c r="M225" s="13">
        <v>1310</v>
      </c>
      <c r="N225" s="13">
        <v>1700</v>
      </c>
      <c r="O225" s="13" t="s">
        <v>119</v>
      </c>
      <c r="P225" s="13">
        <v>117</v>
      </c>
      <c r="Q225" s="13" t="s">
        <v>37</v>
      </c>
      <c r="R225" s="13" t="s">
        <v>38</v>
      </c>
      <c r="S225" s="49">
        <v>42898</v>
      </c>
      <c r="T225" s="49">
        <v>42937</v>
      </c>
      <c r="U225" s="13" t="s">
        <v>371</v>
      </c>
      <c r="V225" s="13" t="s">
        <v>39</v>
      </c>
      <c r="W225" s="13">
        <v>22</v>
      </c>
      <c r="X225" s="13">
        <v>17</v>
      </c>
      <c r="Y225" s="13">
        <v>25</v>
      </c>
      <c r="Z225" s="13">
        <v>68</v>
      </c>
      <c r="AA225" s="13"/>
      <c r="AB225" s="13"/>
      <c r="AC225" s="13"/>
      <c r="AD225" s="13">
        <v>0</v>
      </c>
      <c r="AE225" s="13">
        <v>68</v>
      </c>
      <c r="AF225" s="13">
        <v>0</v>
      </c>
      <c r="AG225" s="13">
        <v>0</v>
      </c>
      <c r="AH225" s="13">
        <v>3.0169999999999999</v>
      </c>
      <c r="AI225" s="13">
        <v>3.0169999999999999</v>
      </c>
      <c r="AJ225" s="13">
        <v>0.26669999999999999</v>
      </c>
      <c r="AK225" s="13" t="s">
        <v>1510</v>
      </c>
      <c r="AL225" s="13" t="s">
        <v>1511</v>
      </c>
      <c r="AM225" s="13"/>
      <c r="AN225" s="13">
        <v>72</v>
      </c>
    </row>
    <row r="226" spans="1:40" ht="15.75" hidden="1" customHeight="1" x14ac:dyDescent="0.25">
      <c r="A226" s="13" t="s">
        <v>1262</v>
      </c>
      <c r="B226" s="13" t="s">
        <v>30</v>
      </c>
      <c r="C226" s="13" t="s">
        <v>307</v>
      </c>
      <c r="D226" s="13" t="s">
        <v>366</v>
      </c>
      <c r="E226" s="13">
        <v>53264</v>
      </c>
      <c r="F226" s="13" t="s">
        <v>367</v>
      </c>
      <c r="G226" s="13">
        <v>126</v>
      </c>
      <c r="H226" s="13">
        <v>1</v>
      </c>
      <c r="I226" s="13" t="s">
        <v>870</v>
      </c>
      <c r="J226" s="13" t="s">
        <v>34</v>
      </c>
      <c r="K226" s="13" t="s">
        <v>35</v>
      </c>
      <c r="L226" s="13" t="s">
        <v>127</v>
      </c>
      <c r="M226" s="13">
        <v>1310</v>
      </c>
      <c r="N226" s="13">
        <v>1740</v>
      </c>
      <c r="O226" s="13" t="s">
        <v>119</v>
      </c>
      <c r="P226" s="13">
        <v>117</v>
      </c>
      <c r="Q226" s="13" t="s">
        <v>37</v>
      </c>
      <c r="R226" s="13" t="s">
        <v>38</v>
      </c>
      <c r="S226" s="49">
        <v>42898</v>
      </c>
      <c r="T226" s="49">
        <v>42937</v>
      </c>
      <c r="U226" s="13" t="s">
        <v>213</v>
      </c>
      <c r="V226" s="13" t="s">
        <v>39</v>
      </c>
      <c r="W226" s="13">
        <v>9</v>
      </c>
      <c r="X226" s="13">
        <v>8</v>
      </c>
      <c r="Y226" s="13">
        <v>25</v>
      </c>
      <c r="Z226" s="13">
        <v>32</v>
      </c>
      <c r="AA226" s="13"/>
      <c r="AB226" s="13"/>
      <c r="AC226" s="13"/>
      <c r="AD226" s="13">
        <v>0</v>
      </c>
      <c r="AE226" s="13">
        <v>32</v>
      </c>
      <c r="AF226" s="13">
        <v>0</v>
      </c>
      <c r="AG226" s="13">
        <v>10</v>
      </c>
      <c r="AH226" s="13">
        <v>0.80500000000000005</v>
      </c>
      <c r="AI226" s="13">
        <v>0.90559999999999996</v>
      </c>
      <c r="AJ226" s="13">
        <v>0.2</v>
      </c>
      <c r="AK226" s="13" t="s">
        <v>1509</v>
      </c>
      <c r="AL226" s="13" t="s">
        <v>1511</v>
      </c>
      <c r="AM226" s="13"/>
      <c r="AN226" s="13">
        <v>52.8</v>
      </c>
    </row>
    <row r="227" spans="1:40" ht="15.75" hidden="1" customHeight="1" x14ac:dyDescent="0.25">
      <c r="A227" s="13" t="s">
        <v>1262</v>
      </c>
      <c r="B227" s="13" t="s">
        <v>30</v>
      </c>
      <c r="C227" s="13" t="s">
        <v>307</v>
      </c>
      <c r="D227" s="13" t="s">
        <v>366</v>
      </c>
      <c r="E227" s="13">
        <v>53385</v>
      </c>
      <c r="F227" s="13" t="s">
        <v>367</v>
      </c>
      <c r="G227" s="13">
        <v>170</v>
      </c>
      <c r="H227" s="13">
        <v>1</v>
      </c>
      <c r="I227" s="13" t="s">
        <v>373</v>
      </c>
      <c r="J227" s="13" t="s">
        <v>34</v>
      </c>
      <c r="K227" s="13" t="s">
        <v>202</v>
      </c>
      <c r="L227" s="13" t="s">
        <v>45</v>
      </c>
      <c r="M227" s="13" t="s">
        <v>45</v>
      </c>
      <c r="N227" s="13" t="s">
        <v>45</v>
      </c>
      <c r="O227" s="13" t="s">
        <v>45</v>
      </c>
      <c r="P227" s="13"/>
      <c r="Q227" s="13" t="s">
        <v>37</v>
      </c>
      <c r="R227" s="13" t="s">
        <v>58</v>
      </c>
      <c r="S227" s="49">
        <v>42915</v>
      </c>
      <c r="T227" s="49">
        <v>42937</v>
      </c>
      <c r="U227" s="13" t="s">
        <v>369</v>
      </c>
      <c r="V227" s="13" t="s">
        <v>204</v>
      </c>
      <c r="W227" s="13">
        <v>1</v>
      </c>
      <c r="X227" s="13">
        <v>1</v>
      </c>
      <c r="Y227" s="13">
        <v>30</v>
      </c>
      <c r="Z227" s="13">
        <v>3.3332999999999999</v>
      </c>
      <c r="AA227" s="13"/>
      <c r="AB227" s="13"/>
      <c r="AC227" s="13"/>
      <c r="AD227" s="13">
        <v>0</v>
      </c>
      <c r="AE227" s="13">
        <v>3.3332999999999999</v>
      </c>
      <c r="AF227" s="13">
        <v>0</v>
      </c>
      <c r="AG227" s="13">
        <v>10</v>
      </c>
      <c r="AH227" s="13">
        <v>6.7000000000000004E-2</v>
      </c>
      <c r="AI227" s="13">
        <v>6.7000000000000004E-2</v>
      </c>
      <c r="AJ227" s="13">
        <v>8.0000000000000002E-3</v>
      </c>
      <c r="AK227" s="13" t="s">
        <v>45</v>
      </c>
      <c r="AL227" s="13" t="s">
        <v>45</v>
      </c>
      <c r="AM227" s="13"/>
      <c r="AN227" s="13">
        <v>35</v>
      </c>
    </row>
    <row r="228" spans="1:40" ht="15.75" hidden="1" customHeight="1" x14ac:dyDescent="0.25">
      <c r="A228" s="13" t="s">
        <v>1262</v>
      </c>
      <c r="B228" s="13" t="s">
        <v>30</v>
      </c>
      <c r="C228" s="13" t="s">
        <v>307</v>
      </c>
      <c r="D228" s="13" t="s">
        <v>374</v>
      </c>
      <c r="E228" s="13">
        <v>51396</v>
      </c>
      <c r="F228" s="13" t="s">
        <v>375</v>
      </c>
      <c r="G228" s="13">
        <v>50</v>
      </c>
      <c r="H228" s="13">
        <v>501</v>
      </c>
      <c r="I228" s="13" t="s">
        <v>376</v>
      </c>
      <c r="J228" s="13" t="s">
        <v>43</v>
      </c>
      <c r="K228" s="13" t="s">
        <v>194</v>
      </c>
      <c r="L228" s="13" t="s">
        <v>51</v>
      </c>
      <c r="M228" s="13">
        <v>1710</v>
      </c>
      <c r="N228" s="13">
        <v>2130</v>
      </c>
      <c r="O228" s="13" t="s">
        <v>801</v>
      </c>
      <c r="P228" s="13">
        <v>2</v>
      </c>
      <c r="Q228" s="13" t="s">
        <v>37</v>
      </c>
      <c r="R228" s="13" t="s">
        <v>58</v>
      </c>
      <c r="S228" s="49">
        <v>42898</v>
      </c>
      <c r="T228" s="49">
        <v>42929</v>
      </c>
      <c r="U228" s="13" t="s">
        <v>377</v>
      </c>
      <c r="V228" s="13" t="s">
        <v>39</v>
      </c>
      <c r="W228" s="13">
        <v>14</v>
      </c>
      <c r="X228" s="13">
        <v>13</v>
      </c>
      <c r="Y228" s="13">
        <v>30</v>
      </c>
      <c r="Z228" s="13">
        <v>43.333300000000001</v>
      </c>
      <c r="AA228" s="13"/>
      <c r="AB228" s="13"/>
      <c r="AC228" s="13"/>
      <c r="AD228" s="13">
        <v>0</v>
      </c>
      <c r="AE228" s="13">
        <v>43.333300000000001</v>
      </c>
      <c r="AF228" s="13">
        <v>0</v>
      </c>
      <c r="AG228" s="13">
        <v>10</v>
      </c>
      <c r="AH228" s="13">
        <v>2.331</v>
      </c>
      <c r="AI228" s="13">
        <v>2.331</v>
      </c>
      <c r="AJ228" s="13">
        <v>0.2833</v>
      </c>
      <c r="AK228" s="13" t="s">
        <v>1512</v>
      </c>
      <c r="AL228" s="13" t="s">
        <v>1513</v>
      </c>
      <c r="AM228" s="13"/>
      <c r="AN228" s="13">
        <v>87.4</v>
      </c>
    </row>
    <row r="229" spans="1:40" ht="15.75" hidden="1" customHeight="1" x14ac:dyDescent="0.25">
      <c r="A229" s="13" t="s">
        <v>1262</v>
      </c>
      <c r="B229" s="13" t="s">
        <v>30</v>
      </c>
      <c r="C229" s="13" t="s">
        <v>307</v>
      </c>
      <c r="D229" s="13" t="s">
        <v>374</v>
      </c>
      <c r="E229" s="13">
        <v>53338</v>
      </c>
      <c r="F229" s="13" t="s">
        <v>378</v>
      </c>
      <c r="G229" s="13" t="s">
        <v>871</v>
      </c>
      <c r="H229" s="13">
        <v>501</v>
      </c>
      <c r="I229" s="13" t="s">
        <v>1514</v>
      </c>
      <c r="J229" s="13" t="s">
        <v>43</v>
      </c>
      <c r="K229" s="13" t="s">
        <v>194</v>
      </c>
      <c r="L229" s="13" t="s">
        <v>738</v>
      </c>
      <c r="M229" s="13">
        <v>1730</v>
      </c>
      <c r="N229" s="13">
        <v>2100</v>
      </c>
      <c r="O229" s="13" t="s">
        <v>801</v>
      </c>
      <c r="P229" s="13">
        <v>1</v>
      </c>
      <c r="Q229" s="13" t="s">
        <v>37</v>
      </c>
      <c r="R229" s="13" t="s">
        <v>58</v>
      </c>
      <c r="S229" s="49">
        <v>42898</v>
      </c>
      <c r="T229" s="49">
        <v>42928</v>
      </c>
      <c r="U229" s="13" t="s">
        <v>213</v>
      </c>
      <c r="V229" s="13" t="s">
        <v>39</v>
      </c>
      <c r="W229" s="13">
        <v>21</v>
      </c>
      <c r="X229" s="13">
        <v>22</v>
      </c>
      <c r="Y229" s="13">
        <v>30</v>
      </c>
      <c r="Z229" s="13">
        <v>73.333299999999994</v>
      </c>
      <c r="AA229" s="13"/>
      <c r="AB229" s="13"/>
      <c r="AC229" s="13"/>
      <c r="AD229" s="13">
        <v>0</v>
      </c>
      <c r="AE229" s="13">
        <v>73.333299999999994</v>
      </c>
      <c r="AF229" s="13">
        <v>0</v>
      </c>
      <c r="AG229" s="13">
        <v>10</v>
      </c>
      <c r="AH229" s="13">
        <v>1.925</v>
      </c>
      <c r="AI229" s="13">
        <v>2.1276000000000002</v>
      </c>
      <c r="AJ229" s="13">
        <v>0.18329999999999999</v>
      </c>
      <c r="AK229" s="13" t="s">
        <v>1515</v>
      </c>
      <c r="AL229" s="13" t="s">
        <v>1516</v>
      </c>
      <c r="AM229" s="13"/>
      <c r="AN229" s="13">
        <v>53.2</v>
      </c>
    </row>
    <row r="230" spans="1:40" ht="15.75" hidden="1" customHeight="1" x14ac:dyDescent="0.25">
      <c r="A230" s="13" t="s">
        <v>1262</v>
      </c>
      <c r="B230" s="13" t="s">
        <v>30</v>
      </c>
      <c r="C230" s="13" t="s">
        <v>307</v>
      </c>
      <c r="D230" s="13" t="s">
        <v>374</v>
      </c>
      <c r="E230" s="13">
        <v>53241</v>
      </c>
      <c r="F230" s="13" t="s">
        <v>378</v>
      </c>
      <c r="G230" s="13">
        <v>98</v>
      </c>
      <c r="H230" s="13">
        <v>1</v>
      </c>
      <c r="I230" s="13" t="s">
        <v>204</v>
      </c>
      <c r="J230" s="13" t="s">
        <v>34</v>
      </c>
      <c r="K230" s="13" t="s">
        <v>202</v>
      </c>
      <c r="L230" s="13" t="s">
        <v>263</v>
      </c>
      <c r="M230" s="13" t="s">
        <v>924</v>
      </c>
      <c r="N230" s="13" t="s">
        <v>943</v>
      </c>
      <c r="O230" s="13" t="s">
        <v>1125</v>
      </c>
      <c r="P230" s="13">
        <v>1</v>
      </c>
      <c r="Q230" s="13" t="s">
        <v>37</v>
      </c>
      <c r="R230" s="13" t="s">
        <v>58</v>
      </c>
      <c r="S230" s="49">
        <v>42898</v>
      </c>
      <c r="T230" s="49">
        <v>42942</v>
      </c>
      <c r="U230" s="13" t="s">
        <v>1020</v>
      </c>
      <c r="V230" s="13" t="s">
        <v>873</v>
      </c>
      <c r="W230" s="13">
        <v>7</v>
      </c>
      <c r="X230" s="13">
        <v>7</v>
      </c>
      <c r="Y230" s="13">
        <v>25</v>
      </c>
      <c r="Z230" s="13">
        <v>28</v>
      </c>
      <c r="AA230" s="13"/>
      <c r="AB230" s="13"/>
      <c r="AC230" s="13"/>
      <c r="AD230" s="13">
        <v>0</v>
      </c>
      <c r="AE230" s="13">
        <v>28</v>
      </c>
      <c r="AF230" s="13">
        <v>0</v>
      </c>
      <c r="AG230" s="13">
        <v>10</v>
      </c>
      <c r="AH230" s="13">
        <v>0.53300000000000003</v>
      </c>
      <c r="AI230" s="13">
        <v>0.53300000000000003</v>
      </c>
      <c r="AJ230" s="13">
        <v>9.8699999999999996E-2</v>
      </c>
      <c r="AK230" s="13" t="s">
        <v>1517</v>
      </c>
      <c r="AL230" s="13" t="s">
        <v>1518</v>
      </c>
      <c r="AM230" s="13"/>
      <c r="AN230" s="13">
        <v>18</v>
      </c>
    </row>
    <row r="231" spans="1:40" ht="15.75" hidden="1" customHeight="1" x14ac:dyDescent="0.25">
      <c r="A231" s="13" t="s">
        <v>1262</v>
      </c>
      <c r="B231" s="13" t="s">
        <v>30</v>
      </c>
      <c r="C231" s="13" t="s">
        <v>307</v>
      </c>
      <c r="D231" s="13" t="s">
        <v>379</v>
      </c>
      <c r="E231" s="13">
        <v>50192</v>
      </c>
      <c r="F231" s="13" t="s">
        <v>380</v>
      </c>
      <c r="G231" s="13">
        <v>4</v>
      </c>
      <c r="H231" s="13">
        <v>2</v>
      </c>
      <c r="I231" s="13" t="s">
        <v>381</v>
      </c>
      <c r="J231" s="13" t="s">
        <v>34</v>
      </c>
      <c r="K231" s="13" t="s">
        <v>35</v>
      </c>
      <c r="L231" s="13" t="s">
        <v>72</v>
      </c>
      <c r="M231" s="13">
        <v>1400</v>
      </c>
      <c r="N231" s="13">
        <v>1730</v>
      </c>
      <c r="O231" s="13" t="s">
        <v>76</v>
      </c>
      <c r="P231" s="13">
        <v>214</v>
      </c>
      <c r="Q231" s="13" t="s">
        <v>37</v>
      </c>
      <c r="R231" s="13" t="s">
        <v>66</v>
      </c>
      <c r="S231" s="49">
        <v>42898</v>
      </c>
      <c r="T231" s="49">
        <v>42946</v>
      </c>
      <c r="U231" s="13" t="s">
        <v>954</v>
      </c>
      <c r="V231" s="13" t="s">
        <v>39</v>
      </c>
      <c r="W231" s="13">
        <v>14</v>
      </c>
      <c r="X231" s="13">
        <v>12</v>
      </c>
      <c r="Y231" s="13">
        <v>25</v>
      </c>
      <c r="Z231" s="13">
        <v>48</v>
      </c>
      <c r="AA231" s="13"/>
      <c r="AB231" s="13"/>
      <c r="AC231" s="13"/>
      <c r="AD231" s="13">
        <v>0</v>
      </c>
      <c r="AE231" s="13">
        <v>48</v>
      </c>
      <c r="AF231" s="13">
        <v>0</v>
      </c>
      <c r="AG231" s="13">
        <v>10</v>
      </c>
      <c r="AH231" s="13">
        <v>1.419</v>
      </c>
      <c r="AI231" s="13">
        <v>1.419</v>
      </c>
      <c r="AJ231" s="13">
        <v>0.2</v>
      </c>
      <c r="AK231" s="13" t="s">
        <v>1519</v>
      </c>
      <c r="AL231" s="13" t="s">
        <v>1520</v>
      </c>
      <c r="AM231" s="13"/>
      <c r="AN231" s="13">
        <v>53.2</v>
      </c>
    </row>
    <row r="232" spans="1:40" ht="15.75" hidden="1" customHeight="1" x14ac:dyDescent="0.25">
      <c r="A232" s="13" t="s">
        <v>1262</v>
      </c>
      <c r="B232" s="13" t="s">
        <v>30</v>
      </c>
      <c r="C232" s="13" t="s">
        <v>307</v>
      </c>
      <c r="D232" s="13" t="s">
        <v>379</v>
      </c>
      <c r="E232" s="13">
        <v>50193</v>
      </c>
      <c r="F232" s="13" t="s">
        <v>380</v>
      </c>
      <c r="G232" s="13" t="s">
        <v>383</v>
      </c>
      <c r="H232" s="13">
        <v>1</v>
      </c>
      <c r="I232" s="13" t="s">
        <v>384</v>
      </c>
      <c r="J232" s="13" t="s">
        <v>34</v>
      </c>
      <c r="K232" s="13" t="s">
        <v>35</v>
      </c>
      <c r="L232" s="13" t="s">
        <v>56</v>
      </c>
      <c r="M232" s="13">
        <v>1130</v>
      </c>
      <c r="N232" s="13">
        <v>1300</v>
      </c>
      <c r="O232" s="13" t="s">
        <v>76</v>
      </c>
      <c r="P232" s="13">
        <v>214</v>
      </c>
      <c r="Q232" s="13" t="s">
        <v>37</v>
      </c>
      <c r="R232" s="13" t="s">
        <v>38</v>
      </c>
      <c r="S232" s="49">
        <v>42898</v>
      </c>
      <c r="T232" s="49">
        <v>42937</v>
      </c>
      <c r="U232" s="13" t="s">
        <v>385</v>
      </c>
      <c r="V232" s="13" t="s">
        <v>39</v>
      </c>
      <c r="W232" s="13">
        <v>13</v>
      </c>
      <c r="X232" s="13">
        <v>13</v>
      </c>
      <c r="Y232" s="13">
        <v>25</v>
      </c>
      <c r="Z232" s="13">
        <v>52</v>
      </c>
      <c r="AA232" s="13" t="s">
        <v>386</v>
      </c>
      <c r="AB232" s="13">
        <v>20</v>
      </c>
      <c r="AC232" s="13">
        <v>25</v>
      </c>
      <c r="AD232" s="13">
        <v>80</v>
      </c>
      <c r="AE232" s="13">
        <v>80</v>
      </c>
      <c r="AF232" s="13">
        <v>0</v>
      </c>
      <c r="AG232" s="13">
        <v>10</v>
      </c>
      <c r="AH232" s="13">
        <v>1.0940000000000001</v>
      </c>
      <c r="AI232" s="13">
        <v>1.2928999999999999</v>
      </c>
      <c r="AJ232" s="13">
        <v>0.2</v>
      </c>
      <c r="AK232" s="13" t="s">
        <v>1280</v>
      </c>
      <c r="AL232" s="13" t="s">
        <v>1520</v>
      </c>
      <c r="AM232" s="13"/>
      <c r="AN232" s="13">
        <v>52.2</v>
      </c>
    </row>
    <row r="233" spans="1:40" ht="15.75" hidden="1" customHeight="1" x14ac:dyDescent="0.25">
      <c r="A233" s="13" t="s">
        <v>1262</v>
      </c>
      <c r="B233" s="13" t="s">
        <v>30</v>
      </c>
      <c r="C233" s="13" t="s">
        <v>307</v>
      </c>
      <c r="D233" s="13" t="s">
        <v>379</v>
      </c>
      <c r="E233" s="13">
        <v>52066</v>
      </c>
      <c r="F233" s="13" t="s">
        <v>380</v>
      </c>
      <c r="G233" s="13" t="s">
        <v>387</v>
      </c>
      <c r="H233" s="13">
        <v>1</v>
      </c>
      <c r="I233" s="13" t="s">
        <v>388</v>
      </c>
      <c r="J233" s="13" t="s">
        <v>34</v>
      </c>
      <c r="K233" s="13" t="s">
        <v>35</v>
      </c>
      <c r="L233" s="13" t="s">
        <v>56</v>
      </c>
      <c r="M233" s="13">
        <v>1130</v>
      </c>
      <c r="N233" s="13">
        <v>1300</v>
      </c>
      <c r="O233" s="13" t="s">
        <v>76</v>
      </c>
      <c r="P233" s="13">
        <v>214</v>
      </c>
      <c r="Q233" s="13" t="s">
        <v>37</v>
      </c>
      <c r="R233" s="13" t="s">
        <v>38</v>
      </c>
      <c r="S233" s="49">
        <v>42898</v>
      </c>
      <c r="T233" s="49">
        <v>42937</v>
      </c>
      <c r="U233" s="13" t="s">
        <v>385</v>
      </c>
      <c r="V233" s="13" t="s">
        <v>39</v>
      </c>
      <c r="W233" s="13">
        <v>2</v>
      </c>
      <c r="X233" s="13">
        <v>2</v>
      </c>
      <c r="Y233" s="13">
        <v>25</v>
      </c>
      <c r="Z233" s="13">
        <v>8</v>
      </c>
      <c r="AA233" s="13" t="s">
        <v>386</v>
      </c>
      <c r="AB233" s="13">
        <v>20</v>
      </c>
      <c r="AC233" s="13">
        <v>25</v>
      </c>
      <c r="AD233" s="13">
        <v>80</v>
      </c>
      <c r="AE233" s="13">
        <v>80</v>
      </c>
      <c r="AF233" s="13">
        <v>0</v>
      </c>
      <c r="AG233" s="13">
        <v>10</v>
      </c>
      <c r="AH233" s="13">
        <v>0.19900000000000001</v>
      </c>
      <c r="AI233" s="13">
        <v>0.19900000000000001</v>
      </c>
      <c r="AJ233" s="13">
        <v>0</v>
      </c>
      <c r="AK233" s="13" t="s">
        <v>1280</v>
      </c>
      <c r="AL233" s="13" t="s">
        <v>1520</v>
      </c>
      <c r="AM233" s="13"/>
      <c r="AN233" s="13">
        <v>52.2</v>
      </c>
    </row>
    <row r="234" spans="1:40" ht="15.75" hidden="1" customHeight="1" x14ac:dyDescent="0.25">
      <c r="A234" s="13" t="s">
        <v>1262</v>
      </c>
      <c r="B234" s="13" t="s">
        <v>30</v>
      </c>
      <c r="C234" s="13" t="s">
        <v>307</v>
      </c>
      <c r="D234" s="13" t="s">
        <v>379</v>
      </c>
      <c r="E234" s="13">
        <v>52760</v>
      </c>
      <c r="F234" s="13" t="s">
        <v>380</v>
      </c>
      <c r="G234" s="13" t="s">
        <v>389</v>
      </c>
      <c r="H234" s="13">
        <v>1</v>
      </c>
      <c r="I234" s="13" t="s">
        <v>390</v>
      </c>
      <c r="J234" s="13" t="s">
        <v>34</v>
      </c>
      <c r="K234" s="13" t="s">
        <v>35</v>
      </c>
      <c r="L234" s="13" t="s">
        <v>56</v>
      </c>
      <c r="M234" s="13">
        <v>1130</v>
      </c>
      <c r="N234" s="13">
        <v>1300</v>
      </c>
      <c r="O234" s="13" t="s">
        <v>76</v>
      </c>
      <c r="P234" s="13">
        <v>214</v>
      </c>
      <c r="Q234" s="13" t="s">
        <v>37</v>
      </c>
      <c r="R234" s="13" t="s">
        <v>38</v>
      </c>
      <c r="S234" s="49">
        <v>42898</v>
      </c>
      <c r="T234" s="49">
        <v>42937</v>
      </c>
      <c r="U234" s="13" t="s">
        <v>385</v>
      </c>
      <c r="V234" s="13" t="s">
        <v>39</v>
      </c>
      <c r="W234" s="13">
        <v>1</v>
      </c>
      <c r="X234" s="13">
        <v>1</v>
      </c>
      <c r="Y234" s="13">
        <v>25</v>
      </c>
      <c r="Z234" s="13">
        <v>4</v>
      </c>
      <c r="AA234" s="13" t="s">
        <v>386</v>
      </c>
      <c r="AB234" s="13">
        <v>20</v>
      </c>
      <c r="AC234" s="13">
        <v>25</v>
      </c>
      <c r="AD234" s="13">
        <v>80</v>
      </c>
      <c r="AE234" s="13">
        <v>80</v>
      </c>
      <c r="AF234" s="13">
        <v>0</v>
      </c>
      <c r="AG234" s="13">
        <v>10</v>
      </c>
      <c r="AH234" s="13">
        <v>9.9000000000000005E-2</v>
      </c>
      <c r="AI234" s="13">
        <v>9.9000000000000005E-2</v>
      </c>
      <c r="AJ234" s="13">
        <v>0</v>
      </c>
      <c r="AK234" s="13" t="s">
        <v>1280</v>
      </c>
      <c r="AL234" s="13" t="s">
        <v>1520</v>
      </c>
      <c r="AM234" s="13"/>
      <c r="AN234" s="13">
        <v>52.2</v>
      </c>
    </row>
    <row r="235" spans="1:40" ht="15.75" hidden="1" customHeight="1" x14ac:dyDescent="0.25">
      <c r="A235" s="13" t="s">
        <v>1262</v>
      </c>
      <c r="B235" s="13" t="s">
        <v>30</v>
      </c>
      <c r="C235" s="13" t="s">
        <v>307</v>
      </c>
      <c r="D235" s="13" t="s">
        <v>379</v>
      </c>
      <c r="E235" s="13">
        <v>52761</v>
      </c>
      <c r="F235" s="13" t="s">
        <v>380</v>
      </c>
      <c r="G235" s="13" t="s">
        <v>391</v>
      </c>
      <c r="H235" s="13">
        <v>1</v>
      </c>
      <c r="I235" s="13" t="s">
        <v>392</v>
      </c>
      <c r="J235" s="13" t="s">
        <v>34</v>
      </c>
      <c r="K235" s="13" t="s">
        <v>35</v>
      </c>
      <c r="L235" s="13" t="s">
        <v>56</v>
      </c>
      <c r="M235" s="13">
        <v>1130</v>
      </c>
      <c r="N235" s="13">
        <v>1300</v>
      </c>
      <c r="O235" s="13" t="s">
        <v>76</v>
      </c>
      <c r="P235" s="13">
        <v>214</v>
      </c>
      <c r="Q235" s="13" t="s">
        <v>37</v>
      </c>
      <c r="R235" s="13" t="s">
        <v>38</v>
      </c>
      <c r="S235" s="49">
        <v>42898</v>
      </c>
      <c r="T235" s="49">
        <v>42937</v>
      </c>
      <c r="U235" s="13" t="s">
        <v>385</v>
      </c>
      <c r="V235" s="13" t="s">
        <v>39</v>
      </c>
      <c r="W235" s="13">
        <v>1</v>
      </c>
      <c r="X235" s="13">
        <v>1</v>
      </c>
      <c r="Y235" s="13">
        <v>25</v>
      </c>
      <c r="Z235" s="13">
        <v>4</v>
      </c>
      <c r="AA235" s="13" t="s">
        <v>386</v>
      </c>
      <c r="AB235" s="13">
        <v>20</v>
      </c>
      <c r="AC235" s="13">
        <v>25</v>
      </c>
      <c r="AD235" s="13">
        <v>80</v>
      </c>
      <c r="AE235" s="13">
        <v>80</v>
      </c>
      <c r="AF235" s="13">
        <v>0</v>
      </c>
      <c r="AG235" s="13">
        <v>10</v>
      </c>
      <c r="AH235" s="13">
        <v>9.9000000000000005E-2</v>
      </c>
      <c r="AI235" s="13">
        <v>9.9000000000000005E-2</v>
      </c>
      <c r="AJ235" s="13">
        <v>0</v>
      </c>
      <c r="AK235" s="13" t="s">
        <v>1280</v>
      </c>
      <c r="AL235" s="13" t="s">
        <v>1520</v>
      </c>
      <c r="AM235" s="13"/>
      <c r="AN235" s="13">
        <v>52.2</v>
      </c>
    </row>
    <row r="236" spans="1:40" ht="15.75" hidden="1" customHeight="1" x14ac:dyDescent="0.25">
      <c r="A236" s="13" t="s">
        <v>1262</v>
      </c>
      <c r="B236" s="13" t="s">
        <v>30</v>
      </c>
      <c r="C236" s="13" t="s">
        <v>307</v>
      </c>
      <c r="D236" s="13" t="s">
        <v>379</v>
      </c>
      <c r="E236" s="13">
        <v>50196</v>
      </c>
      <c r="F236" s="13" t="s">
        <v>380</v>
      </c>
      <c r="G236" s="13" t="s">
        <v>393</v>
      </c>
      <c r="H236" s="13">
        <v>1</v>
      </c>
      <c r="I236" s="13" t="s">
        <v>394</v>
      </c>
      <c r="J236" s="13" t="s">
        <v>34</v>
      </c>
      <c r="K236" s="13" t="s">
        <v>35</v>
      </c>
      <c r="L236" s="13" t="s">
        <v>56</v>
      </c>
      <c r="M236" s="13">
        <v>940</v>
      </c>
      <c r="N236" s="13">
        <v>1110</v>
      </c>
      <c r="O236" s="13" t="s">
        <v>76</v>
      </c>
      <c r="P236" s="13">
        <v>215</v>
      </c>
      <c r="Q236" s="13" t="s">
        <v>37</v>
      </c>
      <c r="R236" s="13" t="s">
        <v>38</v>
      </c>
      <c r="S236" s="49">
        <v>42898</v>
      </c>
      <c r="T236" s="49">
        <v>42937</v>
      </c>
      <c r="U236" s="13" t="s">
        <v>395</v>
      </c>
      <c r="V236" s="13" t="s">
        <v>39</v>
      </c>
      <c r="W236" s="13">
        <v>17</v>
      </c>
      <c r="X236" s="13">
        <v>16</v>
      </c>
      <c r="Y236" s="13">
        <v>20</v>
      </c>
      <c r="Z236" s="13">
        <v>80</v>
      </c>
      <c r="AA236" s="13"/>
      <c r="AB236" s="13"/>
      <c r="AC236" s="13"/>
      <c r="AD236" s="13">
        <v>0</v>
      </c>
      <c r="AE236" s="13">
        <v>80</v>
      </c>
      <c r="AF236" s="13">
        <v>0</v>
      </c>
      <c r="AG236" s="13">
        <v>0</v>
      </c>
      <c r="AH236" s="13">
        <v>1.4910000000000001</v>
      </c>
      <c r="AI236" s="13">
        <v>1.6898</v>
      </c>
      <c r="AJ236" s="13">
        <v>0.2</v>
      </c>
      <c r="AK236" s="13" t="s">
        <v>1277</v>
      </c>
      <c r="AL236" s="13" t="s">
        <v>1521</v>
      </c>
      <c r="AM236" s="13"/>
      <c r="AN236" s="13">
        <v>52.2</v>
      </c>
    </row>
    <row r="237" spans="1:40" ht="15.75" hidden="1" customHeight="1" x14ac:dyDescent="0.25">
      <c r="A237" s="13" t="s">
        <v>1262</v>
      </c>
      <c r="B237" s="13" t="s">
        <v>30</v>
      </c>
      <c r="C237" s="13" t="s">
        <v>307</v>
      </c>
      <c r="D237" s="13" t="s">
        <v>379</v>
      </c>
      <c r="E237" s="13">
        <v>51329</v>
      </c>
      <c r="F237" s="13" t="s">
        <v>380</v>
      </c>
      <c r="G237" s="13" t="s">
        <v>393</v>
      </c>
      <c r="H237" s="13">
        <v>2</v>
      </c>
      <c r="I237" s="13" t="s">
        <v>394</v>
      </c>
      <c r="J237" s="13" t="s">
        <v>34</v>
      </c>
      <c r="K237" s="13" t="s">
        <v>35</v>
      </c>
      <c r="L237" s="13" t="s">
        <v>56</v>
      </c>
      <c r="M237" s="13">
        <v>1130</v>
      </c>
      <c r="N237" s="13">
        <v>1300</v>
      </c>
      <c r="O237" s="13" t="s">
        <v>76</v>
      </c>
      <c r="P237" s="13">
        <v>215</v>
      </c>
      <c r="Q237" s="13" t="s">
        <v>37</v>
      </c>
      <c r="R237" s="13" t="s">
        <v>38</v>
      </c>
      <c r="S237" s="49">
        <v>42898</v>
      </c>
      <c r="T237" s="49">
        <v>42937</v>
      </c>
      <c r="U237" s="13" t="s">
        <v>396</v>
      </c>
      <c r="V237" s="13" t="s">
        <v>39</v>
      </c>
      <c r="W237" s="13">
        <v>17</v>
      </c>
      <c r="X237" s="13">
        <v>16</v>
      </c>
      <c r="Y237" s="13">
        <v>20</v>
      </c>
      <c r="Z237" s="13">
        <v>80</v>
      </c>
      <c r="AA237" s="13"/>
      <c r="AB237" s="13"/>
      <c r="AC237" s="13"/>
      <c r="AD237" s="13">
        <v>0</v>
      </c>
      <c r="AE237" s="13">
        <v>80</v>
      </c>
      <c r="AF237" s="13">
        <v>0</v>
      </c>
      <c r="AG237" s="13">
        <v>0</v>
      </c>
      <c r="AH237" s="13">
        <v>1.3919999999999999</v>
      </c>
      <c r="AI237" s="13">
        <v>1.6902999999999999</v>
      </c>
      <c r="AJ237" s="13">
        <v>0.2</v>
      </c>
      <c r="AK237" s="13" t="s">
        <v>1280</v>
      </c>
      <c r="AL237" s="13" t="s">
        <v>1521</v>
      </c>
      <c r="AM237" s="13"/>
      <c r="AN237" s="13">
        <v>52.2</v>
      </c>
    </row>
    <row r="238" spans="1:40" ht="15.75" hidden="1" customHeight="1" x14ac:dyDescent="0.25">
      <c r="A238" s="13" t="s">
        <v>1262</v>
      </c>
      <c r="B238" s="13" t="s">
        <v>30</v>
      </c>
      <c r="C238" s="13" t="s">
        <v>307</v>
      </c>
      <c r="D238" s="13" t="s">
        <v>379</v>
      </c>
      <c r="E238" s="13">
        <v>50907</v>
      </c>
      <c r="F238" s="13" t="s">
        <v>380</v>
      </c>
      <c r="G238" s="13" t="s">
        <v>393</v>
      </c>
      <c r="H238" s="13">
        <v>3</v>
      </c>
      <c r="I238" s="13" t="s">
        <v>394</v>
      </c>
      <c r="J238" s="13" t="s">
        <v>34</v>
      </c>
      <c r="K238" s="13" t="s">
        <v>35</v>
      </c>
      <c r="L238" s="13" t="s">
        <v>56</v>
      </c>
      <c r="M238" s="13">
        <v>1310</v>
      </c>
      <c r="N238" s="13">
        <v>1440</v>
      </c>
      <c r="O238" s="13" t="s">
        <v>76</v>
      </c>
      <c r="P238" s="13">
        <v>215</v>
      </c>
      <c r="Q238" s="13" t="s">
        <v>37</v>
      </c>
      <c r="R238" s="13" t="s">
        <v>38</v>
      </c>
      <c r="S238" s="49">
        <v>42898</v>
      </c>
      <c r="T238" s="49">
        <v>42937</v>
      </c>
      <c r="U238" s="13" t="s">
        <v>396</v>
      </c>
      <c r="V238" s="13" t="s">
        <v>39</v>
      </c>
      <c r="W238" s="13">
        <v>16</v>
      </c>
      <c r="X238" s="13">
        <v>16</v>
      </c>
      <c r="Y238" s="13">
        <v>20</v>
      </c>
      <c r="Z238" s="13">
        <v>80</v>
      </c>
      <c r="AA238" s="13"/>
      <c r="AB238" s="13"/>
      <c r="AC238" s="13"/>
      <c r="AD238" s="13">
        <v>0</v>
      </c>
      <c r="AE238" s="13">
        <v>80</v>
      </c>
      <c r="AF238" s="13">
        <v>1</v>
      </c>
      <c r="AG238" s="13">
        <v>10</v>
      </c>
      <c r="AH238" s="13">
        <v>1.591</v>
      </c>
      <c r="AI238" s="13">
        <v>1.591</v>
      </c>
      <c r="AJ238" s="13">
        <v>0.2</v>
      </c>
      <c r="AK238" s="13" t="s">
        <v>1522</v>
      </c>
      <c r="AL238" s="13" t="s">
        <v>1521</v>
      </c>
      <c r="AM238" s="13"/>
      <c r="AN238" s="13">
        <v>52.2</v>
      </c>
    </row>
    <row r="239" spans="1:40" ht="15.75" hidden="1" customHeight="1" x14ac:dyDescent="0.25">
      <c r="A239" s="13" t="s">
        <v>1262</v>
      </c>
      <c r="B239" s="13" t="s">
        <v>30</v>
      </c>
      <c r="C239" s="13" t="s">
        <v>307</v>
      </c>
      <c r="D239" s="13" t="s">
        <v>379</v>
      </c>
      <c r="E239" s="13">
        <v>52224</v>
      </c>
      <c r="F239" s="13" t="s">
        <v>380</v>
      </c>
      <c r="G239" s="13" t="s">
        <v>393</v>
      </c>
      <c r="H239" s="13">
        <v>4</v>
      </c>
      <c r="I239" s="13" t="s">
        <v>394</v>
      </c>
      <c r="J239" s="13" t="s">
        <v>34</v>
      </c>
      <c r="K239" s="13" t="s">
        <v>35</v>
      </c>
      <c r="L239" s="13" t="s">
        <v>72</v>
      </c>
      <c r="M239" s="13">
        <v>1445</v>
      </c>
      <c r="N239" s="13">
        <v>1815</v>
      </c>
      <c r="O239" s="13" t="s">
        <v>76</v>
      </c>
      <c r="P239" s="13">
        <v>215</v>
      </c>
      <c r="Q239" s="13" t="s">
        <v>37</v>
      </c>
      <c r="R239" s="13" t="s">
        <v>66</v>
      </c>
      <c r="S239" s="49">
        <v>42898</v>
      </c>
      <c r="T239" s="49">
        <v>42946</v>
      </c>
      <c r="U239" s="13" t="s">
        <v>396</v>
      </c>
      <c r="V239" s="13" t="s">
        <v>39</v>
      </c>
      <c r="W239" s="13">
        <v>18</v>
      </c>
      <c r="X239" s="13">
        <v>18</v>
      </c>
      <c r="Y239" s="13">
        <v>20</v>
      </c>
      <c r="Z239" s="13">
        <v>90</v>
      </c>
      <c r="AA239" s="13"/>
      <c r="AB239" s="13"/>
      <c r="AC239" s="13"/>
      <c r="AD239" s="13">
        <v>0</v>
      </c>
      <c r="AE239" s="13">
        <v>90</v>
      </c>
      <c r="AF239" s="13">
        <v>0</v>
      </c>
      <c r="AG239" s="13">
        <v>0</v>
      </c>
      <c r="AH239" s="13">
        <v>1.7230000000000001</v>
      </c>
      <c r="AI239" s="13">
        <v>1.8244</v>
      </c>
      <c r="AJ239" s="13">
        <v>0.2</v>
      </c>
      <c r="AK239" s="13" t="s">
        <v>1523</v>
      </c>
      <c r="AL239" s="13" t="s">
        <v>1521</v>
      </c>
      <c r="AM239" s="13"/>
      <c r="AN239" s="13">
        <v>53.2</v>
      </c>
    </row>
    <row r="240" spans="1:40" ht="15.75" hidden="1" customHeight="1" x14ac:dyDescent="0.25">
      <c r="A240" s="13" t="s">
        <v>1262</v>
      </c>
      <c r="B240" s="13" t="s">
        <v>30</v>
      </c>
      <c r="C240" s="13" t="s">
        <v>307</v>
      </c>
      <c r="D240" s="13" t="s">
        <v>379</v>
      </c>
      <c r="E240" s="13">
        <v>50200</v>
      </c>
      <c r="F240" s="13" t="s">
        <v>380</v>
      </c>
      <c r="G240" s="13" t="s">
        <v>393</v>
      </c>
      <c r="H240" s="13">
        <v>501</v>
      </c>
      <c r="I240" s="13" t="s">
        <v>394</v>
      </c>
      <c r="J240" s="13" t="s">
        <v>43</v>
      </c>
      <c r="K240" s="13" t="s">
        <v>35</v>
      </c>
      <c r="L240" s="13" t="s">
        <v>72</v>
      </c>
      <c r="M240" s="13">
        <v>1830</v>
      </c>
      <c r="N240" s="13">
        <v>2200</v>
      </c>
      <c r="O240" s="13" t="s">
        <v>76</v>
      </c>
      <c r="P240" s="13">
        <v>215</v>
      </c>
      <c r="Q240" s="13" t="s">
        <v>37</v>
      </c>
      <c r="R240" s="13" t="s">
        <v>66</v>
      </c>
      <c r="S240" s="49">
        <v>42898</v>
      </c>
      <c r="T240" s="49">
        <v>42946</v>
      </c>
      <c r="U240" s="13" t="s">
        <v>396</v>
      </c>
      <c r="V240" s="13" t="s">
        <v>39</v>
      </c>
      <c r="W240" s="13">
        <v>21</v>
      </c>
      <c r="X240" s="13">
        <v>18</v>
      </c>
      <c r="Y240" s="13">
        <v>20</v>
      </c>
      <c r="Z240" s="13">
        <v>90</v>
      </c>
      <c r="AA240" s="13"/>
      <c r="AB240" s="13"/>
      <c r="AC240" s="13"/>
      <c r="AD240" s="13">
        <v>0</v>
      </c>
      <c r="AE240" s="13">
        <v>90</v>
      </c>
      <c r="AF240" s="13">
        <v>0</v>
      </c>
      <c r="AG240" s="13">
        <v>0</v>
      </c>
      <c r="AH240" s="13">
        <v>2.1280000000000001</v>
      </c>
      <c r="AI240" s="13">
        <v>2.1280000000000001</v>
      </c>
      <c r="AJ240" s="13">
        <v>0.2</v>
      </c>
      <c r="AK240" s="13" t="s">
        <v>1524</v>
      </c>
      <c r="AL240" s="13" t="s">
        <v>1521</v>
      </c>
      <c r="AM240" s="13"/>
      <c r="AN240" s="13">
        <v>53.2</v>
      </c>
    </row>
    <row r="241" spans="1:40" ht="15.75" hidden="1" customHeight="1" x14ac:dyDescent="0.25">
      <c r="A241" s="13" t="s">
        <v>1262</v>
      </c>
      <c r="B241" s="13" t="s">
        <v>30</v>
      </c>
      <c r="C241" s="13" t="s">
        <v>307</v>
      </c>
      <c r="D241" s="13" t="s">
        <v>379</v>
      </c>
      <c r="E241" s="13">
        <v>50562</v>
      </c>
      <c r="F241" s="13" t="s">
        <v>380</v>
      </c>
      <c r="G241" s="13" t="s">
        <v>286</v>
      </c>
      <c r="H241" s="13">
        <v>1</v>
      </c>
      <c r="I241" s="13" t="s">
        <v>397</v>
      </c>
      <c r="J241" s="13" t="s">
        <v>34</v>
      </c>
      <c r="K241" s="13" t="s">
        <v>35</v>
      </c>
      <c r="L241" s="13" t="s">
        <v>127</v>
      </c>
      <c r="M241" s="13">
        <v>1210</v>
      </c>
      <c r="N241" s="13">
        <v>1600</v>
      </c>
      <c r="O241" s="13" t="s">
        <v>76</v>
      </c>
      <c r="P241" s="13">
        <v>133</v>
      </c>
      <c r="Q241" s="13" t="s">
        <v>37</v>
      </c>
      <c r="R241" s="13" t="s">
        <v>66</v>
      </c>
      <c r="S241" s="49">
        <v>42898</v>
      </c>
      <c r="T241" s="49">
        <v>42946</v>
      </c>
      <c r="U241" s="13" t="s">
        <v>1126</v>
      </c>
      <c r="V241" s="13" t="s">
        <v>39</v>
      </c>
      <c r="W241" s="13">
        <v>18</v>
      </c>
      <c r="X241" s="13">
        <v>17</v>
      </c>
      <c r="Y241" s="13">
        <v>25</v>
      </c>
      <c r="Z241" s="13">
        <v>68</v>
      </c>
      <c r="AA241" s="13" t="s">
        <v>398</v>
      </c>
      <c r="AB241" s="13">
        <v>30</v>
      </c>
      <c r="AC241" s="13">
        <v>25</v>
      </c>
      <c r="AD241" s="13">
        <v>120</v>
      </c>
      <c r="AE241" s="13">
        <v>120</v>
      </c>
      <c r="AF241" s="13">
        <v>0</v>
      </c>
      <c r="AG241" s="13">
        <v>0</v>
      </c>
      <c r="AH241" s="13">
        <v>1.7829999999999999</v>
      </c>
      <c r="AI241" s="13">
        <v>1.7829999999999999</v>
      </c>
      <c r="AJ241" s="13">
        <v>0.2</v>
      </c>
      <c r="AK241" s="13" t="s">
        <v>1525</v>
      </c>
      <c r="AL241" s="13" t="s">
        <v>1526</v>
      </c>
      <c r="AM241" s="13"/>
      <c r="AN241" s="13">
        <v>52</v>
      </c>
    </row>
    <row r="242" spans="1:40" ht="15.75" hidden="1" customHeight="1" x14ac:dyDescent="0.25">
      <c r="A242" s="13" t="s">
        <v>1262</v>
      </c>
      <c r="B242" s="13" t="s">
        <v>30</v>
      </c>
      <c r="C242" s="13" t="s">
        <v>307</v>
      </c>
      <c r="D242" s="13" t="s">
        <v>379</v>
      </c>
      <c r="E242" s="13">
        <v>51468</v>
      </c>
      <c r="F242" s="13" t="s">
        <v>380</v>
      </c>
      <c r="G242" s="13" t="s">
        <v>286</v>
      </c>
      <c r="H242" s="13">
        <v>501</v>
      </c>
      <c r="I242" s="13" t="s">
        <v>397</v>
      </c>
      <c r="J242" s="13" t="s">
        <v>43</v>
      </c>
      <c r="K242" s="13" t="s">
        <v>35</v>
      </c>
      <c r="L242" s="13" t="s">
        <v>127</v>
      </c>
      <c r="M242" s="13">
        <v>1710</v>
      </c>
      <c r="N242" s="13">
        <v>2100</v>
      </c>
      <c r="O242" s="13" t="s">
        <v>76</v>
      </c>
      <c r="P242" s="13">
        <v>133</v>
      </c>
      <c r="Q242" s="13" t="s">
        <v>37</v>
      </c>
      <c r="R242" s="13" t="s">
        <v>66</v>
      </c>
      <c r="S242" s="49">
        <v>42898</v>
      </c>
      <c r="T242" s="49">
        <v>42946</v>
      </c>
      <c r="U242" s="13" t="s">
        <v>1126</v>
      </c>
      <c r="V242" s="13" t="s">
        <v>39</v>
      </c>
      <c r="W242" s="13">
        <v>11</v>
      </c>
      <c r="X242" s="13">
        <v>9</v>
      </c>
      <c r="Y242" s="13">
        <v>25</v>
      </c>
      <c r="Z242" s="13">
        <v>36</v>
      </c>
      <c r="AA242" s="13" t="s">
        <v>399</v>
      </c>
      <c r="AB242" s="13">
        <v>24</v>
      </c>
      <c r="AC242" s="13">
        <v>25</v>
      </c>
      <c r="AD242" s="13">
        <v>96</v>
      </c>
      <c r="AE242" s="13">
        <v>96</v>
      </c>
      <c r="AF242" s="13">
        <v>0</v>
      </c>
      <c r="AG242" s="13">
        <v>0</v>
      </c>
      <c r="AH242" s="13">
        <v>1.0900000000000001</v>
      </c>
      <c r="AI242" s="13">
        <v>1.0900000000000001</v>
      </c>
      <c r="AJ242" s="13">
        <v>0.2</v>
      </c>
      <c r="AK242" s="13" t="s">
        <v>1527</v>
      </c>
      <c r="AL242" s="13" t="s">
        <v>1526</v>
      </c>
      <c r="AM242" s="13"/>
      <c r="AN242" s="13">
        <v>52</v>
      </c>
    </row>
    <row r="243" spans="1:40" ht="15.75" hidden="1" customHeight="1" x14ac:dyDescent="0.25">
      <c r="A243" s="13" t="s">
        <v>1262</v>
      </c>
      <c r="B243" s="13" t="s">
        <v>30</v>
      </c>
      <c r="C243" s="13" t="s">
        <v>307</v>
      </c>
      <c r="D243" s="13" t="s">
        <v>379</v>
      </c>
      <c r="E243" s="13">
        <v>51318</v>
      </c>
      <c r="F243" s="13" t="s">
        <v>380</v>
      </c>
      <c r="G243" s="13" t="s">
        <v>288</v>
      </c>
      <c r="H243" s="13">
        <v>1</v>
      </c>
      <c r="I243" s="13" t="s">
        <v>400</v>
      </c>
      <c r="J243" s="13" t="s">
        <v>34</v>
      </c>
      <c r="K243" s="13" t="s">
        <v>35</v>
      </c>
      <c r="L243" s="13" t="s">
        <v>127</v>
      </c>
      <c r="M243" s="13">
        <v>1210</v>
      </c>
      <c r="N243" s="13">
        <v>1600</v>
      </c>
      <c r="O243" s="13" t="s">
        <v>76</v>
      </c>
      <c r="P243" s="13">
        <v>133</v>
      </c>
      <c r="Q243" s="13" t="s">
        <v>37</v>
      </c>
      <c r="R243" s="13" t="s">
        <v>66</v>
      </c>
      <c r="S243" s="49">
        <v>42898</v>
      </c>
      <c r="T243" s="49">
        <v>42946</v>
      </c>
      <c r="U243" s="13" t="s">
        <v>1126</v>
      </c>
      <c r="V243" s="13" t="s">
        <v>39</v>
      </c>
      <c r="W243" s="13">
        <v>3</v>
      </c>
      <c r="X243" s="13">
        <v>3</v>
      </c>
      <c r="Y243" s="13">
        <v>25</v>
      </c>
      <c r="Z243" s="13">
        <v>12</v>
      </c>
      <c r="AA243" s="13" t="s">
        <v>398</v>
      </c>
      <c r="AB243" s="13">
        <v>30</v>
      </c>
      <c r="AC243" s="13">
        <v>25</v>
      </c>
      <c r="AD243" s="13">
        <v>120</v>
      </c>
      <c r="AE243" s="13">
        <v>120</v>
      </c>
      <c r="AF243" s="13">
        <v>0</v>
      </c>
      <c r="AG243" s="13">
        <v>10</v>
      </c>
      <c r="AH243" s="13">
        <v>0.19800000000000001</v>
      </c>
      <c r="AI243" s="13">
        <v>0.29699999999999999</v>
      </c>
      <c r="AJ243" s="13">
        <v>0</v>
      </c>
      <c r="AK243" s="13" t="s">
        <v>1525</v>
      </c>
      <c r="AL243" s="13" t="s">
        <v>1526</v>
      </c>
      <c r="AM243" s="13"/>
      <c r="AN243" s="13">
        <v>52</v>
      </c>
    </row>
    <row r="244" spans="1:40" ht="15.75" hidden="1" customHeight="1" x14ac:dyDescent="0.25">
      <c r="A244" s="13" t="s">
        <v>1262</v>
      </c>
      <c r="B244" s="13" t="s">
        <v>30</v>
      </c>
      <c r="C244" s="13" t="s">
        <v>307</v>
      </c>
      <c r="D244" s="13" t="s">
        <v>379</v>
      </c>
      <c r="E244" s="13">
        <v>51469</v>
      </c>
      <c r="F244" s="13" t="s">
        <v>380</v>
      </c>
      <c r="G244" s="13" t="s">
        <v>288</v>
      </c>
      <c r="H244" s="13">
        <v>501</v>
      </c>
      <c r="I244" s="13" t="s">
        <v>400</v>
      </c>
      <c r="J244" s="13" t="s">
        <v>43</v>
      </c>
      <c r="K244" s="13" t="s">
        <v>35</v>
      </c>
      <c r="L244" s="13" t="s">
        <v>127</v>
      </c>
      <c r="M244" s="13">
        <v>1710</v>
      </c>
      <c r="N244" s="13">
        <v>2100</v>
      </c>
      <c r="O244" s="13" t="s">
        <v>76</v>
      </c>
      <c r="P244" s="13">
        <v>133</v>
      </c>
      <c r="Q244" s="13" t="s">
        <v>37</v>
      </c>
      <c r="R244" s="13" t="s">
        <v>66</v>
      </c>
      <c r="S244" s="49">
        <v>42898</v>
      </c>
      <c r="T244" s="49">
        <v>42946</v>
      </c>
      <c r="U244" s="13" t="s">
        <v>1126</v>
      </c>
      <c r="V244" s="13" t="s">
        <v>39</v>
      </c>
      <c r="W244" s="13">
        <v>3</v>
      </c>
      <c r="X244" s="13">
        <v>3</v>
      </c>
      <c r="Y244" s="13">
        <v>25</v>
      </c>
      <c r="Z244" s="13">
        <v>12</v>
      </c>
      <c r="AA244" s="13" t="s">
        <v>399</v>
      </c>
      <c r="AB244" s="13">
        <v>24</v>
      </c>
      <c r="AC244" s="13">
        <v>25</v>
      </c>
      <c r="AD244" s="13">
        <v>96</v>
      </c>
      <c r="AE244" s="13">
        <v>96</v>
      </c>
      <c r="AF244" s="13">
        <v>0</v>
      </c>
      <c r="AG244" s="13">
        <v>10</v>
      </c>
      <c r="AH244" s="13">
        <v>0.29699999999999999</v>
      </c>
      <c r="AI244" s="13">
        <v>0.29699999999999999</v>
      </c>
      <c r="AJ244" s="13">
        <v>0</v>
      </c>
      <c r="AK244" s="13" t="s">
        <v>1527</v>
      </c>
      <c r="AL244" s="13" t="s">
        <v>1526</v>
      </c>
      <c r="AM244" s="13"/>
      <c r="AN244" s="13">
        <v>52</v>
      </c>
    </row>
    <row r="245" spans="1:40" ht="15.75" hidden="1" customHeight="1" x14ac:dyDescent="0.25">
      <c r="A245" s="13" t="s">
        <v>1262</v>
      </c>
      <c r="B245" s="13" t="s">
        <v>30</v>
      </c>
      <c r="C245" s="13" t="s">
        <v>307</v>
      </c>
      <c r="D245" s="13" t="s">
        <v>379</v>
      </c>
      <c r="E245" s="13">
        <v>52762</v>
      </c>
      <c r="F245" s="13" t="s">
        <v>380</v>
      </c>
      <c r="G245" s="13" t="s">
        <v>290</v>
      </c>
      <c r="H245" s="13">
        <v>1</v>
      </c>
      <c r="I245" s="13" t="s">
        <v>401</v>
      </c>
      <c r="J245" s="13" t="s">
        <v>34</v>
      </c>
      <c r="K245" s="13" t="s">
        <v>35</v>
      </c>
      <c r="L245" s="13" t="s">
        <v>127</v>
      </c>
      <c r="M245" s="13">
        <v>1210</v>
      </c>
      <c r="N245" s="13">
        <v>1600</v>
      </c>
      <c r="O245" s="13" t="s">
        <v>76</v>
      </c>
      <c r="P245" s="13">
        <v>133</v>
      </c>
      <c r="Q245" s="13" t="s">
        <v>37</v>
      </c>
      <c r="R245" s="13" t="s">
        <v>66</v>
      </c>
      <c r="S245" s="49">
        <v>42898</v>
      </c>
      <c r="T245" s="49">
        <v>42946</v>
      </c>
      <c r="U245" s="13" t="s">
        <v>1126</v>
      </c>
      <c r="V245" s="13" t="s">
        <v>39</v>
      </c>
      <c r="W245" s="13">
        <v>2</v>
      </c>
      <c r="X245" s="13">
        <v>2</v>
      </c>
      <c r="Y245" s="13">
        <v>25</v>
      </c>
      <c r="Z245" s="13">
        <v>8</v>
      </c>
      <c r="AA245" s="13" t="s">
        <v>398</v>
      </c>
      <c r="AB245" s="13">
        <v>30</v>
      </c>
      <c r="AC245" s="13">
        <v>25</v>
      </c>
      <c r="AD245" s="13">
        <v>120</v>
      </c>
      <c r="AE245" s="13">
        <v>120</v>
      </c>
      <c r="AF245" s="13">
        <v>0</v>
      </c>
      <c r="AG245" s="13">
        <v>0</v>
      </c>
      <c r="AH245" s="13">
        <v>0.19800000000000001</v>
      </c>
      <c r="AI245" s="13">
        <v>0.19800000000000001</v>
      </c>
      <c r="AJ245" s="13">
        <v>0</v>
      </c>
      <c r="AK245" s="13" t="s">
        <v>1525</v>
      </c>
      <c r="AL245" s="13" t="s">
        <v>1526</v>
      </c>
      <c r="AM245" s="13"/>
      <c r="AN245" s="13">
        <v>52</v>
      </c>
    </row>
    <row r="246" spans="1:40" ht="15.75" hidden="1" customHeight="1" x14ac:dyDescent="0.25">
      <c r="A246" s="13" t="s">
        <v>1262</v>
      </c>
      <c r="B246" s="13" t="s">
        <v>30</v>
      </c>
      <c r="C246" s="13" t="s">
        <v>307</v>
      </c>
      <c r="D246" s="13" t="s">
        <v>379</v>
      </c>
      <c r="E246" s="13">
        <v>52763</v>
      </c>
      <c r="F246" s="13" t="s">
        <v>380</v>
      </c>
      <c r="G246" s="13" t="s">
        <v>290</v>
      </c>
      <c r="H246" s="13">
        <v>501</v>
      </c>
      <c r="I246" s="13" t="s">
        <v>401</v>
      </c>
      <c r="J246" s="13" t="s">
        <v>43</v>
      </c>
      <c r="K246" s="13" t="s">
        <v>35</v>
      </c>
      <c r="L246" s="13" t="s">
        <v>127</v>
      </c>
      <c r="M246" s="13">
        <v>1710</v>
      </c>
      <c r="N246" s="13">
        <v>2100</v>
      </c>
      <c r="O246" s="13" t="s">
        <v>76</v>
      </c>
      <c r="P246" s="13">
        <v>133</v>
      </c>
      <c r="Q246" s="13" t="s">
        <v>37</v>
      </c>
      <c r="R246" s="13" t="s">
        <v>66</v>
      </c>
      <c r="S246" s="49">
        <v>42898</v>
      </c>
      <c r="T246" s="49">
        <v>42946</v>
      </c>
      <c r="U246" s="13" t="s">
        <v>1126</v>
      </c>
      <c r="V246" s="13" t="s">
        <v>39</v>
      </c>
      <c r="W246" s="13">
        <v>3</v>
      </c>
      <c r="X246" s="13">
        <v>3</v>
      </c>
      <c r="Y246" s="13">
        <v>25</v>
      </c>
      <c r="Z246" s="13">
        <v>12</v>
      </c>
      <c r="AA246" s="13" t="s">
        <v>399</v>
      </c>
      <c r="AB246" s="13">
        <v>24</v>
      </c>
      <c r="AC246" s="13">
        <v>25</v>
      </c>
      <c r="AD246" s="13">
        <v>96</v>
      </c>
      <c r="AE246" s="13">
        <v>96</v>
      </c>
      <c r="AF246" s="13">
        <v>0</v>
      </c>
      <c r="AG246" s="13">
        <v>0</v>
      </c>
      <c r="AH246" s="13">
        <v>0.29699999999999999</v>
      </c>
      <c r="AI246" s="13">
        <v>0.29699999999999999</v>
      </c>
      <c r="AJ246" s="13">
        <v>0</v>
      </c>
      <c r="AK246" s="13" t="s">
        <v>1527</v>
      </c>
      <c r="AL246" s="13" t="s">
        <v>1526</v>
      </c>
      <c r="AM246" s="13"/>
      <c r="AN246" s="13">
        <v>52</v>
      </c>
    </row>
    <row r="247" spans="1:40" ht="15.75" hidden="1" customHeight="1" x14ac:dyDescent="0.25">
      <c r="A247" s="13" t="s">
        <v>1262</v>
      </c>
      <c r="B247" s="13" t="s">
        <v>30</v>
      </c>
      <c r="C247" s="13" t="s">
        <v>307</v>
      </c>
      <c r="D247" s="13" t="s">
        <v>379</v>
      </c>
      <c r="E247" s="13">
        <v>52764</v>
      </c>
      <c r="F247" s="13" t="s">
        <v>380</v>
      </c>
      <c r="G247" s="13" t="s">
        <v>402</v>
      </c>
      <c r="H247" s="13">
        <v>1</v>
      </c>
      <c r="I247" s="13" t="s">
        <v>403</v>
      </c>
      <c r="J247" s="13" t="s">
        <v>34</v>
      </c>
      <c r="K247" s="13" t="s">
        <v>35</v>
      </c>
      <c r="L247" s="13" t="s">
        <v>127</v>
      </c>
      <c r="M247" s="13">
        <v>1210</v>
      </c>
      <c r="N247" s="13">
        <v>1600</v>
      </c>
      <c r="O247" s="13" t="s">
        <v>76</v>
      </c>
      <c r="P247" s="13">
        <v>133</v>
      </c>
      <c r="Q247" s="13" t="s">
        <v>37</v>
      </c>
      <c r="R247" s="13" t="s">
        <v>66</v>
      </c>
      <c r="S247" s="49">
        <v>42898</v>
      </c>
      <c r="T247" s="49">
        <v>42946</v>
      </c>
      <c r="U247" s="13" t="s">
        <v>1126</v>
      </c>
      <c r="V247" s="13" t="s">
        <v>39</v>
      </c>
      <c r="W247" s="13">
        <v>1</v>
      </c>
      <c r="X247" s="13">
        <v>1</v>
      </c>
      <c r="Y247" s="13">
        <v>25</v>
      </c>
      <c r="Z247" s="13">
        <v>4</v>
      </c>
      <c r="AA247" s="13" t="s">
        <v>398</v>
      </c>
      <c r="AB247" s="13">
        <v>30</v>
      </c>
      <c r="AC247" s="13">
        <v>25</v>
      </c>
      <c r="AD247" s="13">
        <v>120</v>
      </c>
      <c r="AE247" s="13">
        <v>120</v>
      </c>
      <c r="AF247" s="13">
        <v>0</v>
      </c>
      <c r="AG247" s="13">
        <v>10</v>
      </c>
      <c r="AH247" s="13">
        <v>9.9000000000000005E-2</v>
      </c>
      <c r="AI247" s="13">
        <v>9.9000000000000005E-2</v>
      </c>
      <c r="AJ247" s="13">
        <v>0</v>
      </c>
      <c r="AK247" s="13" t="s">
        <v>1525</v>
      </c>
      <c r="AL247" s="13" t="s">
        <v>1526</v>
      </c>
      <c r="AM247" s="13"/>
      <c r="AN247" s="13">
        <v>52</v>
      </c>
    </row>
    <row r="248" spans="1:40" ht="15.75" hidden="1" customHeight="1" x14ac:dyDescent="0.25">
      <c r="A248" s="13" t="s">
        <v>1262</v>
      </c>
      <c r="B248" s="13" t="s">
        <v>30</v>
      </c>
      <c r="C248" s="13" t="s">
        <v>307</v>
      </c>
      <c r="D248" s="13" t="s">
        <v>379</v>
      </c>
      <c r="E248" s="13">
        <v>52765</v>
      </c>
      <c r="F248" s="13" t="s">
        <v>380</v>
      </c>
      <c r="G248" s="13" t="s">
        <v>402</v>
      </c>
      <c r="H248" s="13">
        <v>501</v>
      </c>
      <c r="I248" s="13" t="s">
        <v>403</v>
      </c>
      <c r="J248" s="13" t="s">
        <v>43</v>
      </c>
      <c r="K248" s="13" t="s">
        <v>35</v>
      </c>
      <c r="L248" s="13" t="s">
        <v>127</v>
      </c>
      <c r="M248" s="13">
        <v>1710</v>
      </c>
      <c r="N248" s="13">
        <v>2100</v>
      </c>
      <c r="O248" s="13" t="s">
        <v>76</v>
      </c>
      <c r="P248" s="13">
        <v>133</v>
      </c>
      <c r="Q248" s="13" t="s">
        <v>37</v>
      </c>
      <c r="R248" s="13" t="s">
        <v>66</v>
      </c>
      <c r="S248" s="49">
        <v>42898</v>
      </c>
      <c r="T248" s="49">
        <v>42946</v>
      </c>
      <c r="U248" s="13" t="s">
        <v>1126</v>
      </c>
      <c r="V248" s="13" t="s">
        <v>39</v>
      </c>
      <c r="W248" s="13">
        <v>2</v>
      </c>
      <c r="X248" s="13">
        <v>2</v>
      </c>
      <c r="Y248" s="13">
        <v>25</v>
      </c>
      <c r="Z248" s="13">
        <v>8</v>
      </c>
      <c r="AA248" s="13" t="s">
        <v>399</v>
      </c>
      <c r="AB248" s="13">
        <v>24</v>
      </c>
      <c r="AC248" s="13">
        <v>25</v>
      </c>
      <c r="AD248" s="13">
        <v>96</v>
      </c>
      <c r="AE248" s="13">
        <v>96</v>
      </c>
      <c r="AF248" s="13">
        <v>0</v>
      </c>
      <c r="AG248" s="13">
        <v>10</v>
      </c>
      <c r="AH248" s="13">
        <v>0.19800000000000001</v>
      </c>
      <c r="AI248" s="13">
        <v>0.19800000000000001</v>
      </c>
      <c r="AJ248" s="13">
        <v>0</v>
      </c>
      <c r="AK248" s="13" t="s">
        <v>1527</v>
      </c>
      <c r="AL248" s="13" t="s">
        <v>1526</v>
      </c>
      <c r="AM248" s="13"/>
      <c r="AN248" s="13">
        <v>52</v>
      </c>
    </row>
    <row r="249" spans="1:40" ht="15.75" hidden="1" customHeight="1" x14ac:dyDescent="0.25">
      <c r="A249" s="13" t="s">
        <v>1262</v>
      </c>
      <c r="B249" s="13" t="s">
        <v>30</v>
      </c>
      <c r="C249" s="13" t="s">
        <v>307</v>
      </c>
      <c r="D249" s="13" t="s">
        <v>379</v>
      </c>
      <c r="E249" s="13">
        <v>53175</v>
      </c>
      <c r="F249" s="13" t="s">
        <v>380</v>
      </c>
      <c r="G249" s="13">
        <v>14</v>
      </c>
      <c r="H249" s="13">
        <v>1</v>
      </c>
      <c r="I249" s="13" t="s">
        <v>802</v>
      </c>
      <c r="J249" s="13" t="s">
        <v>34</v>
      </c>
      <c r="K249" s="13" t="s">
        <v>35</v>
      </c>
      <c r="L249" s="13" t="s">
        <v>127</v>
      </c>
      <c r="M249" s="13">
        <v>1210</v>
      </c>
      <c r="N249" s="13">
        <v>1600</v>
      </c>
      <c r="O249" s="13" t="s">
        <v>76</v>
      </c>
      <c r="P249" s="13">
        <v>133</v>
      </c>
      <c r="Q249" s="13" t="s">
        <v>37</v>
      </c>
      <c r="R249" s="13" t="s">
        <v>66</v>
      </c>
      <c r="S249" s="49">
        <v>42898</v>
      </c>
      <c r="T249" s="49">
        <v>42946</v>
      </c>
      <c r="U249" s="13" t="s">
        <v>1126</v>
      </c>
      <c r="V249" s="13" t="s">
        <v>39</v>
      </c>
      <c r="W249" s="13">
        <v>1</v>
      </c>
      <c r="X249" s="13">
        <v>1</v>
      </c>
      <c r="Y249" s="13">
        <v>25</v>
      </c>
      <c r="Z249" s="13">
        <v>4</v>
      </c>
      <c r="AA249" s="13" t="s">
        <v>398</v>
      </c>
      <c r="AB249" s="13">
        <v>30</v>
      </c>
      <c r="AC249" s="13">
        <v>25</v>
      </c>
      <c r="AD249" s="13">
        <v>120</v>
      </c>
      <c r="AE249" s="13">
        <v>120</v>
      </c>
      <c r="AF249" s="13">
        <v>0</v>
      </c>
      <c r="AG249" s="13">
        <v>10</v>
      </c>
      <c r="AH249" s="13">
        <v>9.9000000000000005E-2</v>
      </c>
      <c r="AI249" s="13">
        <v>9.9000000000000005E-2</v>
      </c>
      <c r="AJ249" s="13">
        <v>0</v>
      </c>
      <c r="AK249" s="13" t="s">
        <v>1525</v>
      </c>
      <c r="AL249" s="13" t="s">
        <v>1526</v>
      </c>
      <c r="AM249" s="13"/>
      <c r="AN249" s="13">
        <v>52</v>
      </c>
    </row>
    <row r="250" spans="1:40" ht="15.75" hidden="1" customHeight="1" x14ac:dyDescent="0.25">
      <c r="A250" s="13" t="s">
        <v>1262</v>
      </c>
      <c r="B250" s="13" t="s">
        <v>30</v>
      </c>
      <c r="C250" s="13" t="s">
        <v>307</v>
      </c>
      <c r="D250" s="13" t="s">
        <v>379</v>
      </c>
      <c r="E250" s="13">
        <v>53176</v>
      </c>
      <c r="F250" s="13" t="s">
        <v>380</v>
      </c>
      <c r="G250" s="13">
        <v>14</v>
      </c>
      <c r="H250" s="13">
        <v>501</v>
      </c>
      <c r="I250" s="13" t="s">
        <v>802</v>
      </c>
      <c r="J250" s="13" t="s">
        <v>43</v>
      </c>
      <c r="K250" s="13" t="s">
        <v>35</v>
      </c>
      <c r="L250" s="13" t="s">
        <v>127</v>
      </c>
      <c r="M250" s="13">
        <v>1710</v>
      </c>
      <c r="N250" s="13">
        <v>2100</v>
      </c>
      <c r="O250" s="13" t="s">
        <v>76</v>
      </c>
      <c r="P250" s="13">
        <v>133</v>
      </c>
      <c r="Q250" s="13" t="s">
        <v>37</v>
      </c>
      <c r="R250" s="13" t="s">
        <v>66</v>
      </c>
      <c r="S250" s="49">
        <v>42898</v>
      </c>
      <c r="T250" s="49">
        <v>42946</v>
      </c>
      <c r="U250" s="13" t="s">
        <v>1126</v>
      </c>
      <c r="V250" s="13" t="s">
        <v>39</v>
      </c>
      <c r="W250" s="13">
        <v>2</v>
      </c>
      <c r="X250" s="13">
        <v>2</v>
      </c>
      <c r="Y250" s="13">
        <v>25</v>
      </c>
      <c r="Z250" s="13">
        <v>8</v>
      </c>
      <c r="AA250" s="13" t="s">
        <v>399</v>
      </c>
      <c r="AB250" s="13">
        <v>24</v>
      </c>
      <c r="AC250" s="13">
        <v>25</v>
      </c>
      <c r="AD250" s="13">
        <v>96</v>
      </c>
      <c r="AE250" s="13">
        <v>96</v>
      </c>
      <c r="AF250" s="13">
        <v>0</v>
      </c>
      <c r="AG250" s="13">
        <v>10</v>
      </c>
      <c r="AH250" s="13">
        <v>0.19800000000000001</v>
      </c>
      <c r="AI250" s="13">
        <v>0.19800000000000001</v>
      </c>
      <c r="AJ250" s="13">
        <v>0</v>
      </c>
      <c r="AK250" s="13" t="s">
        <v>1527</v>
      </c>
      <c r="AL250" s="13" t="s">
        <v>1526</v>
      </c>
      <c r="AM250" s="13"/>
      <c r="AN250" s="13">
        <v>52</v>
      </c>
    </row>
    <row r="251" spans="1:40" ht="15.75" hidden="1" customHeight="1" x14ac:dyDescent="0.25">
      <c r="A251" s="13" t="s">
        <v>1262</v>
      </c>
      <c r="B251" s="13" t="s">
        <v>30</v>
      </c>
      <c r="C251" s="13" t="s">
        <v>307</v>
      </c>
      <c r="D251" s="13" t="s">
        <v>379</v>
      </c>
      <c r="E251" s="13">
        <v>50561</v>
      </c>
      <c r="F251" s="13" t="s">
        <v>380</v>
      </c>
      <c r="G251" s="13">
        <v>23</v>
      </c>
      <c r="H251" s="13">
        <v>1</v>
      </c>
      <c r="I251" s="13" t="s">
        <v>405</v>
      </c>
      <c r="J251" s="13" t="s">
        <v>34</v>
      </c>
      <c r="K251" s="13" t="s">
        <v>35</v>
      </c>
      <c r="L251" s="13" t="s">
        <v>56</v>
      </c>
      <c r="M251" s="13">
        <v>930</v>
      </c>
      <c r="N251" s="13">
        <v>1100</v>
      </c>
      <c r="O251" s="13" t="s">
        <v>76</v>
      </c>
      <c r="P251" s="13">
        <v>135</v>
      </c>
      <c r="Q251" s="13" t="s">
        <v>37</v>
      </c>
      <c r="R251" s="13" t="s">
        <v>38</v>
      </c>
      <c r="S251" s="49">
        <v>42898</v>
      </c>
      <c r="T251" s="49">
        <v>42937</v>
      </c>
      <c r="U251" s="13" t="s">
        <v>385</v>
      </c>
      <c r="V251" s="13" t="s">
        <v>39</v>
      </c>
      <c r="W251" s="13">
        <v>35</v>
      </c>
      <c r="X251" s="13">
        <v>34</v>
      </c>
      <c r="Y251" s="13">
        <v>30</v>
      </c>
      <c r="Z251" s="13">
        <v>113.33329999999999</v>
      </c>
      <c r="AA251" s="13"/>
      <c r="AB251" s="13"/>
      <c r="AC251" s="13"/>
      <c r="AD251" s="13">
        <v>0</v>
      </c>
      <c r="AE251" s="13">
        <v>113.33329999999999</v>
      </c>
      <c r="AF251" s="13">
        <v>0</v>
      </c>
      <c r="AG251" s="13">
        <v>0</v>
      </c>
      <c r="AH251" s="13">
        <v>3.2810000000000001</v>
      </c>
      <c r="AI251" s="13">
        <v>3.4798</v>
      </c>
      <c r="AJ251" s="13">
        <v>0.2</v>
      </c>
      <c r="AK251" s="13" t="s">
        <v>1274</v>
      </c>
      <c r="AL251" s="13" t="s">
        <v>1528</v>
      </c>
      <c r="AM251" s="13"/>
      <c r="AN251" s="13">
        <v>52.2</v>
      </c>
    </row>
    <row r="252" spans="1:40" ht="15.75" hidden="1" customHeight="1" x14ac:dyDescent="0.25">
      <c r="A252" s="13" t="s">
        <v>1262</v>
      </c>
      <c r="B252" s="13" t="s">
        <v>30</v>
      </c>
      <c r="C252" s="13" t="s">
        <v>307</v>
      </c>
      <c r="D252" s="13" t="s">
        <v>379</v>
      </c>
      <c r="E252" s="13">
        <v>52067</v>
      </c>
      <c r="F252" s="13" t="s">
        <v>380</v>
      </c>
      <c r="G252" s="13">
        <v>26</v>
      </c>
      <c r="H252" s="13">
        <v>1</v>
      </c>
      <c r="I252" s="13" t="s">
        <v>407</v>
      </c>
      <c r="J252" s="13" t="s">
        <v>34</v>
      </c>
      <c r="K252" s="13" t="s">
        <v>35</v>
      </c>
      <c r="L252" s="13" t="s">
        <v>56</v>
      </c>
      <c r="M252" s="13">
        <v>1000</v>
      </c>
      <c r="N252" s="13">
        <v>1130</v>
      </c>
      <c r="O252" s="13" t="s">
        <v>76</v>
      </c>
      <c r="P252" s="13">
        <v>132</v>
      </c>
      <c r="Q252" s="13" t="s">
        <v>37</v>
      </c>
      <c r="R252" s="13" t="s">
        <v>38</v>
      </c>
      <c r="S252" s="49">
        <v>42898</v>
      </c>
      <c r="T252" s="49">
        <v>42937</v>
      </c>
      <c r="U252" s="13" t="s">
        <v>406</v>
      </c>
      <c r="V252" s="13" t="s">
        <v>39</v>
      </c>
      <c r="W252" s="13">
        <v>25</v>
      </c>
      <c r="X252" s="13">
        <v>25</v>
      </c>
      <c r="Y252" s="13">
        <v>30</v>
      </c>
      <c r="Z252" s="13">
        <v>83.333299999999994</v>
      </c>
      <c r="AA252" s="13"/>
      <c r="AB252" s="13"/>
      <c r="AC252" s="13"/>
      <c r="AD252" s="13">
        <v>0</v>
      </c>
      <c r="AE252" s="13">
        <v>83.333299999999994</v>
      </c>
      <c r="AF252" s="13">
        <v>0</v>
      </c>
      <c r="AG252" s="13">
        <v>10</v>
      </c>
      <c r="AH252" s="13">
        <v>2.0880000000000001</v>
      </c>
      <c r="AI252" s="13">
        <v>2.4857</v>
      </c>
      <c r="AJ252" s="13">
        <v>0.2</v>
      </c>
      <c r="AK252" s="13" t="s">
        <v>1529</v>
      </c>
      <c r="AL252" s="13" t="s">
        <v>1530</v>
      </c>
      <c r="AM252" s="13"/>
      <c r="AN252" s="13">
        <v>52.2</v>
      </c>
    </row>
    <row r="253" spans="1:40" ht="15.75" hidden="1" customHeight="1" x14ac:dyDescent="0.25">
      <c r="A253" s="13" t="s">
        <v>1262</v>
      </c>
      <c r="B253" s="13" t="s">
        <v>30</v>
      </c>
      <c r="C253" s="13" t="s">
        <v>307</v>
      </c>
      <c r="D253" s="13" t="s">
        <v>379</v>
      </c>
      <c r="E253" s="13">
        <v>53077</v>
      </c>
      <c r="F253" s="13" t="s">
        <v>380</v>
      </c>
      <c r="G253" s="13" t="s">
        <v>408</v>
      </c>
      <c r="H253" s="13">
        <v>2</v>
      </c>
      <c r="I253" s="13" t="s">
        <v>409</v>
      </c>
      <c r="J253" s="13" t="s">
        <v>34</v>
      </c>
      <c r="K253" s="13" t="s">
        <v>35</v>
      </c>
      <c r="L253" s="13" t="s">
        <v>56</v>
      </c>
      <c r="M253" s="13">
        <v>1130</v>
      </c>
      <c r="N253" s="13">
        <v>1300</v>
      </c>
      <c r="O253" s="13" t="s">
        <v>76</v>
      </c>
      <c r="P253" s="13">
        <v>216</v>
      </c>
      <c r="Q253" s="13" t="s">
        <v>37</v>
      </c>
      <c r="R253" s="13" t="s">
        <v>38</v>
      </c>
      <c r="S253" s="49">
        <v>42898</v>
      </c>
      <c r="T253" s="49">
        <v>42937</v>
      </c>
      <c r="U253" s="13" t="s">
        <v>404</v>
      </c>
      <c r="V253" s="13" t="s">
        <v>39</v>
      </c>
      <c r="W253" s="13">
        <v>13</v>
      </c>
      <c r="X253" s="13">
        <v>13</v>
      </c>
      <c r="Y253" s="13">
        <v>30</v>
      </c>
      <c r="Z253" s="13">
        <v>43.333300000000001</v>
      </c>
      <c r="AA253" s="13"/>
      <c r="AB253" s="13"/>
      <c r="AC253" s="13"/>
      <c r="AD253" s="13">
        <v>0</v>
      </c>
      <c r="AE253" s="13">
        <v>43.333300000000001</v>
      </c>
      <c r="AF253" s="13">
        <v>0</v>
      </c>
      <c r="AG253" s="13">
        <v>10</v>
      </c>
      <c r="AH253" s="13">
        <v>1.0940000000000001</v>
      </c>
      <c r="AI253" s="13">
        <v>1.2928999999999999</v>
      </c>
      <c r="AJ253" s="13">
        <v>0.2</v>
      </c>
      <c r="AK253" s="13" t="s">
        <v>1280</v>
      </c>
      <c r="AL253" s="13" t="s">
        <v>1531</v>
      </c>
      <c r="AM253" s="13"/>
      <c r="AN253" s="13">
        <v>52.2</v>
      </c>
    </row>
    <row r="254" spans="1:40" ht="15.75" hidden="1" customHeight="1" x14ac:dyDescent="0.25">
      <c r="A254" s="13" t="s">
        <v>1262</v>
      </c>
      <c r="B254" s="13" t="s">
        <v>30</v>
      </c>
      <c r="C254" s="13" t="s">
        <v>307</v>
      </c>
      <c r="D254" s="13" t="s">
        <v>379</v>
      </c>
      <c r="E254" s="13">
        <v>53078</v>
      </c>
      <c r="F254" s="13" t="s">
        <v>380</v>
      </c>
      <c r="G254" s="13" t="s">
        <v>408</v>
      </c>
      <c r="H254" s="13">
        <v>4</v>
      </c>
      <c r="I254" s="13" t="s">
        <v>409</v>
      </c>
      <c r="J254" s="13" t="s">
        <v>34</v>
      </c>
      <c r="K254" s="13" t="s">
        <v>35</v>
      </c>
      <c r="L254" s="13" t="s">
        <v>127</v>
      </c>
      <c r="M254" s="13">
        <v>1440</v>
      </c>
      <c r="N254" s="13">
        <v>1830</v>
      </c>
      <c r="O254" s="13" t="s">
        <v>76</v>
      </c>
      <c r="P254" s="13">
        <v>216</v>
      </c>
      <c r="Q254" s="13" t="s">
        <v>37</v>
      </c>
      <c r="R254" s="13" t="s">
        <v>66</v>
      </c>
      <c r="S254" s="49">
        <v>42898</v>
      </c>
      <c r="T254" s="49">
        <v>42946</v>
      </c>
      <c r="U254" s="13" t="s">
        <v>404</v>
      </c>
      <c r="V254" s="13" t="s">
        <v>39</v>
      </c>
      <c r="W254" s="13">
        <v>17</v>
      </c>
      <c r="X254" s="13">
        <v>17</v>
      </c>
      <c r="Y254" s="13">
        <v>30</v>
      </c>
      <c r="Z254" s="13">
        <v>56.666699999999999</v>
      </c>
      <c r="AA254" s="13"/>
      <c r="AB254" s="13"/>
      <c r="AC254" s="13"/>
      <c r="AD254" s="13">
        <v>0</v>
      </c>
      <c r="AE254" s="13">
        <v>56.666699999999999</v>
      </c>
      <c r="AF254" s="13">
        <v>0</v>
      </c>
      <c r="AG254" s="13">
        <v>10</v>
      </c>
      <c r="AH254" s="13">
        <v>1.6839999999999999</v>
      </c>
      <c r="AI254" s="13">
        <v>1.6839999999999999</v>
      </c>
      <c r="AJ254" s="13">
        <v>0.2</v>
      </c>
      <c r="AK254" s="13" t="s">
        <v>1532</v>
      </c>
      <c r="AL254" s="13" t="s">
        <v>1531</v>
      </c>
      <c r="AM254" s="13"/>
      <c r="AN254" s="13">
        <v>52</v>
      </c>
    </row>
    <row r="255" spans="1:40" hidden="1" x14ac:dyDescent="0.25">
      <c r="A255" s="13" t="s">
        <v>1262</v>
      </c>
      <c r="B255" s="13" t="s">
        <v>30</v>
      </c>
      <c r="C255" s="13" t="s">
        <v>307</v>
      </c>
      <c r="D255" s="13" t="s">
        <v>410</v>
      </c>
      <c r="E255" s="13">
        <v>52395</v>
      </c>
      <c r="F255" s="13" t="s">
        <v>411</v>
      </c>
      <c r="G255" s="13" t="s">
        <v>412</v>
      </c>
      <c r="H255" s="13">
        <v>831</v>
      </c>
      <c r="I255" s="13" t="s">
        <v>413</v>
      </c>
      <c r="J255" s="13" t="s">
        <v>43</v>
      </c>
      <c r="K255" s="13" t="s">
        <v>44</v>
      </c>
      <c r="L255" s="13" t="s">
        <v>45</v>
      </c>
      <c r="M255" s="13" t="s">
        <v>45</v>
      </c>
      <c r="N255" s="13" t="s">
        <v>45</v>
      </c>
      <c r="O255" s="13" t="s">
        <v>45</v>
      </c>
      <c r="P255" s="13"/>
      <c r="Q255" s="13" t="s">
        <v>37</v>
      </c>
      <c r="R255" s="13" t="s">
        <v>38</v>
      </c>
      <c r="S255" s="49">
        <v>42898</v>
      </c>
      <c r="T255" s="49">
        <v>42937</v>
      </c>
      <c r="U255" s="13" t="s">
        <v>1129</v>
      </c>
      <c r="V255" s="13" t="s">
        <v>46</v>
      </c>
      <c r="W255" s="13">
        <v>29</v>
      </c>
      <c r="X255" s="13">
        <v>27</v>
      </c>
      <c r="Y255" s="13">
        <v>40</v>
      </c>
      <c r="Z255" s="13">
        <v>67.5</v>
      </c>
      <c r="AA255" s="13"/>
      <c r="AB255" s="13"/>
      <c r="AC255" s="13"/>
      <c r="AD255" s="13">
        <v>0</v>
      </c>
      <c r="AE255" s="13">
        <v>67.5</v>
      </c>
      <c r="AF255" s="13">
        <v>0</v>
      </c>
      <c r="AG255" s="13">
        <v>0</v>
      </c>
      <c r="AH255" s="13">
        <v>3.867</v>
      </c>
      <c r="AI255" s="13">
        <v>3.867</v>
      </c>
      <c r="AJ255" s="13">
        <v>0.26669999999999999</v>
      </c>
      <c r="AK255" s="13" t="s">
        <v>45</v>
      </c>
      <c r="AL255" s="13" t="s">
        <v>45</v>
      </c>
      <c r="AM255" s="13"/>
      <c r="AN255" s="13">
        <v>70</v>
      </c>
    </row>
    <row r="256" spans="1:40" hidden="1" x14ac:dyDescent="0.25">
      <c r="A256" s="13" t="s">
        <v>1262</v>
      </c>
      <c r="B256" s="13" t="s">
        <v>30</v>
      </c>
      <c r="C256" s="13" t="s">
        <v>307</v>
      </c>
      <c r="D256" s="13" t="s">
        <v>410</v>
      </c>
      <c r="E256" s="13">
        <v>52955</v>
      </c>
      <c r="F256" s="13" t="s">
        <v>411</v>
      </c>
      <c r="G256" s="13">
        <v>51</v>
      </c>
      <c r="H256" s="13">
        <v>1</v>
      </c>
      <c r="I256" s="13" t="s">
        <v>414</v>
      </c>
      <c r="J256" s="13" t="s">
        <v>34</v>
      </c>
      <c r="K256" s="13" t="s">
        <v>194</v>
      </c>
      <c r="L256" s="13" t="s">
        <v>415</v>
      </c>
      <c r="M256" s="13" t="s">
        <v>1533</v>
      </c>
      <c r="N256" s="13" t="s">
        <v>1534</v>
      </c>
      <c r="O256" s="13" t="s">
        <v>955</v>
      </c>
      <c r="P256" s="13" t="s">
        <v>956</v>
      </c>
      <c r="Q256" s="13" t="s">
        <v>37</v>
      </c>
      <c r="R256" s="13" t="s">
        <v>38</v>
      </c>
      <c r="S256" s="49">
        <v>42898</v>
      </c>
      <c r="T256" s="49">
        <v>42937</v>
      </c>
      <c r="U256" s="13" t="s">
        <v>417</v>
      </c>
      <c r="V256" s="13" t="s">
        <v>39</v>
      </c>
      <c r="W256" s="13">
        <v>19</v>
      </c>
      <c r="X256" s="13">
        <v>16</v>
      </c>
      <c r="Y256" s="13">
        <v>25</v>
      </c>
      <c r="Z256" s="13">
        <v>64</v>
      </c>
      <c r="AA256" s="13"/>
      <c r="AB256" s="13"/>
      <c r="AC256" s="13"/>
      <c r="AD256" s="13">
        <v>0</v>
      </c>
      <c r="AE256" s="13">
        <v>64</v>
      </c>
      <c r="AF256" s="13">
        <v>0</v>
      </c>
      <c r="AG256" s="13">
        <v>0</v>
      </c>
      <c r="AH256" s="13">
        <v>3.9089999999999998</v>
      </c>
      <c r="AI256" s="13">
        <v>3.9089999999999998</v>
      </c>
      <c r="AJ256" s="13">
        <v>0.33329999999999999</v>
      </c>
      <c r="AK256" s="13" t="s">
        <v>1535</v>
      </c>
      <c r="AL256" s="13" t="s">
        <v>1536</v>
      </c>
      <c r="AM256" s="13"/>
      <c r="AN256" s="13">
        <v>108</v>
      </c>
    </row>
    <row r="257" spans="1:40" hidden="1" x14ac:dyDescent="0.25">
      <c r="A257" s="13" t="s">
        <v>1262</v>
      </c>
      <c r="B257" s="13" t="s">
        <v>30</v>
      </c>
      <c r="C257" s="13" t="s">
        <v>307</v>
      </c>
      <c r="D257" s="13" t="s">
        <v>410</v>
      </c>
      <c r="E257" s="13">
        <v>53131</v>
      </c>
      <c r="F257" s="13" t="s">
        <v>411</v>
      </c>
      <c r="G257" s="13" t="s">
        <v>418</v>
      </c>
      <c r="H257" s="13">
        <v>831</v>
      </c>
      <c r="I257" s="13" t="s">
        <v>1047</v>
      </c>
      <c r="J257" s="13" t="s">
        <v>34</v>
      </c>
      <c r="K257" s="13" t="s">
        <v>44</v>
      </c>
      <c r="L257" s="13" t="s">
        <v>45</v>
      </c>
      <c r="M257" s="13" t="s">
        <v>45</v>
      </c>
      <c r="N257" s="13" t="s">
        <v>45</v>
      </c>
      <c r="O257" s="13" t="s">
        <v>45</v>
      </c>
      <c r="P257" s="13"/>
      <c r="Q257" s="13" t="s">
        <v>37</v>
      </c>
      <c r="R257" s="13" t="s">
        <v>38</v>
      </c>
      <c r="S257" s="49">
        <v>42898</v>
      </c>
      <c r="T257" s="49">
        <v>42937</v>
      </c>
      <c r="U257" s="13" t="s">
        <v>958</v>
      </c>
      <c r="V257" s="13" t="s">
        <v>873</v>
      </c>
      <c r="W257" s="13">
        <v>23</v>
      </c>
      <c r="X257" s="13">
        <v>22</v>
      </c>
      <c r="Y257" s="13">
        <v>30</v>
      </c>
      <c r="Z257" s="13">
        <v>73.333299999999994</v>
      </c>
      <c r="AA257" s="13"/>
      <c r="AB257" s="13"/>
      <c r="AC257" s="13"/>
      <c r="AD257" s="13">
        <v>0</v>
      </c>
      <c r="AE257" s="13">
        <v>73.333299999999994</v>
      </c>
      <c r="AF257" s="13">
        <v>0</v>
      </c>
      <c r="AG257" s="13">
        <v>0</v>
      </c>
      <c r="AH257" s="13">
        <v>1.4670000000000001</v>
      </c>
      <c r="AI257" s="13">
        <v>1.5337000000000001</v>
      </c>
      <c r="AJ257" s="13">
        <v>0.18329999999999999</v>
      </c>
      <c r="AK257" s="13" t="s">
        <v>45</v>
      </c>
      <c r="AL257" s="13" t="s">
        <v>45</v>
      </c>
      <c r="AM257" s="13"/>
      <c r="AN257" s="13">
        <v>52.5</v>
      </c>
    </row>
    <row r="258" spans="1:40" hidden="1" x14ac:dyDescent="0.25">
      <c r="A258" s="13" t="s">
        <v>1262</v>
      </c>
      <c r="B258" s="13" t="s">
        <v>30</v>
      </c>
      <c r="C258" s="13" t="s">
        <v>307</v>
      </c>
      <c r="D258" s="13" t="s">
        <v>410</v>
      </c>
      <c r="E258" s="13">
        <v>53363</v>
      </c>
      <c r="F258" s="13" t="s">
        <v>411</v>
      </c>
      <c r="G258" s="13" t="s">
        <v>418</v>
      </c>
      <c r="H258" s="13">
        <v>832</v>
      </c>
      <c r="I258" s="13" t="s">
        <v>1047</v>
      </c>
      <c r="J258" s="13" t="s">
        <v>34</v>
      </c>
      <c r="K258" s="13" t="s">
        <v>44</v>
      </c>
      <c r="L258" s="13" t="s">
        <v>45</v>
      </c>
      <c r="M258" s="13" t="s">
        <v>45</v>
      </c>
      <c r="N258" s="13" t="s">
        <v>45</v>
      </c>
      <c r="O258" s="13" t="s">
        <v>45</v>
      </c>
      <c r="P258" s="13"/>
      <c r="Q258" s="13" t="s">
        <v>37</v>
      </c>
      <c r="R258" s="13" t="s">
        <v>38</v>
      </c>
      <c r="S258" s="49">
        <v>42898</v>
      </c>
      <c r="T258" s="49">
        <v>42937</v>
      </c>
      <c r="U258" s="13" t="s">
        <v>958</v>
      </c>
      <c r="V258" s="13" t="s">
        <v>873</v>
      </c>
      <c r="W258" s="13">
        <v>26</v>
      </c>
      <c r="X258" s="13">
        <v>24</v>
      </c>
      <c r="Y258" s="13">
        <v>30</v>
      </c>
      <c r="Z258" s="13">
        <v>80</v>
      </c>
      <c r="AA258" s="13"/>
      <c r="AB258" s="13"/>
      <c r="AC258" s="13"/>
      <c r="AD258" s="13">
        <v>0</v>
      </c>
      <c r="AE258" s="13">
        <v>80</v>
      </c>
      <c r="AF258" s="13">
        <v>0</v>
      </c>
      <c r="AG258" s="13">
        <v>0</v>
      </c>
      <c r="AH258" s="13">
        <v>1.667</v>
      </c>
      <c r="AI258" s="13">
        <v>1.7337</v>
      </c>
      <c r="AJ258" s="13">
        <v>0.18329999999999999</v>
      </c>
      <c r="AK258" s="13" t="s">
        <v>45</v>
      </c>
      <c r="AL258" s="13" t="s">
        <v>45</v>
      </c>
      <c r="AM258" s="13"/>
      <c r="AN258" s="13">
        <v>52.5</v>
      </c>
    </row>
    <row r="259" spans="1:40" hidden="1" x14ac:dyDescent="0.25">
      <c r="A259" s="13" t="s">
        <v>1262</v>
      </c>
      <c r="B259" s="13" t="s">
        <v>30</v>
      </c>
      <c r="C259" s="13" t="s">
        <v>307</v>
      </c>
      <c r="D259" s="13" t="s">
        <v>410</v>
      </c>
      <c r="E259" s="13">
        <v>52957</v>
      </c>
      <c r="F259" s="13" t="s">
        <v>411</v>
      </c>
      <c r="G259" s="13">
        <v>80</v>
      </c>
      <c r="H259" s="13">
        <v>1</v>
      </c>
      <c r="I259" s="13" t="s">
        <v>419</v>
      </c>
      <c r="J259" s="13" t="s">
        <v>34</v>
      </c>
      <c r="K259" s="13" t="s">
        <v>194</v>
      </c>
      <c r="L259" s="13" t="s">
        <v>95</v>
      </c>
      <c r="M259" s="13" t="s">
        <v>1537</v>
      </c>
      <c r="N259" s="13" t="s">
        <v>1538</v>
      </c>
      <c r="O259" s="13" t="s">
        <v>416</v>
      </c>
      <c r="P259" s="13" t="s">
        <v>1539</v>
      </c>
      <c r="Q259" s="13" t="s">
        <v>37</v>
      </c>
      <c r="R259" s="13" t="s">
        <v>38</v>
      </c>
      <c r="S259" s="49">
        <v>42898</v>
      </c>
      <c r="T259" s="49">
        <v>42937</v>
      </c>
      <c r="U259" s="13" t="s">
        <v>960</v>
      </c>
      <c r="V259" s="13" t="s">
        <v>39</v>
      </c>
      <c r="W259" s="13">
        <v>12</v>
      </c>
      <c r="X259" s="13">
        <v>12</v>
      </c>
      <c r="Y259" s="13">
        <v>30</v>
      </c>
      <c r="Z259" s="13">
        <v>40</v>
      </c>
      <c r="AA259" s="13"/>
      <c r="AB259" s="13"/>
      <c r="AC259" s="13"/>
      <c r="AD259" s="13">
        <v>0</v>
      </c>
      <c r="AE259" s="13">
        <v>40</v>
      </c>
      <c r="AF259" s="13">
        <v>0</v>
      </c>
      <c r="AG259" s="13">
        <v>10</v>
      </c>
      <c r="AH259" s="13">
        <v>1.6459999999999999</v>
      </c>
      <c r="AI259" s="13">
        <v>1.6459999999999999</v>
      </c>
      <c r="AJ259" s="13">
        <v>0.25</v>
      </c>
      <c r="AK259" s="13" t="s">
        <v>1540</v>
      </c>
      <c r="AL259" s="13" t="s">
        <v>1541</v>
      </c>
      <c r="AM259" s="13"/>
      <c r="AN259" s="13">
        <v>72</v>
      </c>
    </row>
    <row r="260" spans="1:40" hidden="1" x14ac:dyDescent="0.25">
      <c r="A260" s="13" t="s">
        <v>1262</v>
      </c>
      <c r="B260" s="13" t="s">
        <v>30</v>
      </c>
      <c r="C260" s="13" t="s">
        <v>307</v>
      </c>
      <c r="D260" s="13" t="s">
        <v>410</v>
      </c>
      <c r="E260" s="13">
        <v>53257</v>
      </c>
      <c r="F260" s="13" t="s">
        <v>411</v>
      </c>
      <c r="G260" s="13" t="s">
        <v>1542</v>
      </c>
      <c r="H260" s="13">
        <v>501</v>
      </c>
      <c r="I260" s="13" t="s">
        <v>1543</v>
      </c>
      <c r="J260" s="13" t="s">
        <v>43</v>
      </c>
      <c r="K260" s="13" t="s">
        <v>35</v>
      </c>
      <c r="L260" s="13" t="s">
        <v>36</v>
      </c>
      <c r="M260" s="13">
        <v>1810</v>
      </c>
      <c r="N260" s="13">
        <v>2100</v>
      </c>
      <c r="O260" s="13" t="s">
        <v>220</v>
      </c>
      <c r="P260" s="13">
        <v>203</v>
      </c>
      <c r="Q260" s="13" t="s">
        <v>37</v>
      </c>
      <c r="R260" s="13" t="s">
        <v>38</v>
      </c>
      <c r="S260" s="49">
        <v>42898</v>
      </c>
      <c r="T260" s="49">
        <v>42937</v>
      </c>
      <c r="U260" s="13" t="s">
        <v>1048</v>
      </c>
      <c r="V260" s="13" t="s">
        <v>39</v>
      </c>
      <c r="W260" s="13">
        <v>25</v>
      </c>
      <c r="X260" s="13">
        <v>21</v>
      </c>
      <c r="Y260" s="13">
        <v>30</v>
      </c>
      <c r="Z260" s="13">
        <v>70</v>
      </c>
      <c r="AA260" s="13"/>
      <c r="AB260" s="13"/>
      <c r="AC260" s="13"/>
      <c r="AD260" s="13">
        <v>0</v>
      </c>
      <c r="AE260" s="13">
        <v>70</v>
      </c>
      <c r="AF260" s="13">
        <v>0</v>
      </c>
      <c r="AG260" s="13">
        <v>0</v>
      </c>
      <c r="AH260" s="13">
        <v>0.85699999999999998</v>
      </c>
      <c r="AI260" s="13">
        <v>0.85699999999999998</v>
      </c>
      <c r="AJ260" s="13">
        <v>6.6699999999999995E-2</v>
      </c>
      <c r="AK260" s="13" t="s">
        <v>1544</v>
      </c>
      <c r="AL260" s="13" t="s">
        <v>1545</v>
      </c>
      <c r="AM260" s="13"/>
      <c r="AN260" s="13">
        <v>18</v>
      </c>
    </row>
    <row r="261" spans="1:40" hidden="1" x14ac:dyDescent="0.25">
      <c r="A261" s="13" t="s">
        <v>1262</v>
      </c>
      <c r="B261" s="13" t="s">
        <v>30</v>
      </c>
      <c r="C261" s="13" t="s">
        <v>307</v>
      </c>
      <c r="D261" s="13" t="s">
        <v>410</v>
      </c>
      <c r="E261" s="13">
        <v>53258</v>
      </c>
      <c r="F261" s="13" t="s">
        <v>411</v>
      </c>
      <c r="G261" s="13" t="s">
        <v>1188</v>
      </c>
      <c r="H261" s="13">
        <v>501</v>
      </c>
      <c r="I261" s="13" t="s">
        <v>1189</v>
      </c>
      <c r="J261" s="13" t="s">
        <v>43</v>
      </c>
      <c r="K261" s="13" t="s">
        <v>35</v>
      </c>
      <c r="L261" s="13" t="s">
        <v>105</v>
      </c>
      <c r="M261" s="13">
        <v>1810</v>
      </c>
      <c r="N261" s="13">
        <v>2100</v>
      </c>
      <c r="O261" s="13" t="s">
        <v>220</v>
      </c>
      <c r="P261" s="13">
        <v>203</v>
      </c>
      <c r="Q261" s="13" t="s">
        <v>37</v>
      </c>
      <c r="R261" s="13" t="s">
        <v>38</v>
      </c>
      <c r="S261" s="49">
        <v>42898</v>
      </c>
      <c r="T261" s="49">
        <v>42937</v>
      </c>
      <c r="U261" s="13" t="s">
        <v>1546</v>
      </c>
      <c r="V261" s="13" t="s">
        <v>39</v>
      </c>
      <c r="W261" s="13">
        <v>27</v>
      </c>
      <c r="X261" s="13">
        <v>24</v>
      </c>
      <c r="Y261" s="13">
        <v>30</v>
      </c>
      <c r="Z261" s="13">
        <v>80</v>
      </c>
      <c r="AA261" s="13"/>
      <c r="AB261" s="13"/>
      <c r="AC261" s="13"/>
      <c r="AD261" s="13">
        <v>0</v>
      </c>
      <c r="AE261" s="13">
        <v>80</v>
      </c>
      <c r="AF261" s="13">
        <v>0</v>
      </c>
      <c r="AG261" s="13">
        <v>0</v>
      </c>
      <c r="AH261" s="13">
        <v>0.92600000000000005</v>
      </c>
      <c r="AI261" s="13">
        <v>0.92600000000000005</v>
      </c>
      <c r="AJ261" s="13">
        <v>6.6699999999999995E-2</v>
      </c>
      <c r="AK261" s="13" t="s">
        <v>1544</v>
      </c>
      <c r="AL261" s="13" t="s">
        <v>1545</v>
      </c>
      <c r="AM261" s="13"/>
      <c r="AN261" s="13">
        <v>18</v>
      </c>
    </row>
    <row r="262" spans="1:40" hidden="1" x14ac:dyDescent="0.25">
      <c r="A262" s="13" t="s">
        <v>1262</v>
      </c>
      <c r="B262" s="13" t="s">
        <v>30</v>
      </c>
      <c r="C262" s="13" t="s">
        <v>307</v>
      </c>
      <c r="D262" s="13" t="s">
        <v>410</v>
      </c>
      <c r="E262" s="13">
        <v>53259</v>
      </c>
      <c r="F262" s="13" t="s">
        <v>411</v>
      </c>
      <c r="G262" s="13" t="s">
        <v>1547</v>
      </c>
      <c r="H262" s="13">
        <v>501</v>
      </c>
      <c r="I262" s="13" t="s">
        <v>1548</v>
      </c>
      <c r="J262" s="13" t="s">
        <v>43</v>
      </c>
      <c r="K262" s="13" t="s">
        <v>35</v>
      </c>
      <c r="L262" s="13" t="s">
        <v>66</v>
      </c>
      <c r="M262" s="13">
        <v>1810</v>
      </c>
      <c r="N262" s="13">
        <v>2100</v>
      </c>
      <c r="O262" s="13" t="s">
        <v>76</v>
      </c>
      <c r="P262" s="13">
        <v>102</v>
      </c>
      <c r="Q262" s="13" t="s">
        <v>37</v>
      </c>
      <c r="R262" s="13" t="s">
        <v>58</v>
      </c>
      <c r="S262" s="49">
        <v>42899</v>
      </c>
      <c r="T262" s="49">
        <v>42941</v>
      </c>
      <c r="U262" s="13" t="s">
        <v>959</v>
      </c>
      <c r="V262" s="13" t="s">
        <v>39</v>
      </c>
      <c r="W262" s="13">
        <v>26</v>
      </c>
      <c r="X262" s="13">
        <v>23</v>
      </c>
      <c r="Y262" s="13">
        <v>30</v>
      </c>
      <c r="Z262" s="13">
        <v>76.666700000000006</v>
      </c>
      <c r="AA262" s="13"/>
      <c r="AB262" s="13"/>
      <c r="AC262" s="13"/>
      <c r="AD262" s="13">
        <v>0</v>
      </c>
      <c r="AE262" s="13">
        <v>76.666700000000006</v>
      </c>
      <c r="AF262" s="13">
        <v>0</v>
      </c>
      <c r="AG262" s="13">
        <v>10</v>
      </c>
      <c r="AH262" s="13">
        <v>0.85699999999999998</v>
      </c>
      <c r="AI262" s="13">
        <v>0.89129999999999998</v>
      </c>
      <c r="AJ262" s="13">
        <v>6.6699999999999995E-2</v>
      </c>
      <c r="AK262" s="13" t="s">
        <v>1544</v>
      </c>
      <c r="AL262" s="13" t="s">
        <v>1549</v>
      </c>
      <c r="AM262" s="13"/>
      <c r="AN262" s="13">
        <v>18</v>
      </c>
    </row>
    <row r="263" spans="1:40" ht="15.75" customHeight="1" x14ac:dyDescent="0.25">
      <c r="A263" s="13" t="s">
        <v>1262</v>
      </c>
      <c r="B263" s="13" t="s">
        <v>30</v>
      </c>
      <c r="C263" s="13" t="s">
        <v>307</v>
      </c>
      <c r="D263" s="13" t="s">
        <v>1121</v>
      </c>
      <c r="E263" s="13">
        <v>51480</v>
      </c>
      <c r="F263" s="13" t="s">
        <v>1550</v>
      </c>
      <c r="G263" s="13" t="s">
        <v>224</v>
      </c>
      <c r="H263" s="13">
        <v>1</v>
      </c>
      <c r="I263" s="13" t="s">
        <v>420</v>
      </c>
      <c r="J263" s="13" t="s">
        <v>34</v>
      </c>
      <c r="K263" s="13" t="s">
        <v>35</v>
      </c>
      <c r="L263" s="13" t="s">
        <v>51</v>
      </c>
      <c r="M263" s="13">
        <v>910</v>
      </c>
      <c r="N263" s="13">
        <v>1115</v>
      </c>
      <c r="O263" s="13" t="s">
        <v>119</v>
      </c>
      <c r="P263" s="13">
        <v>257</v>
      </c>
      <c r="Q263" s="13" t="s">
        <v>37</v>
      </c>
      <c r="R263" s="13" t="s">
        <v>38</v>
      </c>
      <c r="S263" s="49">
        <v>42898</v>
      </c>
      <c r="T263" s="49">
        <v>42937</v>
      </c>
      <c r="U263" s="13" t="s">
        <v>421</v>
      </c>
      <c r="V263" s="13" t="s">
        <v>39</v>
      </c>
      <c r="W263" s="13">
        <v>24</v>
      </c>
      <c r="X263" s="13">
        <v>23</v>
      </c>
      <c r="Y263" s="13">
        <v>30</v>
      </c>
      <c r="Z263" s="13">
        <v>76.666700000000006</v>
      </c>
      <c r="AA263" s="13"/>
      <c r="AB263" s="13"/>
      <c r="AC263" s="13"/>
      <c r="AD263" s="13">
        <v>0</v>
      </c>
      <c r="AE263" s="13">
        <v>76.666700000000006</v>
      </c>
      <c r="AF263" s="13">
        <v>0</v>
      </c>
      <c r="AG263" s="13">
        <v>10</v>
      </c>
      <c r="AH263" s="13">
        <v>2.4180000000000001</v>
      </c>
      <c r="AI263" s="13">
        <v>2.4180000000000001</v>
      </c>
      <c r="AJ263" s="13">
        <v>0.2</v>
      </c>
      <c r="AK263" s="13" t="s">
        <v>1298</v>
      </c>
      <c r="AL263" s="13" t="s">
        <v>1551</v>
      </c>
      <c r="AM263" s="13"/>
      <c r="AN263" s="13">
        <v>52.9</v>
      </c>
    </row>
    <row r="264" spans="1:40" ht="15.75" customHeight="1" x14ac:dyDescent="0.25">
      <c r="A264" s="13" t="s">
        <v>1262</v>
      </c>
      <c r="B264" s="13" t="s">
        <v>30</v>
      </c>
      <c r="C264" s="13" t="s">
        <v>307</v>
      </c>
      <c r="D264" s="13" t="s">
        <v>1121</v>
      </c>
      <c r="E264" s="13">
        <v>52574</v>
      </c>
      <c r="F264" s="13" t="s">
        <v>1550</v>
      </c>
      <c r="G264" s="13" t="s">
        <v>224</v>
      </c>
      <c r="H264" s="13">
        <v>3</v>
      </c>
      <c r="I264" s="13" t="s">
        <v>420</v>
      </c>
      <c r="J264" s="13" t="s">
        <v>34</v>
      </c>
      <c r="K264" s="13" t="s">
        <v>35</v>
      </c>
      <c r="L264" s="13" t="s">
        <v>51</v>
      </c>
      <c r="M264" s="13">
        <v>910</v>
      </c>
      <c r="N264" s="13">
        <v>1115</v>
      </c>
      <c r="O264" s="13" t="s">
        <v>119</v>
      </c>
      <c r="P264" s="13">
        <v>268</v>
      </c>
      <c r="Q264" s="13" t="s">
        <v>37</v>
      </c>
      <c r="R264" s="13" t="s">
        <v>38</v>
      </c>
      <c r="S264" s="49">
        <v>42898</v>
      </c>
      <c r="T264" s="49">
        <v>42937</v>
      </c>
      <c r="U264" s="13" t="s">
        <v>967</v>
      </c>
      <c r="V264" s="13" t="s">
        <v>39</v>
      </c>
      <c r="W264" s="13">
        <v>31</v>
      </c>
      <c r="X264" s="13">
        <v>29</v>
      </c>
      <c r="Y264" s="13">
        <v>30</v>
      </c>
      <c r="Z264" s="13">
        <v>96.666700000000006</v>
      </c>
      <c r="AA264" s="13"/>
      <c r="AB264" s="13"/>
      <c r="AC264" s="13"/>
      <c r="AD264" s="13">
        <v>0</v>
      </c>
      <c r="AE264" s="13">
        <v>96.666700000000006</v>
      </c>
      <c r="AF264" s="13">
        <v>0</v>
      </c>
      <c r="AG264" s="13">
        <v>0</v>
      </c>
      <c r="AH264" s="13">
        <v>3.1240000000000001</v>
      </c>
      <c r="AI264" s="13">
        <v>3.1240000000000001</v>
      </c>
      <c r="AJ264" s="13">
        <v>0.2</v>
      </c>
      <c r="AK264" s="13" t="s">
        <v>1298</v>
      </c>
      <c r="AL264" s="13" t="s">
        <v>1552</v>
      </c>
      <c r="AM264" s="13"/>
      <c r="AN264" s="13">
        <v>52.9</v>
      </c>
    </row>
    <row r="265" spans="1:40" ht="15.75" customHeight="1" x14ac:dyDescent="0.25">
      <c r="A265" s="13" t="s">
        <v>1262</v>
      </c>
      <c r="B265" s="13" t="s">
        <v>30</v>
      </c>
      <c r="C265" s="13" t="s">
        <v>307</v>
      </c>
      <c r="D265" s="13" t="s">
        <v>1121</v>
      </c>
      <c r="E265" s="13">
        <v>51479</v>
      </c>
      <c r="F265" s="13" t="s">
        <v>1550</v>
      </c>
      <c r="G265" s="13" t="s">
        <v>224</v>
      </c>
      <c r="H265" s="13">
        <v>4</v>
      </c>
      <c r="I265" s="13" t="s">
        <v>420</v>
      </c>
      <c r="J265" s="13" t="s">
        <v>34</v>
      </c>
      <c r="K265" s="13" t="s">
        <v>35</v>
      </c>
      <c r="L265" s="13" t="s">
        <v>51</v>
      </c>
      <c r="M265" s="13">
        <v>1210</v>
      </c>
      <c r="N265" s="13">
        <v>1415</v>
      </c>
      <c r="O265" s="13" t="s">
        <v>119</v>
      </c>
      <c r="P265" s="13">
        <v>224</v>
      </c>
      <c r="Q265" s="13" t="s">
        <v>37</v>
      </c>
      <c r="R265" s="13" t="s">
        <v>38</v>
      </c>
      <c r="S265" s="49">
        <v>42898</v>
      </c>
      <c r="T265" s="49">
        <v>42937</v>
      </c>
      <c r="U265" s="13" t="s">
        <v>967</v>
      </c>
      <c r="V265" s="13" t="s">
        <v>39</v>
      </c>
      <c r="W265" s="13">
        <v>30</v>
      </c>
      <c r="X265" s="13">
        <v>29</v>
      </c>
      <c r="Y265" s="13">
        <v>30</v>
      </c>
      <c r="Z265" s="13">
        <v>96.666700000000006</v>
      </c>
      <c r="AA265" s="13"/>
      <c r="AB265" s="13"/>
      <c r="AC265" s="13"/>
      <c r="AD265" s="13">
        <v>0</v>
      </c>
      <c r="AE265" s="13">
        <v>96.666700000000006</v>
      </c>
      <c r="AF265" s="13">
        <v>0</v>
      </c>
      <c r="AG265" s="13">
        <v>0</v>
      </c>
      <c r="AH265" s="13">
        <v>2.8210000000000002</v>
      </c>
      <c r="AI265" s="13">
        <v>3.0225</v>
      </c>
      <c r="AJ265" s="13">
        <v>0.2</v>
      </c>
      <c r="AK265" s="13" t="s">
        <v>1398</v>
      </c>
      <c r="AL265" s="13" t="s">
        <v>1553</v>
      </c>
      <c r="AM265" s="13"/>
      <c r="AN265" s="13">
        <v>52.9</v>
      </c>
    </row>
    <row r="266" spans="1:40" ht="15.75" customHeight="1" x14ac:dyDescent="0.25">
      <c r="A266" s="13" t="s">
        <v>1262</v>
      </c>
      <c r="B266" s="13" t="s">
        <v>30</v>
      </c>
      <c r="C266" s="13" t="s">
        <v>307</v>
      </c>
      <c r="D266" s="13" t="s">
        <v>1121</v>
      </c>
      <c r="E266" s="13">
        <v>51609</v>
      </c>
      <c r="F266" s="13" t="s">
        <v>1550</v>
      </c>
      <c r="G266" s="13" t="s">
        <v>224</v>
      </c>
      <c r="H266" s="13">
        <v>5</v>
      </c>
      <c r="I266" s="13" t="s">
        <v>420</v>
      </c>
      <c r="J266" s="13" t="s">
        <v>34</v>
      </c>
      <c r="K266" s="13" t="s">
        <v>35</v>
      </c>
      <c r="L266" s="13" t="s">
        <v>51</v>
      </c>
      <c r="M266" s="13">
        <v>1210</v>
      </c>
      <c r="N266" s="13">
        <v>1415</v>
      </c>
      <c r="O266" s="13" t="s">
        <v>119</v>
      </c>
      <c r="P266" s="13">
        <v>257</v>
      </c>
      <c r="Q266" s="13" t="s">
        <v>37</v>
      </c>
      <c r="R266" s="13" t="s">
        <v>38</v>
      </c>
      <c r="S266" s="49">
        <v>42898</v>
      </c>
      <c r="T266" s="49">
        <v>42937</v>
      </c>
      <c r="U266" s="13" t="s">
        <v>1049</v>
      </c>
      <c r="V266" s="13" t="s">
        <v>39</v>
      </c>
      <c r="W266" s="13">
        <v>30</v>
      </c>
      <c r="X266" s="13">
        <v>30</v>
      </c>
      <c r="Y266" s="13">
        <v>30</v>
      </c>
      <c r="Z266" s="13">
        <v>100</v>
      </c>
      <c r="AA266" s="13"/>
      <c r="AB266" s="13"/>
      <c r="AC266" s="13"/>
      <c r="AD266" s="13">
        <v>0</v>
      </c>
      <c r="AE266" s="13">
        <v>100</v>
      </c>
      <c r="AF266" s="13">
        <v>0</v>
      </c>
      <c r="AG266" s="13">
        <v>0</v>
      </c>
      <c r="AH266" s="13">
        <v>2.8210000000000002</v>
      </c>
      <c r="AI266" s="13">
        <v>3.0225</v>
      </c>
      <c r="AJ266" s="13">
        <v>0.2</v>
      </c>
      <c r="AK266" s="13" t="s">
        <v>1398</v>
      </c>
      <c r="AL266" s="13" t="s">
        <v>1551</v>
      </c>
      <c r="AM266" s="13"/>
      <c r="AN266" s="13">
        <v>52.9</v>
      </c>
    </row>
    <row r="267" spans="1:40" ht="15.75" customHeight="1" x14ac:dyDescent="0.25">
      <c r="A267" s="13" t="s">
        <v>1262</v>
      </c>
      <c r="B267" s="13" t="s">
        <v>30</v>
      </c>
      <c r="C267" s="13" t="s">
        <v>307</v>
      </c>
      <c r="D267" s="13" t="s">
        <v>1121</v>
      </c>
      <c r="E267" s="13">
        <v>53105</v>
      </c>
      <c r="F267" s="13" t="s">
        <v>1550</v>
      </c>
      <c r="G267" s="13" t="s">
        <v>224</v>
      </c>
      <c r="H267" s="13">
        <v>6</v>
      </c>
      <c r="I267" s="13" t="s">
        <v>420</v>
      </c>
      <c r="J267" s="13" t="s">
        <v>34</v>
      </c>
      <c r="K267" s="13" t="s">
        <v>35</v>
      </c>
      <c r="L267" s="13" t="s">
        <v>51</v>
      </c>
      <c r="M267" s="13">
        <v>1430</v>
      </c>
      <c r="N267" s="13">
        <v>1635</v>
      </c>
      <c r="O267" s="13" t="s">
        <v>119</v>
      </c>
      <c r="P267" s="13">
        <v>268</v>
      </c>
      <c r="Q267" s="13" t="s">
        <v>37</v>
      </c>
      <c r="R267" s="13" t="s">
        <v>38</v>
      </c>
      <c r="S267" s="49">
        <v>42898</v>
      </c>
      <c r="T267" s="49">
        <v>42937</v>
      </c>
      <c r="U267" s="13" t="s">
        <v>1049</v>
      </c>
      <c r="V267" s="13" t="s">
        <v>39</v>
      </c>
      <c r="W267" s="13">
        <v>26</v>
      </c>
      <c r="X267" s="13">
        <v>27</v>
      </c>
      <c r="Y267" s="13">
        <v>30</v>
      </c>
      <c r="Z267" s="13">
        <v>90</v>
      </c>
      <c r="AA267" s="13"/>
      <c r="AB267" s="13"/>
      <c r="AC267" s="13"/>
      <c r="AD267" s="13">
        <v>0</v>
      </c>
      <c r="AE267" s="13">
        <v>90</v>
      </c>
      <c r="AF267" s="13">
        <v>0</v>
      </c>
      <c r="AG267" s="13">
        <v>10</v>
      </c>
      <c r="AH267" s="13">
        <v>2.5190000000000001</v>
      </c>
      <c r="AI267" s="13">
        <v>2.6198000000000001</v>
      </c>
      <c r="AJ267" s="13">
        <v>0.2</v>
      </c>
      <c r="AK267" s="13" t="s">
        <v>1554</v>
      </c>
      <c r="AL267" s="13" t="s">
        <v>1552</v>
      </c>
      <c r="AM267" s="13"/>
      <c r="AN267" s="13">
        <v>52.9</v>
      </c>
    </row>
    <row r="268" spans="1:40" ht="15.75" customHeight="1" x14ac:dyDescent="0.25">
      <c r="A268" s="13" t="s">
        <v>1262</v>
      </c>
      <c r="B268" s="13" t="s">
        <v>30</v>
      </c>
      <c r="C268" s="13" t="s">
        <v>307</v>
      </c>
      <c r="D268" s="13" t="s">
        <v>1121</v>
      </c>
      <c r="E268" s="13">
        <v>52958</v>
      </c>
      <c r="F268" s="13" t="s">
        <v>1550</v>
      </c>
      <c r="G268" s="13" t="s">
        <v>224</v>
      </c>
      <c r="H268" s="13">
        <v>501</v>
      </c>
      <c r="I268" s="13" t="s">
        <v>420</v>
      </c>
      <c r="J268" s="13" t="s">
        <v>43</v>
      </c>
      <c r="K268" s="13" t="s">
        <v>35</v>
      </c>
      <c r="L268" s="13" t="s">
        <v>127</v>
      </c>
      <c r="M268" s="13">
        <v>1800</v>
      </c>
      <c r="N268" s="13">
        <v>2150</v>
      </c>
      <c r="O268" s="13" t="s">
        <v>119</v>
      </c>
      <c r="P268" s="13">
        <v>257</v>
      </c>
      <c r="Q268" s="13" t="s">
        <v>37</v>
      </c>
      <c r="R268" s="13" t="s">
        <v>66</v>
      </c>
      <c r="S268" s="49">
        <v>42898</v>
      </c>
      <c r="T268" s="49">
        <v>42946</v>
      </c>
      <c r="U268" s="13" t="s">
        <v>1049</v>
      </c>
      <c r="V268" s="13" t="s">
        <v>39</v>
      </c>
      <c r="W268" s="13">
        <v>24</v>
      </c>
      <c r="X268" s="13">
        <v>23</v>
      </c>
      <c r="Y268" s="13">
        <v>30</v>
      </c>
      <c r="Z268" s="13">
        <v>76.666700000000006</v>
      </c>
      <c r="AA268" s="13"/>
      <c r="AB268" s="13"/>
      <c r="AC268" s="13"/>
      <c r="AD268" s="13">
        <v>0</v>
      </c>
      <c r="AE268" s="13">
        <v>76.666700000000006</v>
      </c>
      <c r="AF268" s="13">
        <v>0</v>
      </c>
      <c r="AG268" s="13">
        <v>0</v>
      </c>
      <c r="AH268" s="13">
        <v>2.278</v>
      </c>
      <c r="AI268" s="13">
        <v>2.3769999999999998</v>
      </c>
      <c r="AJ268" s="13">
        <v>0.2</v>
      </c>
      <c r="AK268" s="13" t="s">
        <v>1400</v>
      </c>
      <c r="AL268" s="13" t="s">
        <v>1551</v>
      </c>
      <c r="AM268" s="13"/>
      <c r="AN268" s="13">
        <v>52</v>
      </c>
    </row>
    <row r="269" spans="1:40" ht="15.75" customHeight="1" x14ac:dyDescent="0.25">
      <c r="A269" s="13" t="s">
        <v>1262</v>
      </c>
      <c r="B269" s="13" t="s">
        <v>30</v>
      </c>
      <c r="C269" s="13" t="s">
        <v>307</v>
      </c>
      <c r="D269" s="13" t="s">
        <v>1121</v>
      </c>
      <c r="E269" s="13">
        <v>53375</v>
      </c>
      <c r="F269" s="13" t="s">
        <v>1550</v>
      </c>
      <c r="G269" s="13" t="s">
        <v>224</v>
      </c>
      <c r="H269" s="13">
        <v>502</v>
      </c>
      <c r="I269" s="13" t="s">
        <v>420</v>
      </c>
      <c r="J269" s="13" t="s">
        <v>43</v>
      </c>
      <c r="K269" s="13" t="s">
        <v>35</v>
      </c>
      <c r="L269" s="13" t="s">
        <v>72</v>
      </c>
      <c r="M269" s="13">
        <v>1740</v>
      </c>
      <c r="N269" s="13">
        <v>2150</v>
      </c>
      <c r="O269" s="13" t="s">
        <v>119</v>
      </c>
      <c r="P269" s="13">
        <v>257</v>
      </c>
      <c r="Q269" s="13" t="s">
        <v>37</v>
      </c>
      <c r="R269" s="13" t="s">
        <v>58</v>
      </c>
      <c r="S269" s="49">
        <v>42905</v>
      </c>
      <c r="T269" s="49">
        <v>42946</v>
      </c>
      <c r="U269" s="13" t="s">
        <v>1555</v>
      </c>
      <c r="V269" s="13" t="s">
        <v>39</v>
      </c>
      <c r="W269" s="13">
        <v>20</v>
      </c>
      <c r="X269" s="13">
        <v>20</v>
      </c>
      <c r="Y269" s="13">
        <v>30</v>
      </c>
      <c r="Z269" s="13">
        <v>66.666700000000006</v>
      </c>
      <c r="AA269" s="13"/>
      <c r="AB269" s="13"/>
      <c r="AC269" s="13"/>
      <c r="AD269" s="13">
        <v>0</v>
      </c>
      <c r="AE269" s="13">
        <v>66.666700000000006</v>
      </c>
      <c r="AF269" s="13">
        <v>0</v>
      </c>
      <c r="AG269" s="13">
        <v>10</v>
      </c>
      <c r="AH269" s="13">
        <v>2.0110000000000001</v>
      </c>
      <c r="AI269" s="13">
        <v>2.0110000000000001</v>
      </c>
      <c r="AJ269" s="13">
        <v>0.2</v>
      </c>
      <c r="AK269" s="13" t="s">
        <v>1556</v>
      </c>
      <c r="AL269" s="13" t="s">
        <v>1551</v>
      </c>
      <c r="AM269" s="13"/>
      <c r="AN269" s="13">
        <v>61.6</v>
      </c>
    </row>
    <row r="270" spans="1:40" ht="15.75" customHeight="1" x14ac:dyDescent="0.25">
      <c r="A270" s="13" t="s">
        <v>1262</v>
      </c>
      <c r="B270" s="13" t="s">
        <v>30</v>
      </c>
      <c r="C270" s="13" t="s">
        <v>307</v>
      </c>
      <c r="D270" s="13" t="s">
        <v>1121</v>
      </c>
      <c r="E270" s="13">
        <v>53075</v>
      </c>
      <c r="F270" s="13" t="s">
        <v>1550</v>
      </c>
      <c r="G270" s="13" t="s">
        <v>224</v>
      </c>
      <c r="H270" s="13">
        <v>831</v>
      </c>
      <c r="I270" s="13" t="s">
        <v>420</v>
      </c>
      <c r="J270" s="13" t="s">
        <v>34</v>
      </c>
      <c r="K270" s="13" t="s">
        <v>44</v>
      </c>
      <c r="L270" s="13" t="s">
        <v>45</v>
      </c>
      <c r="M270" s="13" t="s">
        <v>45</v>
      </c>
      <c r="N270" s="13" t="s">
        <v>45</v>
      </c>
      <c r="O270" s="13" t="s">
        <v>45</v>
      </c>
      <c r="P270" s="13"/>
      <c r="Q270" s="13" t="s">
        <v>37</v>
      </c>
      <c r="R270" s="13" t="s">
        <v>66</v>
      </c>
      <c r="S270" s="49">
        <v>42898</v>
      </c>
      <c r="T270" s="49">
        <v>42946</v>
      </c>
      <c r="U270" s="13" t="s">
        <v>428</v>
      </c>
      <c r="V270" s="13" t="s">
        <v>46</v>
      </c>
      <c r="W270" s="13">
        <v>37</v>
      </c>
      <c r="X270" s="13">
        <v>34</v>
      </c>
      <c r="Y270" s="13">
        <v>35</v>
      </c>
      <c r="Z270" s="13">
        <v>97.142899999999997</v>
      </c>
      <c r="AA270" s="13"/>
      <c r="AB270" s="13"/>
      <c r="AC270" s="13"/>
      <c r="AD270" s="13">
        <v>0</v>
      </c>
      <c r="AE270" s="13">
        <v>97.142899999999997</v>
      </c>
      <c r="AF270" s="13">
        <v>0</v>
      </c>
      <c r="AG270" s="13">
        <v>0</v>
      </c>
      <c r="AH270" s="13">
        <v>3.6</v>
      </c>
      <c r="AI270" s="13">
        <v>3.7</v>
      </c>
      <c r="AJ270" s="13">
        <v>0.2</v>
      </c>
      <c r="AK270" s="13" t="s">
        <v>45</v>
      </c>
      <c r="AL270" s="13" t="s">
        <v>45</v>
      </c>
      <c r="AM270" s="13"/>
      <c r="AN270" s="13">
        <v>52.5</v>
      </c>
    </row>
    <row r="271" spans="1:40" ht="15.75" customHeight="1" x14ac:dyDescent="0.25">
      <c r="A271" s="13" t="s">
        <v>1262</v>
      </c>
      <c r="B271" s="13" t="s">
        <v>30</v>
      </c>
      <c r="C271" s="13" t="s">
        <v>307</v>
      </c>
      <c r="D271" s="13" t="s">
        <v>1121</v>
      </c>
      <c r="E271" s="13">
        <v>53107</v>
      </c>
      <c r="F271" s="13" t="s">
        <v>1550</v>
      </c>
      <c r="G271" s="13">
        <v>4</v>
      </c>
      <c r="H271" s="13">
        <v>1</v>
      </c>
      <c r="I271" s="13" t="s">
        <v>424</v>
      </c>
      <c r="J271" s="13" t="s">
        <v>34</v>
      </c>
      <c r="K271" s="13" t="s">
        <v>35</v>
      </c>
      <c r="L271" s="13" t="s">
        <v>72</v>
      </c>
      <c r="M271" s="13">
        <v>910</v>
      </c>
      <c r="N271" s="13">
        <v>1320</v>
      </c>
      <c r="O271" s="13" t="s">
        <v>119</v>
      </c>
      <c r="P271" s="13">
        <v>223</v>
      </c>
      <c r="Q271" s="13" t="s">
        <v>37</v>
      </c>
      <c r="R271" s="13" t="s">
        <v>38</v>
      </c>
      <c r="S271" s="49">
        <v>42898</v>
      </c>
      <c r="T271" s="49">
        <v>42937</v>
      </c>
      <c r="U271" s="13" t="s">
        <v>1555</v>
      </c>
      <c r="V271" s="13" t="s">
        <v>39</v>
      </c>
      <c r="W271" s="13">
        <v>18</v>
      </c>
      <c r="X271" s="13">
        <v>18</v>
      </c>
      <c r="Y271" s="13">
        <v>30</v>
      </c>
      <c r="Z271" s="13">
        <v>60</v>
      </c>
      <c r="AA271" s="13"/>
      <c r="AB271" s="13"/>
      <c r="AC271" s="13"/>
      <c r="AD271" s="13">
        <v>0</v>
      </c>
      <c r="AE271" s="13">
        <v>60</v>
      </c>
      <c r="AF271" s="13">
        <v>0</v>
      </c>
      <c r="AG271" s="13">
        <v>10</v>
      </c>
      <c r="AH271" s="13">
        <v>1.609</v>
      </c>
      <c r="AI271" s="13">
        <v>1.8101</v>
      </c>
      <c r="AJ271" s="13">
        <v>0.2</v>
      </c>
      <c r="AK271" s="13" t="s">
        <v>1557</v>
      </c>
      <c r="AL271" s="13" t="s">
        <v>1558</v>
      </c>
      <c r="AM271" s="13"/>
      <c r="AN271" s="13">
        <v>52.8</v>
      </c>
    </row>
    <row r="272" spans="1:40" ht="15.75" customHeight="1" x14ac:dyDescent="0.25">
      <c r="A272" s="13" t="s">
        <v>1262</v>
      </c>
      <c r="B272" s="13" t="s">
        <v>30</v>
      </c>
      <c r="C272" s="13" t="s">
        <v>307</v>
      </c>
      <c r="D272" s="13" t="s">
        <v>1121</v>
      </c>
      <c r="E272" s="13">
        <v>52575</v>
      </c>
      <c r="F272" s="13" t="s">
        <v>1550</v>
      </c>
      <c r="G272" s="13">
        <v>4</v>
      </c>
      <c r="H272" s="13">
        <v>2</v>
      </c>
      <c r="I272" s="13" t="s">
        <v>424</v>
      </c>
      <c r="J272" s="13" t="s">
        <v>34</v>
      </c>
      <c r="K272" s="13" t="s">
        <v>35</v>
      </c>
      <c r="L272" s="13" t="s">
        <v>51</v>
      </c>
      <c r="M272" s="13">
        <v>1210</v>
      </c>
      <c r="N272" s="13">
        <v>1415</v>
      </c>
      <c r="O272" s="13" t="s">
        <v>119</v>
      </c>
      <c r="P272" s="13">
        <v>267</v>
      </c>
      <c r="Q272" s="13" t="s">
        <v>37</v>
      </c>
      <c r="R272" s="13" t="s">
        <v>38</v>
      </c>
      <c r="S272" s="49">
        <v>42898</v>
      </c>
      <c r="T272" s="49">
        <v>42937</v>
      </c>
      <c r="U272" s="13" t="s">
        <v>421</v>
      </c>
      <c r="V272" s="13" t="s">
        <v>39</v>
      </c>
      <c r="W272" s="13">
        <v>15</v>
      </c>
      <c r="X272" s="13">
        <v>15</v>
      </c>
      <c r="Y272" s="13">
        <v>30</v>
      </c>
      <c r="Z272" s="13">
        <v>50</v>
      </c>
      <c r="AA272" s="13"/>
      <c r="AB272" s="13"/>
      <c r="AC272" s="13"/>
      <c r="AD272" s="13">
        <v>0</v>
      </c>
      <c r="AE272" s="13">
        <v>50</v>
      </c>
      <c r="AF272" s="13">
        <v>0</v>
      </c>
      <c r="AG272" s="13">
        <v>10</v>
      </c>
      <c r="AH272" s="13">
        <v>1.411</v>
      </c>
      <c r="AI272" s="13">
        <v>1.5118</v>
      </c>
      <c r="AJ272" s="13">
        <v>0.2</v>
      </c>
      <c r="AK272" s="13" t="s">
        <v>1398</v>
      </c>
      <c r="AL272" s="13" t="s">
        <v>1559</v>
      </c>
      <c r="AM272" s="13"/>
      <c r="AN272" s="13">
        <v>52.9</v>
      </c>
    </row>
    <row r="273" spans="1:40" ht="15.75" customHeight="1" x14ac:dyDescent="0.25">
      <c r="A273" s="13" t="s">
        <v>1262</v>
      </c>
      <c r="B273" s="13" t="s">
        <v>30</v>
      </c>
      <c r="C273" s="13" t="s">
        <v>307</v>
      </c>
      <c r="D273" s="13" t="s">
        <v>1121</v>
      </c>
      <c r="E273" s="13">
        <v>53255</v>
      </c>
      <c r="F273" s="13" t="s">
        <v>1550</v>
      </c>
      <c r="G273" s="13">
        <v>5</v>
      </c>
      <c r="H273" s="13">
        <v>831</v>
      </c>
      <c r="I273" s="13" t="s">
        <v>425</v>
      </c>
      <c r="J273" s="13" t="s">
        <v>34</v>
      </c>
      <c r="K273" s="13" t="s">
        <v>44</v>
      </c>
      <c r="L273" s="13" t="s">
        <v>45</v>
      </c>
      <c r="M273" s="13" t="s">
        <v>45</v>
      </c>
      <c r="N273" s="13" t="s">
        <v>45</v>
      </c>
      <c r="O273" s="13" t="s">
        <v>45</v>
      </c>
      <c r="P273" s="13"/>
      <c r="Q273" s="13" t="s">
        <v>37</v>
      </c>
      <c r="R273" s="13" t="s">
        <v>38</v>
      </c>
      <c r="S273" s="49">
        <v>42898</v>
      </c>
      <c r="T273" s="49">
        <v>42937</v>
      </c>
      <c r="U273" s="13" t="s">
        <v>961</v>
      </c>
      <c r="V273" s="13" t="s">
        <v>46</v>
      </c>
      <c r="W273" s="13">
        <v>31</v>
      </c>
      <c r="X273" s="13">
        <v>28</v>
      </c>
      <c r="Y273" s="13">
        <v>35</v>
      </c>
      <c r="Z273" s="13">
        <v>80</v>
      </c>
      <c r="AA273" s="13"/>
      <c r="AB273" s="13"/>
      <c r="AC273" s="13"/>
      <c r="AD273" s="13">
        <v>0</v>
      </c>
      <c r="AE273" s="13">
        <v>80</v>
      </c>
      <c r="AF273" s="13">
        <v>0</v>
      </c>
      <c r="AG273" s="13">
        <v>0</v>
      </c>
      <c r="AH273" s="13">
        <v>3.1</v>
      </c>
      <c r="AI273" s="13">
        <v>3.1</v>
      </c>
      <c r="AJ273" s="13">
        <v>0.2</v>
      </c>
      <c r="AK273" s="13" t="s">
        <v>45</v>
      </c>
      <c r="AL273" s="13" t="s">
        <v>45</v>
      </c>
      <c r="AM273" s="13"/>
      <c r="AN273" s="13">
        <v>52.5</v>
      </c>
    </row>
    <row r="274" spans="1:40" ht="15.75" customHeight="1" x14ac:dyDescent="0.25">
      <c r="A274" s="13" t="s">
        <v>1262</v>
      </c>
      <c r="B274" s="13" t="s">
        <v>30</v>
      </c>
      <c r="C274" s="13" t="s">
        <v>307</v>
      </c>
      <c r="D274" s="13" t="s">
        <v>1121</v>
      </c>
      <c r="E274" s="13">
        <v>52577</v>
      </c>
      <c r="F274" s="13" t="s">
        <v>1550</v>
      </c>
      <c r="G274" s="13">
        <v>20</v>
      </c>
      <c r="H274" s="13">
        <v>1</v>
      </c>
      <c r="I274" s="13" t="s">
        <v>427</v>
      </c>
      <c r="J274" s="13" t="s">
        <v>34</v>
      </c>
      <c r="K274" s="13" t="s">
        <v>35</v>
      </c>
      <c r="L274" s="13" t="s">
        <v>51</v>
      </c>
      <c r="M274" s="13">
        <v>910</v>
      </c>
      <c r="N274" s="13">
        <v>1115</v>
      </c>
      <c r="O274" s="13" t="s">
        <v>119</v>
      </c>
      <c r="P274" s="13">
        <v>269</v>
      </c>
      <c r="Q274" s="13" t="s">
        <v>37</v>
      </c>
      <c r="R274" s="13" t="s">
        <v>38</v>
      </c>
      <c r="S274" s="49">
        <v>42898</v>
      </c>
      <c r="T274" s="49">
        <v>42937</v>
      </c>
      <c r="U274" s="13" t="s">
        <v>423</v>
      </c>
      <c r="V274" s="13" t="s">
        <v>39</v>
      </c>
      <c r="W274" s="13">
        <v>27</v>
      </c>
      <c r="X274" s="13">
        <v>26</v>
      </c>
      <c r="Y274" s="13">
        <v>30</v>
      </c>
      <c r="Z274" s="13">
        <v>86.666700000000006</v>
      </c>
      <c r="AA274" s="13"/>
      <c r="AB274" s="13"/>
      <c r="AC274" s="13"/>
      <c r="AD274" s="13">
        <v>0</v>
      </c>
      <c r="AE274" s="13">
        <v>86.666700000000006</v>
      </c>
      <c r="AF274" s="13">
        <v>0</v>
      </c>
      <c r="AG274" s="13">
        <v>0</v>
      </c>
      <c r="AH274" s="13">
        <v>2.7210000000000001</v>
      </c>
      <c r="AI274" s="13">
        <v>2.7210000000000001</v>
      </c>
      <c r="AJ274" s="13">
        <v>0.2</v>
      </c>
      <c r="AK274" s="13" t="s">
        <v>1298</v>
      </c>
      <c r="AL274" s="13" t="s">
        <v>1560</v>
      </c>
      <c r="AM274" s="13"/>
      <c r="AN274" s="13">
        <v>52.9</v>
      </c>
    </row>
    <row r="275" spans="1:40" ht="15.75" customHeight="1" x14ac:dyDescent="0.25">
      <c r="A275" s="13" t="s">
        <v>1262</v>
      </c>
      <c r="B275" s="13" t="s">
        <v>30</v>
      </c>
      <c r="C275" s="13" t="s">
        <v>307</v>
      </c>
      <c r="D275" s="13" t="s">
        <v>1121</v>
      </c>
      <c r="E275" s="13">
        <v>53177</v>
      </c>
      <c r="F275" s="13" t="s">
        <v>1550</v>
      </c>
      <c r="G275" s="13">
        <v>20</v>
      </c>
      <c r="H275" s="13">
        <v>2</v>
      </c>
      <c r="I275" s="13" t="s">
        <v>427</v>
      </c>
      <c r="J275" s="13" t="s">
        <v>34</v>
      </c>
      <c r="K275" s="13" t="s">
        <v>35</v>
      </c>
      <c r="L275" s="13" t="s">
        <v>51</v>
      </c>
      <c r="M275" s="13">
        <v>1210</v>
      </c>
      <c r="N275" s="13">
        <v>1415</v>
      </c>
      <c r="O275" s="13" t="s">
        <v>119</v>
      </c>
      <c r="P275" s="13">
        <v>269</v>
      </c>
      <c r="Q275" s="13" t="s">
        <v>37</v>
      </c>
      <c r="R275" s="13" t="s">
        <v>38</v>
      </c>
      <c r="S275" s="49">
        <v>42898</v>
      </c>
      <c r="T275" s="49">
        <v>42937</v>
      </c>
      <c r="U275" s="13" t="s">
        <v>423</v>
      </c>
      <c r="V275" s="13" t="s">
        <v>39</v>
      </c>
      <c r="W275" s="13">
        <v>22</v>
      </c>
      <c r="X275" s="13">
        <v>21</v>
      </c>
      <c r="Y275" s="13">
        <v>30</v>
      </c>
      <c r="Z275" s="13">
        <v>70</v>
      </c>
      <c r="AA275" s="13"/>
      <c r="AB275" s="13"/>
      <c r="AC275" s="13"/>
      <c r="AD275" s="13">
        <v>0</v>
      </c>
      <c r="AE275" s="13">
        <v>70</v>
      </c>
      <c r="AF275" s="13">
        <v>0</v>
      </c>
      <c r="AG275" s="13">
        <v>0</v>
      </c>
      <c r="AH275" s="13">
        <v>2.2170000000000001</v>
      </c>
      <c r="AI275" s="13">
        <v>2.2170000000000001</v>
      </c>
      <c r="AJ275" s="13">
        <v>0.2</v>
      </c>
      <c r="AK275" s="13" t="s">
        <v>1398</v>
      </c>
      <c r="AL275" s="13" t="s">
        <v>1560</v>
      </c>
      <c r="AM275" s="13"/>
      <c r="AN275" s="13">
        <v>52.9</v>
      </c>
    </row>
    <row r="276" spans="1:40" ht="15.75" customHeight="1" x14ac:dyDescent="0.25">
      <c r="A276" s="13" t="s">
        <v>1262</v>
      </c>
      <c r="B276" s="13" t="s">
        <v>30</v>
      </c>
      <c r="C276" s="13" t="s">
        <v>307</v>
      </c>
      <c r="D276" s="13" t="s">
        <v>1121</v>
      </c>
      <c r="E276" s="13">
        <v>52774</v>
      </c>
      <c r="F276" s="13" t="s">
        <v>1550</v>
      </c>
      <c r="G276" s="13">
        <v>20</v>
      </c>
      <c r="H276" s="13">
        <v>3</v>
      </c>
      <c r="I276" s="13" t="s">
        <v>427</v>
      </c>
      <c r="J276" s="13" t="s">
        <v>43</v>
      </c>
      <c r="K276" s="13" t="s">
        <v>35</v>
      </c>
      <c r="L276" s="13" t="s">
        <v>72</v>
      </c>
      <c r="M276" s="13">
        <v>1810</v>
      </c>
      <c r="N276" s="13">
        <v>2140</v>
      </c>
      <c r="O276" s="13" t="s">
        <v>119</v>
      </c>
      <c r="P276" s="13">
        <v>268</v>
      </c>
      <c r="Q276" s="13" t="s">
        <v>37</v>
      </c>
      <c r="R276" s="13" t="s">
        <v>66</v>
      </c>
      <c r="S276" s="49">
        <v>42898</v>
      </c>
      <c r="T276" s="49">
        <v>42946</v>
      </c>
      <c r="U276" s="13" t="s">
        <v>963</v>
      </c>
      <c r="V276" s="13" t="s">
        <v>39</v>
      </c>
      <c r="W276" s="13">
        <v>26</v>
      </c>
      <c r="X276" s="13">
        <v>25</v>
      </c>
      <c r="Y276" s="13">
        <v>30</v>
      </c>
      <c r="Z276" s="13">
        <v>83.333299999999994</v>
      </c>
      <c r="AA276" s="13"/>
      <c r="AB276" s="13"/>
      <c r="AC276" s="13"/>
      <c r="AD276" s="13">
        <v>0</v>
      </c>
      <c r="AE276" s="13">
        <v>83.333299999999994</v>
      </c>
      <c r="AF276" s="13">
        <v>0</v>
      </c>
      <c r="AG276" s="13">
        <v>0</v>
      </c>
      <c r="AH276" s="13">
        <v>2.5329999999999999</v>
      </c>
      <c r="AI276" s="13">
        <v>2.6343000000000001</v>
      </c>
      <c r="AJ276" s="13">
        <v>0.2</v>
      </c>
      <c r="AK276" s="13" t="s">
        <v>1561</v>
      </c>
      <c r="AL276" s="13" t="s">
        <v>1552</v>
      </c>
      <c r="AM276" s="13"/>
      <c r="AN276" s="13">
        <v>53.2</v>
      </c>
    </row>
    <row r="277" spans="1:40" ht="15.75" customHeight="1" x14ac:dyDescent="0.25">
      <c r="A277" s="13" t="s">
        <v>1262</v>
      </c>
      <c r="B277" s="13" t="s">
        <v>30</v>
      </c>
      <c r="C277" s="13" t="s">
        <v>307</v>
      </c>
      <c r="D277" s="13" t="s">
        <v>1121</v>
      </c>
      <c r="E277" s="13">
        <v>52197</v>
      </c>
      <c r="F277" s="13" t="s">
        <v>1550</v>
      </c>
      <c r="G277" s="13">
        <v>20</v>
      </c>
      <c r="H277" s="13">
        <v>831</v>
      </c>
      <c r="I277" s="13" t="s">
        <v>427</v>
      </c>
      <c r="J277" s="13" t="s">
        <v>43</v>
      </c>
      <c r="K277" s="13" t="s">
        <v>44</v>
      </c>
      <c r="L277" s="13" t="s">
        <v>45</v>
      </c>
      <c r="M277" s="13" t="s">
        <v>45</v>
      </c>
      <c r="N277" s="13" t="s">
        <v>45</v>
      </c>
      <c r="O277" s="13" t="s">
        <v>45</v>
      </c>
      <c r="P277" s="13"/>
      <c r="Q277" s="13" t="s">
        <v>37</v>
      </c>
      <c r="R277" s="13" t="s">
        <v>66</v>
      </c>
      <c r="S277" s="49">
        <v>42898</v>
      </c>
      <c r="T277" s="49">
        <v>42946</v>
      </c>
      <c r="U277" s="13" t="s">
        <v>428</v>
      </c>
      <c r="V277" s="13" t="s">
        <v>46</v>
      </c>
      <c r="W277" s="13">
        <v>31</v>
      </c>
      <c r="X277" s="13">
        <v>29</v>
      </c>
      <c r="Y277" s="13">
        <v>35</v>
      </c>
      <c r="Z277" s="13">
        <v>82.857100000000003</v>
      </c>
      <c r="AA277" s="13"/>
      <c r="AB277" s="13"/>
      <c r="AC277" s="13"/>
      <c r="AD277" s="13">
        <v>0</v>
      </c>
      <c r="AE277" s="13">
        <v>82.857100000000003</v>
      </c>
      <c r="AF277" s="13">
        <v>0</v>
      </c>
      <c r="AG277" s="13">
        <v>0</v>
      </c>
      <c r="AH277" s="13">
        <v>2.9</v>
      </c>
      <c r="AI277" s="13">
        <v>3.1</v>
      </c>
      <c r="AJ277" s="13">
        <v>0.2</v>
      </c>
      <c r="AK277" s="13" t="s">
        <v>45</v>
      </c>
      <c r="AL277" s="13" t="s">
        <v>45</v>
      </c>
      <c r="AM277" s="13"/>
      <c r="AN277" s="13">
        <v>52.5</v>
      </c>
    </row>
    <row r="278" spans="1:40" ht="15.75" hidden="1" customHeight="1" x14ac:dyDescent="0.25">
      <c r="A278" s="13" t="s">
        <v>1262</v>
      </c>
      <c r="B278" s="13" t="s">
        <v>30</v>
      </c>
      <c r="C278" s="13" t="s">
        <v>307</v>
      </c>
      <c r="D278" s="13" t="s">
        <v>429</v>
      </c>
      <c r="E278" s="13">
        <v>52928</v>
      </c>
      <c r="F278" s="13" t="s">
        <v>430</v>
      </c>
      <c r="G278" s="13">
        <v>30</v>
      </c>
      <c r="H278" s="13">
        <v>831</v>
      </c>
      <c r="I278" s="13" t="s">
        <v>431</v>
      </c>
      <c r="J278" s="13" t="s">
        <v>34</v>
      </c>
      <c r="K278" s="13" t="s">
        <v>44</v>
      </c>
      <c r="L278" s="13" t="s">
        <v>45</v>
      </c>
      <c r="M278" s="13" t="s">
        <v>45</v>
      </c>
      <c r="N278" s="13" t="s">
        <v>45</v>
      </c>
      <c r="O278" s="13" t="s">
        <v>45</v>
      </c>
      <c r="P278" s="13"/>
      <c r="Q278" s="13" t="s">
        <v>37</v>
      </c>
      <c r="R278" s="13" t="s">
        <v>38</v>
      </c>
      <c r="S278" s="49">
        <v>42898</v>
      </c>
      <c r="T278" s="49">
        <v>42937</v>
      </c>
      <c r="U278" s="13" t="s">
        <v>432</v>
      </c>
      <c r="V278" s="13" t="s">
        <v>46</v>
      </c>
      <c r="W278" s="13">
        <v>33</v>
      </c>
      <c r="X278" s="13">
        <v>32</v>
      </c>
      <c r="Y278" s="13">
        <v>35</v>
      </c>
      <c r="Z278" s="13">
        <v>91.428600000000003</v>
      </c>
      <c r="AA278" s="13"/>
      <c r="AB278" s="13"/>
      <c r="AC278" s="13"/>
      <c r="AD278" s="13">
        <v>0</v>
      </c>
      <c r="AE278" s="13">
        <v>91.428600000000003</v>
      </c>
      <c r="AF278" s="13">
        <v>0</v>
      </c>
      <c r="AG278" s="13">
        <v>0</v>
      </c>
      <c r="AH278" s="13">
        <v>3.2</v>
      </c>
      <c r="AI278" s="13">
        <v>3.3</v>
      </c>
      <c r="AJ278" s="13">
        <v>0.2</v>
      </c>
      <c r="AK278" s="13" t="s">
        <v>45</v>
      </c>
      <c r="AL278" s="13" t="s">
        <v>45</v>
      </c>
      <c r="AM278" s="13"/>
      <c r="AN278" s="13">
        <v>52.5</v>
      </c>
    </row>
    <row r="279" spans="1:40" ht="15.75" hidden="1" customHeight="1" x14ac:dyDescent="0.25">
      <c r="A279" s="13" t="s">
        <v>1262</v>
      </c>
      <c r="B279" s="13" t="s">
        <v>30</v>
      </c>
      <c r="C279" s="13" t="s">
        <v>307</v>
      </c>
      <c r="D279" s="13" t="s">
        <v>429</v>
      </c>
      <c r="E279" s="13">
        <v>53362</v>
      </c>
      <c r="F279" s="13" t="s">
        <v>430</v>
      </c>
      <c r="G279" s="13">
        <v>30</v>
      </c>
      <c r="H279" s="13">
        <v>832</v>
      </c>
      <c r="I279" s="13" t="s">
        <v>431</v>
      </c>
      <c r="J279" s="13" t="s">
        <v>43</v>
      </c>
      <c r="K279" s="13" t="s">
        <v>44</v>
      </c>
      <c r="L279" s="13" t="s">
        <v>45</v>
      </c>
      <c r="M279" s="13" t="s">
        <v>45</v>
      </c>
      <c r="N279" s="13" t="s">
        <v>45</v>
      </c>
      <c r="O279" s="13" t="s">
        <v>45</v>
      </c>
      <c r="P279" s="13"/>
      <c r="Q279" s="13" t="s">
        <v>37</v>
      </c>
      <c r="R279" s="13" t="s">
        <v>58</v>
      </c>
      <c r="S279" s="49">
        <v>42898</v>
      </c>
      <c r="T279" s="49">
        <v>42937</v>
      </c>
      <c r="U279" s="13" t="s">
        <v>432</v>
      </c>
      <c r="V279" s="13" t="s">
        <v>873</v>
      </c>
      <c r="W279" s="13">
        <v>35</v>
      </c>
      <c r="X279" s="13">
        <v>34</v>
      </c>
      <c r="Y279" s="13">
        <v>35</v>
      </c>
      <c r="Z279" s="13">
        <v>97.142899999999997</v>
      </c>
      <c r="AA279" s="13"/>
      <c r="AB279" s="13"/>
      <c r="AC279" s="13"/>
      <c r="AD279" s="13">
        <v>0</v>
      </c>
      <c r="AE279" s="13">
        <v>97.142899999999997</v>
      </c>
      <c r="AF279" s="13">
        <v>0</v>
      </c>
      <c r="AG279" s="13">
        <v>0</v>
      </c>
      <c r="AH279" s="13">
        <v>3.4</v>
      </c>
      <c r="AI279" s="13">
        <v>3.5</v>
      </c>
      <c r="AJ279" s="13">
        <v>0.2</v>
      </c>
      <c r="AK279" s="13" t="s">
        <v>45</v>
      </c>
      <c r="AL279" s="13" t="s">
        <v>45</v>
      </c>
      <c r="AM279" s="13"/>
      <c r="AN279" s="13">
        <v>52.5</v>
      </c>
    </row>
    <row r="280" spans="1:40" ht="15.75" hidden="1" customHeight="1" x14ac:dyDescent="0.25">
      <c r="A280" s="13" t="s">
        <v>1262</v>
      </c>
      <c r="B280" s="13" t="s">
        <v>30</v>
      </c>
      <c r="C280" s="13" t="s">
        <v>307</v>
      </c>
      <c r="D280" s="13" t="s">
        <v>429</v>
      </c>
      <c r="E280" s="13">
        <v>53383</v>
      </c>
      <c r="F280" s="13" t="s">
        <v>430</v>
      </c>
      <c r="G280" s="13">
        <v>30</v>
      </c>
      <c r="H280" s="13">
        <v>833</v>
      </c>
      <c r="I280" s="13" t="s">
        <v>431</v>
      </c>
      <c r="J280" s="13" t="s">
        <v>34</v>
      </c>
      <c r="K280" s="13" t="s">
        <v>44</v>
      </c>
      <c r="L280" s="13" t="s">
        <v>45</v>
      </c>
      <c r="M280" s="13" t="s">
        <v>45</v>
      </c>
      <c r="N280" s="13" t="s">
        <v>45</v>
      </c>
      <c r="O280" s="13" t="s">
        <v>45</v>
      </c>
      <c r="P280" s="13"/>
      <c r="Q280" s="13" t="s">
        <v>37</v>
      </c>
      <c r="R280" s="13" t="s">
        <v>38</v>
      </c>
      <c r="S280" s="49">
        <v>42898</v>
      </c>
      <c r="T280" s="49">
        <v>42937</v>
      </c>
      <c r="U280" s="13" t="s">
        <v>432</v>
      </c>
      <c r="V280" s="13" t="s">
        <v>46</v>
      </c>
      <c r="W280" s="13">
        <v>28</v>
      </c>
      <c r="X280" s="13">
        <v>28</v>
      </c>
      <c r="Y280" s="13">
        <v>35</v>
      </c>
      <c r="Z280" s="13">
        <v>80</v>
      </c>
      <c r="AA280" s="13"/>
      <c r="AB280" s="13"/>
      <c r="AC280" s="13"/>
      <c r="AD280" s="13">
        <v>0</v>
      </c>
      <c r="AE280" s="13">
        <v>80</v>
      </c>
      <c r="AF280" s="13">
        <v>0</v>
      </c>
      <c r="AG280" s="13">
        <v>0</v>
      </c>
      <c r="AH280" s="13">
        <v>2.7</v>
      </c>
      <c r="AI280" s="13">
        <v>2.8</v>
      </c>
      <c r="AJ280" s="13">
        <v>0.2</v>
      </c>
      <c r="AK280" s="13" t="s">
        <v>45</v>
      </c>
      <c r="AL280" s="13" t="s">
        <v>45</v>
      </c>
      <c r="AM280" s="13"/>
      <c r="AN280" s="13">
        <v>52.5</v>
      </c>
    </row>
    <row r="281" spans="1:40" ht="15.75" hidden="1" customHeight="1" x14ac:dyDescent="0.25">
      <c r="A281" s="13" t="s">
        <v>1262</v>
      </c>
      <c r="B281" s="13" t="s">
        <v>30</v>
      </c>
      <c r="C281" s="13" t="s">
        <v>307</v>
      </c>
      <c r="D281" s="13" t="s">
        <v>429</v>
      </c>
      <c r="E281" s="13">
        <v>53111</v>
      </c>
      <c r="F281" s="13" t="s">
        <v>430</v>
      </c>
      <c r="G281" s="13" t="s">
        <v>333</v>
      </c>
      <c r="H281" s="13">
        <v>1</v>
      </c>
      <c r="I281" s="13" t="s">
        <v>433</v>
      </c>
      <c r="J281" s="13" t="s">
        <v>34</v>
      </c>
      <c r="K281" s="13" t="s">
        <v>35</v>
      </c>
      <c r="L281" s="13" t="s">
        <v>317</v>
      </c>
      <c r="M281" s="13">
        <v>1110</v>
      </c>
      <c r="N281" s="13">
        <v>1400</v>
      </c>
      <c r="O281" s="13" t="s">
        <v>57</v>
      </c>
      <c r="P281" s="13">
        <v>50</v>
      </c>
      <c r="Q281" s="13" t="s">
        <v>37</v>
      </c>
      <c r="R281" s="13" t="s">
        <v>38</v>
      </c>
      <c r="S281" s="49">
        <v>42898</v>
      </c>
      <c r="T281" s="49">
        <v>42937</v>
      </c>
      <c r="U281" s="13" t="s">
        <v>434</v>
      </c>
      <c r="V281" s="13" t="s">
        <v>39</v>
      </c>
      <c r="W281" s="13">
        <v>17</v>
      </c>
      <c r="X281" s="13">
        <v>17</v>
      </c>
      <c r="Y281" s="13">
        <v>25</v>
      </c>
      <c r="Z281" s="13">
        <v>68</v>
      </c>
      <c r="AA281" s="13" t="s">
        <v>435</v>
      </c>
      <c r="AB281" s="13">
        <v>20</v>
      </c>
      <c r="AC281" s="13">
        <v>25</v>
      </c>
      <c r="AD281" s="13">
        <v>80</v>
      </c>
      <c r="AE281" s="13">
        <v>80</v>
      </c>
      <c r="AF281" s="13">
        <v>0</v>
      </c>
      <c r="AG281" s="13">
        <v>10</v>
      </c>
      <c r="AH281" s="13">
        <v>1.651</v>
      </c>
      <c r="AI281" s="13">
        <v>1.651</v>
      </c>
      <c r="AJ281" s="13">
        <v>0.2</v>
      </c>
      <c r="AK281" s="13" t="s">
        <v>1562</v>
      </c>
      <c r="AL281" s="13" t="s">
        <v>1563</v>
      </c>
      <c r="AM281" s="13"/>
      <c r="AN281" s="13">
        <v>51</v>
      </c>
    </row>
    <row r="282" spans="1:40" ht="15.75" hidden="1" customHeight="1" x14ac:dyDescent="0.25">
      <c r="A282" s="13" t="s">
        <v>1262</v>
      </c>
      <c r="B282" s="13" t="s">
        <v>30</v>
      </c>
      <c r="C282" s="13" t="s">
        <v>307</v>
      </c>
      <c r="D282" s="13" t="s">
        <v>429</v>
      </c>
      <c r="E282" s="13">
        <v>52753</v>
      </c>
      <c r="F282" s="13" t="s">
        <v>430</v>
      </c>
      <c r="G282" s="13" t="s">
        <v>333</v>
      </c>
      <c r="H282" s="13">
        <v>501</v>
      </c>
      <c r="I282" s="13" t="s">
        <v>433</v>
      </c>
      <c r="J282" s="13" t="s">
        <v>43</v>
      </c>
      <c r="K282" s="13" t="s">
        <v>35</v>
      </c>
      <c r="L282" s="13" t="s">
        <v>169</v>
      </c>
      <c r="M282" s="13">
        <v>1830</v>
      </c>
      <c r="N282" s="13">
        <v>2120</v>
      </c>
      <c r="O282" s="13" t="s">
        <v>76</v>
      </c>
      <c r="P282" s="13">
        <v>152</v>
      </c>
      <c r="Q282" s="13" t="s">
        <v>37</v>
      </c>
      <c r="R282" s="13" t="s">
        <v>38</v>
      </c>
      <c r="S282" s="49">
        <v>42898</v>
      </c>
      <c r="T282" s="49">
        <v>42937</v>
      </c>
      <c r="U282" s="13" t="s">
        <v>436</v>
      </c>
      <c r="V282" s="13" t="s">
        <v>39</v>
      </c>
      <c r="W282" s="13">
        <v>17</v>
      </c>
      <c r="X282" s="13">
        <v>17</v>
      </c>
      <c r="Y282" s="13">
        <v>25</v>
      </c>
      <c r="Z282" s="13">
        <v>68</v>
      </c>
      <c r="AA282" s="13" t="s">
        <v>437</v>
      </c>
      <c r="AB282" s="13">
        <v>28</v>
      </c>
      <c r="AC282" s="13">
        <v>25</v>
      </c>
      <c r="AD282" s="13">
        <v>112</v>
      </c>
      <c r="AE282" s="13">
        <v>112</v>
      </c>
      <c r="AF282" s="13">
        <v>0</v>
      </c>
      <c r="AG282" s="13">
        <v>0</v>
      </c>
      <c r="AH282" s="13">
        <v>1.651</v>
      </c>
      <c r="AI282" s="13">
        <v>1.651</v>
      </c>
      <c r="AJ282" s="13">
        <v>0.2</v>
      </c>
      <c r="AK282" s="13" t="s">
        <v>1564</v>
      </c>
      <c r="AL282" s="13" t="s">
        <v>1565</v>
      </c>
      <c r="AM282" s="13"/>
      <c r="AN282" s="13">
        <v>51</v>
      </c>
    </row>
    <row r="283" spans="1:40" ht="15.75" hidden="1" customHeight="1" x14ac:dyDescent="0.25">
      <c r="A283" s="13" t="s">
        <v>1262</v>
      </c>
      <c r="B283" s="13" t="s">
        <v>30</v>
      </c>
      <c r="C283" s="13" t="s">
        <v>307</v>
      </c>
      <c r="D283" s="13" t="s">
        <v>429</v>
      </c>
      <c r="E283" s="13">
        <v>53112</v>
      </c>
      <c r="F283" s="13" t="s">
        <v>430</v>
      </c>
      <c r="G283" s="13" t="s">
        <v>335</v>
      </c>
      <c r="H283" s="13">
        <v>1</v>
      </c>
      <c r="I283" s="13" t="s">
        <v>438</v>
      </c>
      <c r="J283" s="13" t="s">
        <v>34</v>
      </c>
      <c r="K283" s="13" t="s">
        <v>35</v>
      </c>
      <c r="L283" s="13" t="s">
        <v>317</v>
      </c>
      <c r="M283" s="13">
        <v>1110</v>
      </c>
      <c r="N283" s="13">
        <v>1400</v>
      </c>
      <c r="O283" s="13" t="s">
        <v>57</v>
      </c>
      <c r="P283" s="13">
        <v>50</v>
      </c>
      <c r="Q283" s="13" t="s">
        <v>37</v>
      </c>
      <c r="R283" s="13" t="s">
        <v>38</v>
      </c>
      <c r="S283" s="49">
        <v>42898</v>
      </c>
      <c r="T283" s="49">
        <v>42937</v>
      </c>
      <c r="U283" s="13" t="s">
        <v>434</v>
      </c>
      <c r="V283" s="13" t="s">
        <v>39</v>
      </c>
      <c r="W283" s="13">
        <v>2</v>
      </c>
      <c r="X283" s="13">
        <v>2</v>
      </c>
      <c r="Y283" s="13">
        <v>25</v>
      </c>
      <c r="Z283" s="13">
        <v>8</v>
      </c>
      <c r="AA283" s="13" t="s">
        <v>435</v>
      </c>
      <c r="AB283" s="13">
        <v>20</v>
      </c>
      <c r="AC283" s="13">
        <v>25</v>
      </c>
      <c r="AD283" s="13">
        <v>80</v>
      </c>
      <c r="AE283" s="13">
        <v>80</v>
      </c>
      <c r="AF283" s="13">
        <v>0</v>
      </c>
      <c r="AG283" s="13">
        <v>10</v>
      </c>
      <c r="AH283" s="13">
        <v>0.19400000000000001</v>
      </c>
      <c r="AI283" s="13">
        <v>0.19400000000000001</v>
      </c>
      <c r="AJ283" s="13">
        <v>0</v>
      </c>
      <c r="AK283" s="13" t="s">
        <v>1562</v>
      </c>
      <c r="AL283" s="13" t="s">
        <v>1563</v>
      </c>
      <c r="AM283" s="13"/>
      <c r="AN283" s="13">
        <v>51</v>
      </c>
    </row>
    <row r="284" spans="1:40" ht="15.75" hidden="1" customHeight="1" x14ac:dyDescent="0.25">
      <c r="A284" s="13" t="s">
        <v>1262</v>
      </c>
      <c r="B284" s="13" t="s">
        <v>30</v>
      </c>
      <c r="C284" s="13" t="s">
        <v>307</v>
      </c>
      <c r="D284" s="13" t="s">
        <v>429</v>
      </c>
      <c r="E284" s="13">
        <v>53114</v>
      </c>
      <c r="F284" s="13" t="s">
        <v>430</v>
      </c>
      <c r="G284" s="13" t="s">
        <v>335</v>
      </c>
      <c r="H284" s="13">
        <v>501</v>
      </c>
      <c r="I284" s="13" t="s">
        <v>438</v>
      </c>
      <c r="J284" s="13" t="s">
        <v>43</v>
      </c>
      <c r="K284" s="13" t="s">
        <v>35</v>
      </c>
      <c r="L284" s="13" t="s">
        <v>169</v>
      </c>
      <c r="M284" s="13">
        <v>1830</v>
      </c>
      <c r="N284" s="13">
        <v>2120</v>
      </c>
      <c r="O284" s="13" t="s">
        <v>76</v>
      </c>
      <c r="P284" s="13">
        <v>152</v>
      </c>
      <c r="Q284" s="13" t="s">
        <v>37</v>
      </c>
      <c r="R284" s="13" t="s">
        <v>38</v>
      </c>
      <c r="S284" s="49">
        <v>42898</v>
      </c>
      <c r="T284" s="49">
        <v>42937</v>
      </c>
      <c r="U284" s="13" t="s">
        <v>436</v>
      </c>
      <c r="V284" s="13" t="s">
        <v>39</v>
      </c>
      <c r="W284" s="13">
        <v>4</v>
      </c>
      <c r="X284" s="13">
        <v>4</v>
      </c>
      <c r="Y284" s="13">
        <v>25</v>
      </c>
      <c r="Z284" s="13">
        <v>16</v>
      </c>
      <c r="AA284" s="13" t="s">
        <v>437</v>
      </c>
      <c r="AB284" s="13">
        <v>28</v>
      </c>
      <c r="AC284" s="13">
        <v>25</v>
      </c>
      <c r="AD284" s="13">
        <v>112</v>
      </c>
      <c r="AE284" s="13">
        <v>112</v>
      </c>
      <c r="AF284" s="13">
        <v>0</v>
      </c>
      <c r="AG284" s="13">
        <v>0</v>
      </c>
      <c r="AH284" s="13">
        <v>0.38900000000000001</v>
      </c>
      <c r="AI284" s="13">
        <v>0.38900000000000001</v>
      </c>
      <c r="AJ284" s="13">
        <v>0</v>
      </c>
      <c r="AK284" s="13" t="s">
        <v>1564</v>
      </c>
      <c r="AL284" s="13" t="s">
        <v>1565</v>
      </c>
      <c r="AM284" s="13"/>
      <c r="AN284" s="13">
        <v>51</v>
      </c>
    </row>
    <row r="285" spans="1:40" ht="15.75" hidden="1" customHeight="1" x14ac:dyDescent="0.25">
      <c r="A285" s="13" t="s">
        <v>1262</v>
      </c>
      <c r="B285" s="13" t="s">
        <v>30</v>
      </c>
      <c r="C285" s="13" t="s">
        <v>307</v>
      </c>
      <c r="D285" s="13" t="s">
        <v>429</v>
      </c>
      <c r="E285" s="13">
        <v>53113</v>
      </c>
      <c r="F285" s="13" t="s">
        <v>430</v>
      </c>
      <c r="G285" s="13" t="s">
        <v>336</v>
      </c>
      <c r="H285" s="13">
        <v>1</v>
      </c>
      <c r="I285" s="13" t="s">
        <v>439</v>
      </c>
      <c r="J285" s="13" t="s">
        <v>34</v>
      </c>
      <c r="K285" s="13" t="s">
        <v>35</v>
      </c>
      <c r="L285" s="13" t="s">
        <v>317</v>
      </c>
      <c r="M285" s="13">
        <v>1110</v>
      </c>
      <c r="N285" s="13">
        <v>1400</v>
      </c>
      <c r="O285" s="13" t="s">
        <v>57</v>
      </c>
      <c r="P285" s="13">
        <v>50</v>
      </c>
      <c r="Q285" s="13" t="s">
        <v>37</v>
      </c>
      <c r="R285" s="13" t="s">
        <v>38</v>
      </c>
      <c r="S285" s="49">
        <v>42898</v>
      </c>
      <c r="T285" s="49">
        <v>42937</v>
      </c>
      <c r="U285" s="13" t="s">
        <v>434</v>
      </c>
      <c r="V285" s="13" t="s">
        <v>39</v>
      </c>
      <c r="W285" s="13">
        <v>1</v>
      </c>
      <c r="X285" s="13">
        <v>1</v>
      </c>
      <c r="Y285" s="13">
        <v>25</v>
      </c>
      <c r="Z285" s="13">
        <v>4</v>
      </c>
      <c r="AA285" s="13" t="s">
        <v>435</v>
      </c>
      <c r="AB285" s="13">
        <v>20</v>
      </c>
      <c r="AC285" s="13">
        <v>25</v>
      </c>
      <c r="AD285" s="13">
        <v>80</v>
      </c>
      <c r="AE285" s="13">
        <v>80</v>
      </c>
      <c r="AF285" s="13">
        <v>0</v>
      </c>
      <c r="AG285" s="13">
        <v>10</v>
      </c>
      <c r="AH285" s="13">
        <v>9.7000000000000003E-2</v>
      </c>
      <c r="AI285" s="13">
        <v>9.7000000000000003E-2</v>
      </c>
      <c r="AJ285" s="13">
        <v>0</v>
      </c>
      <c r="AK285" s="13" t="s">
        <v>1562</v>
      </c>
      <c r="AL285" s="13" t="s">
        <v>1563</v>
      </c>
      <c r="AM285" s="13"/>
      <c r="AN285" s="13">
        <v>51</v>
      </c>
    </row>
    <row r="286" spans="1:40" ht="15.75" hidden="1" customHeight="1" x14ac:dyDescent="0.25">
      <c r="A286" s="13" t="s">
        <v>1262</v>
      </c>
      <c r="B286" s="13" t="s">
        <v>30</v>
      </c>
      <c r="C286" s="13" t="s">
        <v>307</v>
      </c>
      <c r="D286" s="13" t="s">
        <v>429</v>
      </c>
      <c r="E286" s="13">
        <v>53115</v>
      </c>
      <c r="F286" s="13" t="s">
        <v>430</v>
      </c>
      <c r="G286" s="13" t="s">
        <v>336</v>
      </c>
      <c r="H286" s="13">
        <v>501</v>
      </c>
      <c r="I286" s="13" t="s">
        <v>439</v>
      </c>
      <c r="J286" s="13" t="s">
        <v>43</v>
      </c>
      <c r="K286" s="13" t="s">
        <v>35</v>
      </c>
      <c r="L286" s="13" t="s">
        <v>169</v>
      </c>
      <c r="M286" s="13">
        <v>1830</v>
      </c>
      <c r="N286" s="13">
        <v>2120</v>
      </c>
      <c r="O286" s="13" t="s">
        <v>76</v>
      </c>
      <c r="P286" s="13">
        <v>152</v>
      </c>
      <c r="Q286" s="13" t="s">
        <v>37</v>
      </c>
      <c r="R286" s="13" t="s">
        <v>38</v>
      </c>
      <c r="S286" s="49">
        <v>42898</v>
      </c>
      <c r="T286" s="49">
        <v>42937</v>
      </c>
      <c r="U286" s="13" t="s">
        <v>436</v>
      </c>
      <c r="V286" s="13" t="s">
        <v>39</v>
      </c>
      <c r="W286" s="13">
        <v>0</v>
      </c>
      <c r="X286" s="13">
        <v>0</v>
      </c>
      <c r="Y286" s="13">
        <v>25</v>
      </c>
      <c r="Z286" s="13">
        <v>0</v>
      </c>
      <c r="AA286" s="13" t="s">
        <v>437</v>
      </c>
      <c r="AB286" s="13">
        <v>28</v>
      </c>
      <c r="AC286" s="13">
        <v>25</v>
      </c>
      <c r="AD286" s="13">
        <v>112</v>
      </c>
      <c r="AE286" s="13">
        <v>112</v>
      </c>
      <c r="AF286" s="13">
        <v>0</v>
      </c>
      <c r="AG286" s="13">
        <v>10</v>
      </c>
      <c r="AH286" s="13">
        <v>0</v>
      </c>
      <c r="AI286" s="13">
        <v>0</v>
      </c>
      <c r="AJ286" s="13">
        <v>0</v>
      </c>
      <c r="AK286" s="13" t="s">
        <v>1564</v>
      </c>
      <c r="AL286" s="13" t="s">
        <v>1565</v>
      </c>
      <c r="AM286" s="13"/>
      <c r="AN286" s="13">
        <v>51</v>
      </c>
    </row>
    <row r="287" spans="1:40" ht="15.75" hidden="1" customHeight="1" x14ac:dyDescent="0.25">
      <c r="A287" s="13" t="s">
        <v>1262</v>
      </c>
      <c r="B287" s="13" t="s">
        <v>30</v>
      </c>
      <c r="C287" s="13" t="s">
        <v>307</v>
      </c>
      <c r="D287" s="13" t="s">
        <v>429</v>
      </c>
      <c r="E287" s="13">
        <v>53116</v>
      </c>
      <c r="F287" s="13" t="s">
        <v>430</v>
      </c>
      <c r="G287" s="13" t="s">
        <v>810</v>
      </c>
      <c r="H287" s="13">
        <v>1</v>
      </c>
      <c r="I287" s="13" t="s">
        <v>811</v>
      </c>
      <c r="J287" s="13" t="s">
        <v>34</v>
      </c>
      <c r="K287" s="13" t="s">
        <v>35</v>
      </c>
      <c r="L287" s="13" t="s">
        <v>317</v>
      </c>
      <c r="M287" s="13">
        <v>1500</v>
      </c>
      <c r="N287" s="13">
        <v>1750</v>
      </c>
      <c r="O287" s="13" t="s">
        <v>57</v>
      </c>
      <c r="P287" s="13">
        <v>50</v>
      </c>
      <c r="Q287" s="13" t="s">
        <v>37</v>
      </c>
      <c r="R287" s="13" t="s">
        <v>38</v>
      </c>
      <c r="S287" s="49">
        <v>42898</v>
      </c>
      <c r="T287" s="49">
        <v>42937</v>
      </c>
      <c r="U287" s="13" t="s">
        <v>251</v>
      </c>
      <c r="V287" s="13" t="s">
        <v>39</v>
      </c>
      <c r="W287" s="13">
        <v>12</v>
      </c>
      <c r="X287" s="13">
        <v>10</v>
      </c>
      <c r="Y287" s="13">
        <v>25</v>
      </c>
      <c r="Z287" s="13">
        <v>40</v>
      </c>
      <c r="AA287" s="13" t="s">
        <v>736</v>
      </c>
      <c r="AB287" s="13">
        <v>12</v>
      </c>
      <c r="AC287" s="13">
        <v>25</v>
      </c>
      <c r="AD287" s="13">
        <v>48</v>
      </c>
      <c r="AE287" s="13">
        <v>48</v>
      </c>
      <c r="AF287" s="13">
        <v>0</v>
      </c>
      <c r="AG287" s="13">
        <v>10</v>
      </c>
      <c r="AH287" s="13">
        <v>1.1659999999999999</v>
      </c>
      <c r="AI287" s="13">
        <v>1.1659999999999999</v>
      </c>
      <c r="AJ287" s="13">
        <v>0.2</v>
      </c>
      <c r="AK287" s="13" t="s">
        <v>1566</v>
      </c>
      <c r="AL287" s="13" t="s">
        <v>1563</v>
      </c>
      <c r="AM287" s="13"/>
      <c r="AN287" s="13">
        <v>51</v>
      </c>
    </row>
    <row r="288" spans="1:40" ht="15.75" hidden="1" customHeight="1" x14ac:dyDescent="0.25">
      <c r="A288" s="13" t="s">
        <v>1262</v>
      </c>
      <c r="B288" s="13" t="s">
        <v>30</v>
      </c>
      <c r="C288" s="13" t="s">
        <v>307</v>
      </c>
      <c r="D288" s="13" t="s">
        <v>429</v>
      </c>
      <c r="E288" s="13">
        <v>53117</v>
      </c>
      <c r="F288" s="13" t="s">
        <v>430</v>
      </c>
      <c r="G288" s="13" t="s">
        <v>812</v>
      </c>
      <c r="H288" s="13">
        <v>1</v>
      </c>
      <c r="I288" s="13" t="s">
        <v>813</v>
      </c>
      <c r="J288" s="13" t="s">
        <v>34</v>
      </c>
      <c r="K288" s="13" t="s">
        <v>35</v>
      </c>
      <c r="L288" s="13" t="s">
        <v>317</v>
      </c>
      <c r="M288" s="13">
        <v>1500</v>
      </c>
      <c r="N288" s="13">
        <v>1750</v>
      </c>
      <c r="O288" s="13" t="s">
        <v>57</v>
      </c>
      <c r="P288" s="13">
        <v>50</v>
      </c>
      <c r="Q288" s="13" t="s">
        <v>37</v>
      </c>
      <c r="R288" s="13" t="s">
        <v>38</v>
      </c>
      <c r="S288" s="49">
        <v>42898</v>
      </c>
      <c r="T288" s="49">
        <v>42937</v>
      </c>
      <c r="U288" s="13" t="s">
        <v>251</v>
      </c>
      <c r="V288" s="13" t="s">
        <v>39</v>
      </c>
      <c r="W288" s="13">
        <v>0</v>
      </c>
      <c r="X288" s="13">
        <v>2</v>
      </c>
      <c r="Y288" s="13">
        <v>25</v>
      </c>
      <c r="Z288" s="13">
        <v>8</v>
      </c>
      <c r="AA288" s="13" t="s">
        <v>736</v>
      </c>
      <c r="AB288" s="13">
        <v>12</v>
      </c>
      <c r="AC288" s="13">
        <v>25</v>
      </c>
      <c r="AD288" s="13">
        <v>48</v>
      </c>
      <c r="AE288" s="13">
        <v>48</v>
      </c>
      <c r="AF288" s="13">
        <v>0</v>
      </c>
      <c r="AG288" s="13">
        <v>10</v>
      </c>
      <c r="AH288" s="13">
        <v>0</v>
      </c>
      <c r="AI288" s="13">
        <v>0</v>
      </c>
      <c r="AJ288" s="13">
        <v>0</v>
      </c>
      <c r="AK288" s="13" t="s">
        <v>1566</v>
      </c>
      <c r="AL288" s="13" t="s">
        <v>1563</v>
      </c>
      <c r="AM288" s="13"/>
      <c r="AN288" s="13">
        <v>51</v>
      </c>
    </row>
    <row r="289" spans="1:40" ht="15.75" hidden="1" customHeight="1" x14ac:dyDescent="0.25">
      <c r="A289" s="13" t="s">
        <v>1262</v>
      </c>
      <c r="B289" s="13" t="s">
        <v>30</v>
      </c>
      <c r="C289" s="13" t="s">
        <v>307</v>
      </c>
      <c r="D289" s="13" t="s">
        <v>429</v>
      </c>
      <c r="E289" s="13">
        <v>53118</v>
      </c>
      <c r="F289" s="13" t="s">
        <v>430</v>
      </c>
      <c r="G289" s="13" t="s">
        <v>814</v>
      </c>
      <c r="H289" s="13">
        <v>1</v>
      </c>
      <c r="I289" s="13" t="s">
        <v>815</v>
      </c>
      <c r="J289" s="13" t="s">
        <v>34</v>
      </c>
      <c r="K289" s="13" t="s">
        <v>35</v>
      </c>
      <c r="L289" s="13" t="s">
        <v>317</v>
      </c>
      <c r="M289" s="13">
        <v>1500</v>
      </c>
      <c r="N289" s="13">
        <v>1750</v>
      </c>
      <c r="O289" s="13" t="s">
        <v>57</v>
      </c>
      <c r="P289" s="13">
        <v>50</v>
      </c>
      <c r="Q289" s="13" t="s">
        <v>37</v>
      </c>
      <c r="R289" s="13" t="s">
        <v>38</v>
      </c>
      <c r="S289" s="49">
        <v>42898</v>
      </c>
      <c r="T289" s="49">
        <v>42937</v>
      </c>
      <c r="U289" s="13" t="s">
        <v>251</v>
      </c>
      <c r="V289" s="13" t="s">
        <v>39</v>
      </c>
      <c r="W289" s="13">
        <v>0</v>
      </c>
      <c r="X289" s="13">
        <v>0</v>
      </c>
      <c r="Y289" s="13">
        <v>25</v>
      </c>
      <c r="Z289" s="13">
        <v>0</v>
      </c>
      <c r="AA289" s="13" t="s">
        <v>736</v>
      </c>
      <c r="AB289" s="13">
        <v>12</v>
      </c>
      <c r="AC289" s="13">
        <v>25</v>
      </c>
      <c r="AD289" s="13">
        <v>48</v>
      </c>
      <c r="AE289" s="13">
        <v>48</v>
      </c>
      <c r="AF289" s="13">
        <v>0</v>
      </c>
      <c r="AG289" s="13">
        <v>10</v>
      </c>
      <c r="AH289" s="13">
        <v>0</v>
      </c>
      <c r="AI289" s="13">
        <v>0</v>
      </c>
      <c r="AJ289" s="13">
        <v>0</v>
      </c>
      <c r="AK289" s="13" t="s">
        <v>1566</v>
      </c>
      <c r="AL289" s="13" t="s">
        <v>1563</v>
      </c>
      <c r="AM289" s="13"/>
      <c r="AN289" s="13">
        <v>51</v>
      </c>
    </row>
    <row r="290" spans="1:40" ht="15.75" hidden="1" customHeight="1" x14ac:dyDescent="0.25">
      <c r="A290" s="13" t="s">
        <v>1262</v>
      </c>
      <c r="B290" s="13" t="s">
        <v>30</v>
      </c>
      <c r="C290" s="13" t="s">
        <v>307</v>
      </c>
      <c r="D290" s="13" t="s">
        <v>440</v>
      </c>
      <c r="E290" s="13">
        <v>52843</v>
      </c>
      <c r="F290" s="13" t="s">
        <v>441</v>
      </c>
      <c r="G290" s="13">
        <v>105</v>
      </c>
      <c r="H290" s="13">
        <v>351</v>
      </c>
      <c r="I290" s="13" t="s">
        <v>442</v>
      </c>
      <c r="J290" s="13" t="s">
        <v>34</v>
      </c>
      <c r="K290" s="13" t="s">
        <v>194</v>
      </c>
      <c r="L290" s="13" t="s">
        <v>51</v>
      </c>
      <c r="M290" s="13">
        <v>910</v>
      </c>
      <c r="N290" s="13">
        <v>1330</v>
      </c>
      <c r="O290" s="13" t="s">
        <v>120</v>
      </c>
      <c r="P290" s="13">
        <v>473</v>
      </c>
      <c r="Q290" s="13" t="s">
        <v>121</v>
      </c>
      <c r="R290" s="13" t="s">
        <v>38</v>
      </c>
      <c r="S290" s="49">
        <v>42898</v>
      </c>
      <c r="T290" s="49">
        <v>42937</v>
      </c>
      <c r="U290" s="13" t="s">
        <v>964</v>
      </c>
      <c r="V290" s="13" t="s">
        <v>39</v>
      </c>
      <c r="W290" s="13">
        <v>25</v>
      </c>
      <c r="X290" s="13">
        <v>25</v>
      </c>
      <c r="Y290" s="13">
        <v>30</v>
      </c>
      <c r="Z290" s="13">
        <v>83.333299999999994</v>
      </c>
      <c r="AA290" s="13"/>
      <c r="AB290" s="13"/>
      <c r="AC290" s="13"/>
      <c r="AD290" s="13">
        <v>0</v>
      </c>
      <c r="AE290" s="13">
        <v>83.333299999999994</v>
      </c>
      <c r="AF290" s="13">
        <v>0</v>
      </c>
      <c r="AG290" s="13">
        <v>0</v>
      </c>
      <c r="AH290" s="13">
        <v>4.8369999999999997</v>
      </c>
      <c r="AI290" s="13">
        <v>5.0385</v>
      </c>
      <c r="AJ290" s="13">
        <v>0.33329999999999999</v>
      </c>
      <c r="AK290" s="13" t="s">
        <v>1567</v>
      </c>
      <c r="AL290" s="13" t="s">
        <v>1568</v>
      </c>
      <c r="AM290" s="13"/>
      <c r="AN290" s="13">
        <v>105.8</v>
      </c>
    </row>
    <row r="291" spans="1:40" ht="15.75" hidden="1" customHeight="1" x14ac:dyDescent="0.25">
      <c r="A291" s="13" t="s">
        <v>1262</v>
      </c>
      <c r="B291" s="13" t="s">
        <v>30</v>
      </c>
      <c r="C291" s="13" t="s">
        <v>307</v>
      </c>
      <c r="D291" s="13" t="s">
        <v>440</v>
      </c>
      <c r="E291" s="13">
        <v>53254</v>
      </c>
      <c r="F291" s="13" t="s">
        <v>441</v>
      </c>
      <c r="G291" s="13">
        <v>150</v>
      </c>
      <c r="H291" s="13">
        <v>1</v>
      </c>
      <c r="I291" s="13" t="s">
        <v>444</v>
      </c>
      <c r="J291" s="13" t="s">
        <v>34</v>
      </c>
      <c r="K291" s="13" t="s">
        <v>194</v>
      </c>
      <c r="L291" s="13" t="s">
        <v>317</v>
      </c>
      <c r="M291" s="13">
        <v>1410</v>
      </c>
      <c r="N291" s="13">
        <v>1745</v>
      </c>
      <c r="O291" s="13" t="s">
        <v>310</v>
      </c>
      <c r="P291" s="13">
        <v>143</v>
      </c>
      <c r="Q291" s="13" t="s">
        <v>37</v>
      </c>
      <c r="R291" s="13" t="s">
        <v>38</v>
      </c>
      <c r="S291" s="49">
        <v>42898</v>
      </c>
      <c r="T291" s="49">
        <v>42937</v>
      </c>
      <c r="U291" s="13" t="s">
        <v>245</v>
      </c>
      <c r="V291" s="13" t="s">
        <v>39</v>
      </c>
      <c r="W291" s="13">
        <v>12</v>
      </c>
      <c r="X291" s="13">
        <v>12</v>
      </c>
      <c r="Y291" s="13">
        <v>26</v>
      </c>
      <c r="Z291" s="13">
        <v>46.153799999999997</v>
      </c>
      <c r="AA291" s="13"/>
      <c r="AB291" s="13"/>
      <c r="AC291" s="13"/>
      <c r="AD291" s="13">
        <v>0</v>
      </c>
      <c r="AE291" s="13">
        <v>46.153799999999997</v>
      </c>
      <c r="AF291" s="13">
        <v>0</v>
      </c>
      <c r="AG291" s="13">
        <v>10</v>
      </c>
      <c r="AH291" s="13">
        <v>1.5149999999999999</v>
      </c>
      <c r="AI291" s="13">
        <v>1.5149999999999999</v>
      </c>
      <c r="AJ291" s="13">
        <v>0.25</v>
      </c>
      <c r="AK291" s="13" t="s">
        <v>1569</v>
      </c>
      <c r="AL291" s="13" t="s">
        <v>1570</v>
      </c>
      <c r="AM291" s="13"/>
      <c r="AN291" s="13">
        <v>66.3</v>
      </c>
    </row>
    <row r="292" spans="1:40" ht="15.75" hidden="1" customHeight="1" x14ac:dyDescent="0.25">
      <c r="A292" s="13" t="s">
        <v>1262</v>
      </c>
      <c r="B292" s="13" t="s">
        <v>30</v>
      </c>
      <c r="C292" s="13" t="s">
        <v>307</v>
      </c>
      <c r="D292" s="13" t="s">
        <v>440</v>
      </c>
      <c r="E292" s="13">
        <v>52846</v>
      </c>
      <c r="F292" s="13" t="s">
        <v>441</v>
      </c>
      <c r="G292" s="13">
        <v>152</v>
      </c>
      <c r="H292" s="13">
        <v>1</v>
      </c>
      <c r="I292" s="13" t="s">
        <v>445</v>
      </c>
      <c r="J292" s="13" t="s">
        <v>34</v>
      </c>
      <c r="K292" s="13" t="s">
        <v>194</v>
      </c>
      <c r="L292" s="13" t="s">
        <v>317</v>
      </c>
      <c r="M292" s="13">
        <v>910</v>
      </c>
      <c r="N292" s="13">
        <v>1245</v>
      </c>
      <c r="O292" s="13" t="s">
        <v>310</v>
      </c>
      <c r="P292" s="13">
        <v>105</v>
      </c>
      <c r="Q292" s="13" t="s">
        <v>37</v>
      </c>
      <c r="R292" s="13" t="s">
        <v>38</v>
      </c>
      <c r="S292" s="49">
        <v>42898</v>
      </c>
      <c r="T292" s="49">
        <v>42937</v>
      </c>
      <c r="U292" s="13" t="s">
        <v>443</v>
      </c>
      <c r="V292" s="13" t="s">
        <v>39</v>
      </c>
      <c r="W292" s="13">
        <v>14</v>
      </c>
      <c r="X292" s="13">
        <v>14</v>
      </c>
      <c r="Y292" s="13">
        <v>28</v>
      </c>
      <c r="Z292" s="13">
        <v>50</v>
      </c>
      <c r="AA292" s="13"/>
      <c r="AB292" s="13"/>
      <c r="AC292" s="13"/>
      <c r="AD292" s="13">
        <v>0</v>
      </c>
      <c r="AE292" s="13">
        <v>50</v>
      </c>
      <c r="AF292" s="13">
        <v>0</v>
      </c>
      <c r="AG292" s="13">
        <v>10</v>
      </c>
      <c r="AH292" s="13">
        <v>1.6419999999999999</v>
      </c>
      <c r="AI292" s="13">
        <v>1.7683</v>
      </c>
      <c r="AJ292" s="13">
        <v>0.25</v>
      </c>
      <c r="AK292" s="13" t="s">
        <v>1571</v>
      </c>
      <c r="AL292" s="13" t="s">
        <v>1572</v>
      </c>
      <c r="AM292" s="13"/>
      <c r="AN292" s="13">
        <v>66.3</v>
      </c>
    </row>
    <row r="293" spans="1:40" ht="15.75" hidden="1" customHeight="1" x14ac:dyDescent="0.25">
      <c r="A293" s="13" t="s">
        <v>1262</v>
      </c>
      <c r="B293" s="13" t="s">
        <v>30</v>
      </c>
      <c r="C293" s="13" t="s">
        <v>307</v>
      </c>
      <c r="D293" s="13" t="s">
        <v>440</v>
      </c>
      <c r="E293" s="13">
        <v>53103</v>
      </c>
      <c r="F293" s="13" t="s">
        <v>441</v>
      </c>
      <c r="G293" s="13">
        <v>154</v>
      </c>
      <c r="H293" s="13">
        <v>1</v>
      </c>
      <c r="I293" s="13" t="s">
        <v>872</v>
      </c>
      <c r="J293" s="13" t="s">
        <v>34</v>
      </c>
      <c r="K293" s="13" t="s">
        <v>194</v>
      </c>
      <c r="L293" s="13" t="s">
        <v>317</v>
      </c>
      <c r="M293" s="13">
        <v>1310</v>
      </c>
      <c r="N293" s="13">
        <v>1645</v>
      </c>
      <c r="O293" s="13" t="s">
        <v>310</v>
      </c>
      <c r="P293" s="13">
        <v>105</v>
      </c>
      <c r="Q293" s="13" t="s">
        <v>37</v>
      </c>
      <c r="R293" s="13" t="s">
        <v>38</v>
      </c>
      <c r="S293" s="49">
        <v>42898</v>
      </c>
      <c r="T293" s="49">
        <v>42937</v>
      </c>
      <c r="U293" s="13" t="s">
        <v>966</v>
      </c>
      <c r="V293" s="13" t="s">
        <v>39</v>
      </c>
      <c r="W293" s="13">
        <v>23</v>
      </c>
      <c r="X293" s="13">
        <v>23</v>
      </c>
      <c r="Y293" s="13">
        <v>28</v>
      </c>
      <c r="Z293" s="13">
        <v>82.142899999999997</v>
      </c>
      <c r="AA293" s="13"/>
      <c r="AB293" s="13"/>
      <c r="AC293" s="13"/>
      <c r="AD293" s="13">
        <v>0</v>
      </c>
      <c r="AE293" s="13">
        <v>82.142899999999997</v>
      </c>
      <c r="AF293" s="13">
        <v>0</v>
      </c>
      <c r="AG293" s="13">
        <v>10</v>
      </c>
      <c r="AH293" s="13">
        <v>2.6520000000000001</v>
      </c>
      <c r="AI293" s="13">
        <v>2.9045999999999998</v>
      </c>
      <c r="AJ293" s="13">
        <v>0.25</v>
      </c>
      <c r="AK293" s="13" t="s">
        <v>1573</v>
      </c>
      <c r="AL293" s="13" t="s">
        <v>1572</v>
      </c>
      <c r="AM293" s="13"/>
      <c r="AN293" s="13">
        <v>66.3</v>
      </c>
    </row>
    <row r="294" spans="1:40" ht="15.75" hidden="1" customHeight="1" x14ac:dyDescent="0.25">
      <c r="A294" s="13" t="s">
        <v>1262</v>
      </c>
      <c r="B294" s="13" t="s">
        <v>30</v>
      </c>
      <c r="C294" s="13" t="s">
        <v>447</v>
      </c>
      <c r="D294" s="13" t="s">
        <v>448</v>
      </c>
      <c r="E294" s="13">
        <v>52062</v>
      </c>
      <c r="F294" s="13" t="s">
        <v>449</v>
      </c>
      <c r="G294" s="13">
        <v>57</v>
      </c>
      <c r="H294" s="13">
        <v>321</v>
      </c>
      <c r="I294" s="13" t="s">
        <v>450</v>
      </c>
      <c r="J294" s="13" t="s">
        <v>34</v>
      </c>
      <c r="K294" s="13" t="s">
        <v>35</v>
      </c>
      <c r="L294" s="13" t="s">
        <v>317</v>
      </c>
      <c r="M294" s="13">
        <v>1010</v>
      </c>
      <c r="N294" s="13">
        <v>1300</v>
      </c>
      <c r="O294" s="13" t="s">
        <v>70</v>
      </c>
      <c r="P294" s="13">
        <v>221</v>
      </c>
      <c r="Q294" s="13" t="s">
        <v>37</v>
      </c>
      <c r="R294" s="13" t="s">
        <v>38</v>
      </c>
      <c r="S294" s="49">
        <v>42898</v>
      </c>
      <c r="T294" s="49">
        <v>42937</v>
      </c>
      <c r="U294" s="13" t="s">
        <v>453</v>
      </c>
      <c r="V294" s="13" t="s">
        <v>39</v>
      </c>
      <c r="W294" s="13">
        <v>33</v>
      </c>
      <c r="X294" s="13">
        <v>31</v>
      </c>
      <c r="Y294" s="13">
        <v>45</v>
      </c>
      <c r="Z294" s="13">
        <v>68.888900000000007</v>
      </c>
      <c r="AA294" s="13"/>
      <c r="AB294" s="13"/>
      <c r="AC294" s="13"/>
      <c r="AD294" s="13">
        <v>0</v>
      </c>
      <c r="AE294" s="13">
        <v>68.888900000000007</v>
      </c>
      <c r="AF294" s="13">
        <v>0</v>
      </c>
      <c r="AG294" s="13">
        <v>10</v>
      </c>
      <c r="AH294" s="13">
        <v>3.206</v>
      </c>
      <c r="AI294" s="13">
        <v>3.206</v>
      </c>
      <c r="AJ294" s="13">
        <v>0.2</v>
      </c>
      <c r="AK294" s="13" t="s">
        <v>1574</v>
      </c>
      <c r="AL294" s="13" t="s">
        <v>1575</v>
      </c>
      <c r="AM294" s="13"/>
      <c r="AN294" s="13">
        <v>51</v>
      </c>
    </row>
    <row r="295" spans="1:40" ht="15.75" hidden="1" customHeight="1" x14ac:dyDescent="0.25">
      <c r="A295" s="13" t="s">
        <v>1262</v>
      </c>
      <c r="B295" s="13" t="s">
        <v>30</v>
      </c>
      <c r="C295" s="13" t="s">
        <v>447</v>
      </c>
      <c r="D295" s="13" t="s">
        <v>454</v>
      </c>
      <c r="E295" s="13">
        <v>52430</v>
      </c>
      <c r="F295" s="13" t="s">
        <v>455</v>
      </c>
      <c r="G295" s="13" t="s">
        <v>1576</v>
      </c>
      <c r="H295" s="13">
        <v>501</v>
      </c>
      <c r="I295" s="13" t="s">
        <v>1577</v>
      </c>
      <c r="J295" s="13" t="s">
        <v>43</v>
      </c>
      <c r="K295" s="13" t="s">
        <v>35</v>
      </c>
      <c r="L295" s="13" t="s">
        <v>105</v>
      </c>
      <c r="M295" s="13">
        <v>1745</v>
      </c>
      <c r="N295" s="13">
        <v>2200</v>
      </c>
      <c r="O295" s="13" t="s">
        <v>57</v>
      </c>
      <c r="P295" s="13">
        <v>238</v>
      </c>
      <c r="Q295" s="13" t="s">
        <v>37</v>
      </c>
      <c r="R295" s="13" t="s">
        <v>58</v>
      </c>
      <c r="S295" s="49">
        <v>42907</v>
      </c>
      <c r="T295" s="49">
        <v>42928</v>
      </c>
      <c r="U295" s="13" t="s">
        <v>456</v>
      </c>
      <c r="V295" s="13" t="s">
        <v>104</v>
      </c>
      <c r="W295" s="13">
        <v>23</v>
      </c>
      <c r="X295" s="13">
        <v>18</v>
      </c>
      <c r="Y295" s="13">
        <v>45</v>
      </c>
      <c r="Z295" s="13">
        <v>40</v>
      </c>
      <c r="AA295" s="13"/>
      <c r="AB295" s="13"/>
      <c r="AC295" s="13"/>
      <c r="AD295" s="13">
        <v>0</v>
      </c>
      <c r="AE295" s="13">
        <v>40</v>
      </c>
      <c r="AF295" s="13">
        <v>0</v>
      </c>
      <c r="AG295" s="13">
        <v>10</v>
      </c>
      <c r="AH295" s="13">
        <v>0.55900000000000005</v>
      </c>
      <c r="AI295" s="13">
        <v>0.55900000000000005</v>
      </c>
      <c r="AJ295" s="13">
        <v>6.6699999999999995E-2</v>
      </c>
      <c r="AK295" s="13" t="s">
        <v>1578</v>
      </c>
      <c r="AL295" s="13" t="s">
        <v>1579</v>
      </c>
      <c r="AM295" s="13"/>
      <c r="AN295" s="13">
        <v>18</v>
      </c>
    </row>
    <row r="296" spans="1:40" ht="15.75" hidden="1" customHeight="1" x14ac:dyDescent="0.25">
      <c r="A296" s="13" t="s">
        <v>1262</v>
      </c>
      <c r="B296" s="13" t="s">
        <v>30</v>
      </c>
      <c r="C296" s="13" t="s">
        <v>447</v>
      </c>
      <c r="D296" s="13" t="s">
        <v>454</v>
      </c>
      <c r="E296" s="13">
        <v>53134</v>
      </c>
      <c r="F296" s="13" t="s">
        <v>455</v>
      </c>
      <c r="G296" s="13" t="s">
        <v>1201</v>
      </c>
      <c r="H296" s="13">
        <v>501</v>
      </c>
      <c r="I296" s="13" t="s">
        <v>1202</v>
      </c>
      <c r="J296" s="13" t="s">
        <v>43</v>
      </c>
      <c r="K296" s="13" t="s">
        <v>35</v>
      </c>
      <c r="L296" s="13" t="s">
        <v>628</v>
      </c>
      <c r="M296" s="13">
        <v>1800</v>
      </c>
      <c r="N296" s="13">
        <v>2115</v>
      </c>
      <c r="O296" s="13" t="s">
        <v>57</v>
      </c>
      <c r="P296" s="13">
        <v>261</v>
      </c>
      <c r="Q296" s="13" t="s">
        <v>37</v>
      </c>
      <c r="R296" s="13" t="s">
        <v>58</v>
      </c>
      <c r="S296" s="49">
        <v>42908</v>
      </c>
      <c r="T296" s="49">
        <v>42936</v>
      </c>
      <c r="U296" s="13" t="s">
        <v>928</v>
      </c>
      <c r="V296" s="13" t="s">
        <v>39</v>
      </c>
      <c r="W296" s="13">
        <v>14</v>
      </c>
      <c r="X296" s="13">
        <v>13</v>
      </c>
      <c r="Y296" s="13">
        <v>45</v>
      </c>
      <c r="Z296" s="13">
        <v>28.8889</v>
      </c>
      <c r="AA296" s="13"/>
      <c r="AB296" s="13"/>
      <c r="AC296" s="13"/>
      <c r="AD296" s="13">
        <v>0</v>
      </c>
      <c r="AE296" s="13">
        <v>28.8889</v>
      </c>
      <c r="AF296" s="13">
        <v>0</v>
      </c>
      <c r="AG296" s="13">
        <v>10</v>
      </c>
      <c r="AH296" s="13">
        <v>0.46700000000000003</v>
      </c>
      <c r="AI296" s="13">
        <v>0.46700000000000003</v>
      </c>
      <c r="AJ296" s="13">
        <v>6.6699999999999995E-2</v>
      </c>
      <c r="AK296" s="13" t="s">
        <v>1580</v>
      </c>
      <c r="AL296" s="13" t="s">
        <v>1581</v>
      </c>
      <c r="AM296" s="13"/>
      <c r="AN296" s="13">
        <v>17.5</v>
      </c>
    </row>
    <row r="297" spans="1:40" ht="15.75" hidden="1" customHeight="1" x14ac:dyDescent="0.25">
      <c r="A297" s="13" t="s">
        <v>1262</v>
      </c>
      <c r="B297" s="13" t="s">
        <v>30</v>
      </c>
      <c r="C297" s="13" t="s">
        <v>447</v>
      </c>
      <c r="D297" s="13" t="s">
        <v>454</v>
      </c>
      <c r="E297" s="13">
        <v>53280</v>
      </c>
      <c r="F297" s="13" t="s">
        <v>455</v>
      </c>
      <c r="G297" s="13" t="s">
        <v>822</v>
      </c>
      <c r="H297" s="13">
        <v>601</v>
      </c>
      <c r="I297" s="13" t="s">
        <v>1130</v>
      </c>
      <c r="J297" s="13" t="s">
        <v>105</v>
      </c>
      <c r="K297" s="13" t="s">
        <v>35</v>
      </c>
      <c r="L297" s="13" t="s">
        <v>38</v>
      </c>
      <c r="M297" s="13">
        <v>900</v>
      </c>
      <c r="N297" s="13">
        <v>1730</v>
      </c>
      <c r="O297" s="13" t="s">
        <v>57</v>
      </c>
      <c r="P297" s="13">
        <v>261</v>
      </c>
      <c r="Q297" s="13" t="s">
        <v>37</v>
      </c>
      <c r="R297" s="13" t="s">
        <v>58</v>
      </c>
      <c r="S297" s="49">
        <v>42924</v>
      </c>
      <c r="T297" s="49">
        <v>42931</v>
      </c>
      <c r="U297" s="13" t="s">
        <v>1080</v>
      </c>
      <c r="V297" s="13" t="s">
        <v>104</v>
      </c>
      <c r="W297" s="13">
        <v>54</v>
      </c>
      <c r="X297" s="13">
        <v>45</v>
      </c>
      <c r="Y297" s="13">
        <v>45</v>
      </c>
      <c r="Z297" s="13">
        <v>100</v>
      </c>
      <c r="AA297" s="13"/>
      <c r="AB297" s="13"/>
      <c r="AC297" s="13"/>
      <c r="AD297" s="13">
        <v>0</v>
      </c>
      <c r="AE297" s="13">
        <v>100</v>
      </c>
      <c r="AF297" s="13">
        <v>0</v>
      </c>
      <c r="AG297" s="13">
        <v>0</v>
      </c>
      <c r="AH297" s="13">
        <v>1.3560000000000001</v>
      </c>
      <c r="AI297" s="13">
        <v>1.3560000000000001</v>
      </c>
      <c r="AJ297" s="13">
        <v>6.6699999999999995E-2</v>
      </c>
      <c r="AK297" s="13" t="s">
        <v>1582</v>
      </c>
      <c r="AL297" s="13" t="s">
        <v>1581</v>
      </c>
      <c r="AM297" s="13"/>
      <c r="AN297" s="13">
        <v>17.600000000000001</v>
      </c>
    </row>
    <row r="298" spans="1:40" ht="15.75" hidden="1" customHeight="1" x14ac:dyDescent="0.25">
      <c r="A298" s="13" t="s">
        <v>1262</v>
      </c>
      <c r="B298" s="13" t="s">
        <v>30</v>
      </c>
      <c r="C298" s="13" t="s">
        <v>447</v>
      </c>
      <c r="D298" s="13" t="s">
        <v>454</v>
      </c>
      <c r="E298" s="13">
        <v>53135</v>
      </c>
      <c r="F298" s="13" t="s">
        <v>455</v>
      </c>
      <c r="G298" s="13">
        <v>46</v>
      </c>
      <c r="H298" s="13">
        <v>601</v>
      </c>
      <c r="I298" s="13" t="s">
        <v>1204</v>
      </c>
      <c r="J298" s="13" t="s">
        <v>105</v>
      </c>
      <c r="K298" s="13" t="s">
        <v>35</v>
      </c>
      <c r="L298" s="13" t="s">
        <v>38</v>
      </c>
      <c r="M298" s="13">
        <v>910</v>
      </c>
      <c r="N298" s="13">
        <v>1500</v>
      </c>
      <c r="O298" s="13" t="s">
        <v>57</v>
      </c>
      <c r="P298" s="13">
        <v>251</v>
      </c>
      <c r="Q298" s="13" t="s">
        <v>37</v>
      </c>
      <c r="R298" s="13" t="s">
        <v>58</v>
      </c>
      <c r="S298" s="49">
        <v>42903</v>
      </c>
      <c r="T298" s="49">
        <v>42917</v>
      </c>
      <c r="U298" s="13" t="s">
        <v>1583</v>
      </c>
      <c r="V298" s="13" t="s">
        <v>104</v>
      </c>
      <c r="W298" s="13">
        <v>25</v>
      </c>
      <c r="X298" s="13">
        <v>12</v>
      </c>
      <c r="Y298" s="13">
        <v>45</v>
      </c>
      <c r="Z298" s="13">
        <v>26.666699999999999</v>
      </c>
      <c r="AA298" s="13"/>
      <c r="AB298" s="13"/>
      <c r="AC298" s="13"/>
      <c r="AD298" s="13">
        <v>0</v>
      </c>
      <c r="AE298" s="13">
        <v>26.666699999999999</v>
      </c>
      <c r="AF298" s="13">
        <v>0</v>
      </c>
      <c r="AG298" s="13">
        <v>10</v>
      </c>
      <c r="AH298" s="13">
        <v>0.40400000000000003</v>
      </c>
      <c r="AI298" s="13">
        <v>0.40400000000000003</v>
      </c>
      <c r="AJ298" s="13">
        <v>6.6699999999999995E-2</v>
      </c>
      <c r="AK298" s="13" t="s">
        <v>1489</v>
      </c>
      <c r="AL298" s="13" t="s">
        <v>1584</v>
      </c>
      <c r="AM298" s="13"/>
      <c r="AN298" s="13">
        <v>18</v>
      </c>
    </row>
    <row r="299" spans="1:40" ht="15.75" hidden="1" customHeight="1" x14ac:dyDescent="0.25">
      <c r="A299" s="13" t="s">
        <v>1262</v>
      </c>
      <c r="B299" s="13" t="s">
        <v>30</v>
      </c>
      <c r="C299" s="13" t="s">
        <v>447</v>
      </c>
      <c r="D299" s="13" t="s">
        <v>454</v>
      </c>
      <c r="E299" s="13">
        <v>53136</v>
      </c>
      <c r="F299" s="13" t="s">
        <v>455</v>
      </c>
      <c r="G299" s="13">
        <v>46</v>
      </c>
      <c r="H299" s="13">
        <v>651</v>
      </c>
      <c r="I299" s="13" t="s">
        <v>1204</v>
      </c>
      <c r="J299" s="13" t="s">
        <v>105</v>
      </c>
      <c r="K299" s="13" t="s">
        <v>35</v>
      </c>
      <c r="L299" s="13" t="s">
        <v>38</v>
      </c>
      <c r="M299" s="13">
        <v>910</v>
      </c>
      <c r="N299" s="13">
        <v>1500</v>
      </c>
      <c r="O299" s="13" t="s">
        <v>120</v>
      </c>
      <c r="P299" s="13">
        <v>162</v>
      </c>
      <c r="Q299" s="13" t="s">
        <v>121</v>
      </c>
      <c r="R299" s="13" t="s">
        <v>58</v>
      </c>
      <c r="S299" s="49">
        <v>42903</v>
      </c>
      <c r="T299" s="49">
        <v>42917</v>
      </c>
      <c r="U299" s="13" t="s">
        <v>1133</v>
      </c>
      <c r="V299" s="13" t="s">
        <v>104</v>
      </c>
      <c r="W299" s="13">
        <v>19</v>
      </c>
      <c r="X299" s="13">
        <v>15</v>
      </c>
      <c r="Y299" s="13">
        <v>45</v>
      </c>
      <c r="Z299" s="13">
        <v>33.333300000000001</v>
      </c>
      <c r="AA299" s="13"/>
      <c r="AB299" s="13"/>
      <c r="AC299" s="13"/>
      <c r="AD299" s="13">
        <v>0</v>
      </c>
      <c r="AE299" s="13">
        <v>33.333300000000001</v>
      </c>
      <c r="AF299" s="13">
        <v>0</v>
      </c>
      <c r="AG299" s="13">
        <v>10</v>
      </c>
      <c r="AH299" s="13">
        <v>0.442</v>
      </c>
      <c r="AI299" s="13">
        <v>0.51060000000000005</v>
      </c>
      <c r="AJ299" s="13">
        <v>6.6699999999999995E-2</v>
      </c>
      <c r="AK299" s="13" t="s">
        <v>1489</v>
      </c>
      <c r="AL299" s="13" t="s">
        <v>1585</v>
      </c>
      <c r="AM299" s="13"/>
      <c r="AN299" s="13">
        <v>18</v>
      </c>
    </row>
    <row r="300" spans="1:40" ht="15.75" hidden="1" customHeight="1" x14ac:dyDescent="0.25">
      <c r="A300" s="13" t="s">
        <v>1262</v>
      </c>
      <c r="B300" s="13" t="s">
        <v>30</v>
      </c>
      <c r="C300" s="13" t="s">
        <v>447</v>
      </c>
      <c r="D300" s="13" t="s">
        <v>454</v>
      </c>
      <c r="E300" s="13">
        <v>51427</v>
      </c>
      <c r="F300" s="13" t="s">
        <v>455</v>
      </c>
      <c r="G300" s="13">
        <v>53</v>
      </c>
      <c r="H300" s="13">
        <v>501</v>
      </c>
      <c r="I300" s="13" t="s">
        <v>831</v>
      </c>
      <c r="J300" s="13" t="s">
        <v>43</v>
      </c>
      <c r="K300" s="13" t="s">
        <v>35</v>
      </c>
      <c r="L300" s="13" t="s">
        <v>95</v>
      </c>
      <c r="M300" s="13" t="s">
        <v>579</v>
      </c>
      <c r="N300" s="13" t="s">
        <v>1586</v>
      </c>
      <c r="O300" s="13" t="s">
        <v>465</v>
      </c>
      <c r="P300" s="13" t="s">
        <v>949</v>
      </c>
      <c r="Q300" s="13" t="s">
        <v>37</v>
      </c>
      <c r="R300" s="13" t="s">
        <v>58</v>
      </c>
      <c r="S300" s="49">
        <v>42898</v>
      </c>
      <c r="T300" s="49">
        <v>42935</v>
      </c>
      <c r="U300" s="13" t="s">
        <v>1587</v>
      </c>
      <c r="V300" s="13" t="s">
        <v>39</v>
      </c>
      <c r="W300" s="13">
        <v>37</v>
      </c>
      <c r="X300" s="13">
        <v>37</v>
      </c>
      <c r="Y300" s="13">
        <v>45</v>
      </c>
      <c r="Z300" s="13">
        <v>82.222200000000001</v>
      </c>
      <c r="AA300" s="13"/>
      <c r="AB300" s="13"/>
      <c r="AC300" s="13"/>
      <c r="AD300" s="13">
        <v>0</v>
      </c>
      <c r="AE300" s="13">
        <v>82.222200000000001</v>
      </c>
      <c r="AF300" s="13">
        <v>0</v>
      </c>
      <c r="AG300" s="13">
        <v>0</v>
      </c>
      <c r="AH300" s="13">
        <v>3.4969999999999999</v>
      </c>
      <c r="AI300" s="13">
        <v>3.8056000000000001</v>
      </c>
      <c r="AJ300" s="13">
        <v>0.2</v>
      </c>
      <c r="AK300" s="13" t="s">
        <v>1588</v>
      </c>
      <c r="AL300" s="13" t="s">
        <v>1589</v>
      </c>
      <c r="AM300" s="13"/>
      <c r="AN300" s="13">
        <v>108</v>
      </c>
    </row>
    <row r="301" spans="1:40" ht="15.75" hidden="1" customHeight="1" x14ac:dyDescent="0.25">
      <c r="A301" s="13" t="s">
        <v>1262</v>
      </c>
      <c r="B301" s="13" t="s">
        <v>30</v>
      </c>
      <c r="C301" s="13" t="s">
        <v>447</v>
      </c>
      <c r="D301" s="13" t="s">
        <v>454</v>
      </c>
      <c r="E301" s="13">
        <v>52972</v>
      </c>
      <c r="F301" s="13" t="s">
        <v>455</v>
      </c>
      <c r="G301" s="13">
        <v>53</v>
      </c>
      <c r="H301" s="13">
        <v>831</v>
      </c>
      <c r="I301" s="13" t="s">
        <v>831</v>
      </c>
      <c r="J301" s="13" t="s">
        <v>34</v>
      </c>
      <c r="K301" s="13" t="s">
        <v>44</v>
      </c>
      <c r="L301" s="13" t="s">
        <v>45</v>
      </c>
      <c r="M301" s="13" t="s">
        <v>45</v>
      </c>
      <c r="N301" s="13" t="s">
        <v>45</v>
      </c>
      <c r="O301" s="13" t="s">
        <v>45</v>
      </c>
      <c r="P301" s="13"/>
      <c r="Q301" s="13" t="s">
        <v>37</v>
      </c>
      <c r="R301" s="13" t="s">
        <v>38</v>
      </c>
      <c r="S301" s="49">
        <v>42898</v>
      </c>
      <c r="T301" s="49">
        <v>42937</v>
      </c>
      <c r="U301" s="13" t="s">
        <v>972</v>
      </c>
      <c r="V301" s="13" t="s">
        <v>46</v>
      </c>
      <c r="W301" s="13">
        <v>37</v>
      </c>
      <c r="X301" s="13">
        <v>33</v>
      </c>
      <c r="Y301" s="13">
        <v>50</v>
      </c>
      <c r="Z301" s="13">
        <v>66</v>
      </c>
      <c r="AA301" s="13"/>
      <c r="AB301" s="13"/>
      <c r="AC301" s="13"/>
      <c r="AD301" s="13">
        <v>0</v>
      </c>
      <c r="AE301" s="13">
        <v>66</v>
      </c>
      <c r="AF301" s="13">
        <v>0</v>
      </c>
      <c r="AG301" s="13">
        <v>0</v>
      </c>
      <c r="AH301" s="13">
        <v>3.6</v>
      </c>
      <c r="AI301" s="13">
        <v>3.7</v>
      </c>
      <c r="AJ301" s="13">
        <v>0.2</v>
      </c>
      <c r="AK301" s="13" t="s">
        <v>45</v>
      </c>
      <c r="AL301" s="13" t="s">
        <v>45</v>
      </c>
      <c r="AM301" s="13"/>
      <c r="AN301" s="13">
        <v>52.5</v>
      </c>
    </row>
    <row r="302" spans="1:40" ht="15.75" hidden="1" customHeight="1" x14ac:dyDescent="0.25">
      <c r="A302" s="13" t="s">
        <v>1262</v>
      </c>
      <c r="B302" s="13" t="s">
        <v>30</v>
      </c>
      <c r="C302" s="13" t="s">
        <v>447</v>
      </c>
      <c r="D302" s="13" t="s">
        <v>454</v>
      </c>
      <c r="E302" s="13">
        <v>53047</v>
      </c>
      <c r="F302" s="13" t="s">
        <v>455</v>
      </c>
      <c r="G302" s="13">
        <v>61</v>
      </c>
      <c r="H302" s="13">
        <v>1</v>
      </c>
      <c r="I302" s="13" t="s">
        <v>746</v>
      </c>
      <c r="J302" s="13" t="s">
        <v>34</v>
      </c>
      <c r="K302" s="13" t="s">
        <v>35</v>
      </c>
      <c r="L302" s="13" t="s">
        <v>72</v>
      </c>
      <c r="M302" s="13">
        <v>910</v>
      </c>
      <c r="N302" s="13">
        <v>1320</v>
      </c>
      <c r="O302" s="13" t="s">
        <v>57</v>
      </c>
      <c r="P302" s="13">
        <v>261</v>
      </c>
      <c r="Q302" s="13" t="s">
        <v>37</v>
      </c>
      <c r="R302" s="13" t="s">
        <v>38</v>
      </c>
      <c r="S302" s="49">
        <v>42898</v>
      </c>
      <c r="T302" s="49">
        <v>42937</v>
      </c>
      <c r="U302" s="13" t="s">
        <v>972</v>
      </c>
      <c r="V302" s="13" t="s">
        <v>39</v>
      </c>
      <c r="W302" s="13">
        <v>22</v>
      </c>
      <c r="X302" s="13">
        <v>23</v>
      </c>
      <c r="Y302" s="13">
        <v>40</v>
      </c>
      <c r="Z302" s="13">
        <v>57.5</v>
      </c>
      <c r="AA302" s="13"/>
      <c r="AB302" s="13"/>
      <c r="AC302" s="13"/>
      <c r="AD302" s="13">
        <v>0</v>
      </c>
      <c r="AE302" s="13">
        <v>57.5</v>
      </c>
      <c r="AF302" s="13">
        <v>0</v>
      </c>
      <c r="AG302" s="13">
        <v>10</v>
      </c>
      <c r="AH302" s="13">
        <v>2.1120000000000001</v>
      </c>
      <c r="AI302" s="13">
        <v>2.2126000000000001</v>
      </c>
      <c r="AJ302" s="13">
        <v>0.2</v>
      </c>
      <c r="AK302" s="13" t="s">
        <v>1557</v>
      </c>
      <c r="AL302" s="13" t="s">
        <v>1581</v>
      </c>
      <c r="AM302" s="13"/>
      <c r="AN302" s="13">
        <v>52.8</v>
      </c>
    </row>
    <row r="303" spans="1:40" ht="15.75" hidden="1" customHeight="1" x14ac:dyDescent="0.25">
      <c r="A303" s="13" t="s">
        <v>1262</v>
      </c>
      <c r="B303" s="13" t="s">
        <v>30</v>
      </c>
      <c r="C303" s="13" t="s">
        <v>447</v>
      </c>
      <c r="D303" s="13" t="s">
        <v>454</v>
      </c>
      <c r="E303" s="13">
        <v>53360</v>
      </c>
      <c r="F303" s="13" t="s">
        <v>455</v>
      </c>
      <c r="G303" s="13">
        <v>61</v>
      </c>
      <c r="H303" s="13">
        <v>831</v>
      </c>
      <c r="I303" s="13" t="s">
        <v>746</v>
      </c>
      <c r="J303" s="13" t="s">
        <v>43</v>
      </c>
      <c r="K303" s="13" t="s">
        <v>44</v>
      </c>
      <c r="L303" s="13" t="s">
        <v>45</v>
      </c>
      <c r="M303" s="13" t="s">
        <v>45</v>
      </c>
      <c r="N303" s="13" t="s">
        <v>45</v>
      </c>
      <c r="O303" s="13" t="s">
        <v>45</v>
      </c>
      <c r="P303" s="13"/>
      <c r="Q303" s="13" t="s">
        <v>37</v>
      </c>
      <c r="R303" s="13" t="s">
        <v>66</v>
      </c>
      <c r="S303" s="49">
        <v>42898</v>
      </c>
      <c r="T303" s="49">
        <v>42946</v>
      </c>
      <c r="U303" s="13" t="s">
        <v>972</v>
      </c>
      <c r="V303" s="13" t="s">
        <v>679</v>
      </c>
      <c r="W303" s="13">
        <v>0</v>
      </c>
      <c r="X303" s="13">
        <v>27</v>
      </c>
      <c r="Y303" s="13">
        <v>50</v>
      </c>
      <c r="Z303" s="13">
        <v>54</v>
      </c>
      <c r="AA303" s="13"/>
      <c r="AB303" s="13"/>
      <c r="AC303" s="13"/>
      <c r="AD303" s="13">
        <v>0</v>
      </c>
      <c r="AE303" s="13">
        <v>54</v>
      </c>
      <c r="AF303" s="13">
        <v>0</v>
      </c>
      <c r="AG303" s="13">
        <v>0</v>
      </c>
      <c r="AH303" s="13">
        <v>0</v>
      </c>
      <c r="AI303" s="13">
        <v>0</v>
      </c>
      <c r="AJ303" s="13">
        <v>0.2</v>
      </c>
      <c r="AK303" s="13" t="s">
        <v>45</v>
      </c>
      <c r="AL303" s="13" t="s">
        <v>45</v>
      </c>
      <c r="AM303" s="13"/>
      <c r="AN303" s="13">
        <v>52.5</v>
      </c>
    </row>
    <row r="304" spans="1:40" ht="15.75" hidden="1" customHeight="1" x14ac:dyDescent="0.25">
      <c r="A304" s="13" t="s">
        <v>1262</v>
      </c>
      <c r="B304" s="13" t="s">
        <v>30</v>
      </c>
      <c r="C304" s="13" t="s">
        <v>447</v>
      </c>
      <c r="D304" s="13" t="s">
        <v>454</v>
      </c>
      <c r="E304" s="13">
        <v>51865</v>
      </c>
      <c r="F304" s="13" t="s">
        <v>455</v>
      </c>
      <c r="G304" s="13">
        <v>65</v>
      </c>
      <c r="H304" s="13">
        <v>501</v>
      </c>
      <c r="I304" s="13" t="s">
        <v>1132</v>
      </c>
      <c r="J304" s="13" t="s">
        <v>43</v>
      </c>
      <c r="K304" s="13" t="s">
        <v>35</v>
      </c>
      <c r="L304" s="13" t="s">
        <v>72</v>
      </c>
      <c r="M304" s="13">
        <v>1730</v>
      </c>
      <c r="N304" s="13">
        <v>2145</v>
      </c>
      <c r="O304" s="13" t="s">
        <v>57</v>
      </c>
      <c r="P304" s="13">
        <v>261</v>
      </c>
      <c r="Q304" s="13" t="s">
        <v>37</v>
      </c>
      <c r="R304" s="13" t="s">
        <v>38</v>
      </c>
      <c r="S304" s="49">
        <v>42898</v>
      </c>
      <c r="T304" s="49">
        <v>42937</v>
      </c>
      <c r="U304" s="13" t="s">
        <v>1131</v>
      </c>
      <c r="V304" s="13" t="s">
        <v>39</v>
      </c>
      <c r="W304" s="13">
        <v>38</v>
      </c>
      <c r="X304" s="13">
        <v>37</v>
      </c>
      <c r="Y304" s="13">
        <v>45</v>
      </c>
      <c r="Z304" s="13">
        <v>82.222200000000001</v>
      </c>
      <c r="AA304" s="13"/>
      <c r="AB304" s="13"/>
      <c r="AC304" s="13"/>
      <c r="AD304" s="13">
        <v>0</v>
      </c>
      <c r="AE304" s="13">
        <v>82.222200000000001</v>
      </c>
      <c r="AF304" s="13">
        <v>0</v>
      </c>
      <c r="AG304" s="13">
        <v>10</v>
      </c>
      <c r="AH304" s="13">
        <v>3.9089999999999998</v>
      </c>
      <c r="AI304" s="13">
        <v>3.9089999999999998</v>
      </c>
      <c r="AJ304" s="13">
        <v>0.2</v>
      </c>
      <c r="AK304" s="13" t="s">
        <v>1590</v>
      </c>
      <c r="AL304" s="13" t="s">
        <v>1581</v>
      </c>
      <c r="AM304" s="13"/>
      <c r="AN304" s="13">
        <v>54</v>
      </c>
    </row>
    <row r="305" spans="1:40" ht="15.75" hidden="1" customHeight="1" x14ac:dyDescent="0.25">
      <c r="A305" s="13" t="s">
        <v>1262</v>
      </c>
      <c r="B305" s="13" t="s">
        <v>30</v>
      </c>
      <c r="C305" s="13" t="s">
        <v>447</v>
      </c>
      <c r="D305" s="13" t="s">
        <v>454</v>
      </c>
      <c r="E305" s="13">
        <v>52527</v>
      </c>
      <c r="F305" s="13" t="s">
        <v>455</v>
      </c>
      <c r="G305" s="13">
        <v>66</v>
      </c>
      <c r="H305" s="13">
        <v>1</v>
      </c>
      <c r="I305" s="13" t="s">
        <v>459</v>
      </c>
      <c r="J305" s="13" t="s">
        <v>34</v>
      </c>
      <c r="K305" s="13" t="s">
        <v>35</v>
      </c>
      <c r="L305" s="13" t="s">
        <v>51</v>
      </c>
      <c r="M305" s="13">
        <v>910</v>
      </c>
      <c r="N305" s="13">
        <v>1225</v>
      </c>
      <c r="O305" s="13" t="s">
        <v>57</v>
      </c>
      <c r="P305" s="13">
        <v>230</v>
      </c>
      <c r="Q305" s="13" t="s">
        <v>37</v>
      </c>
      <c r="R305" s="13" t="s">
        <v>58</v>
      </c>
      <c r="S305" s="49">
        <v>42898</v>
      </c>
      <c r="T305" s="49">
        <v>42922</v>
      </c>
      <c r="U305" s="13" t="s">
        <v>460</v>
      </c>
      <c r="V305" s="13" t="s">
        <v>39</v>
      </c>
      <c r="W305" s="13">
        <v>31</v>
      </c>
      <c r="X305" s="13">
        <v>32</v>
      </c>
      <c r="Y305" s="13">
        <v>45</v>
      </c>
      <c r="Z305" s="13">
        <v>71.111099999999993</v>
      </c>
      <c r="AA305" s="13"/>
      <c r="AB305" s="13"/>
      <c r="AC305" s="13"/>
      <c r="AD305" s="13">
        <v>0</v>
      </c>
      <c r="AE305" s="13">
        <v>71.111099999999993</v>
      </c>
      <c r="AF305" s="13">
        <v>0</v>
      </c>
      <c r="AG305" s="13">
        <v>10</v>
      </c>
      <c r="AH305" s="13">
        <v>3</v>
      </c>
      <c r="AI305" s="13">
        <v>3.1</v>
      </c>
      <c r="AJ305" s="13">
        <v>0.2</v>
      </c>
      <c r="AK305" s="13" t="s">
        <v>1591</v>
      </c>
      <c r="AL305" s="13" t="s">
        <v>1592</v>
      </c>
      <c r="AM305" s="13"/>
      <c r="AN305" s="13">
        <v>52.5</v>
      </c>
    </row>
    <row r="306" spans="1:40" ht="15.75" hidden="1" customHeight="1" x14ac:dyDescent="0.25">
      <c r="A306" s="13" t="s">
        <v>1262</v>
      </c>
      <c r="B306" s="13" t="s">
        <v>30</v>
      </c>
      <c r="C306" s="13" t="s">
        <v>447</v>
      </c>
      <c r="D306" s="13" t="s">
        <v>454</v>
      </c>
      <c r="E306" s="13">
        <v>52015</v>
      </c>
      <c r="F306" s="13" t="s">
        <v>455</v>
      </c>
      <c r="G306" s="13">
        <v>67</v>
      </c>
      <c r="H306" s="13">
        <v>501</v>
      </c>
      <c r="I306" s="13" t="s">
        <v>1134</v>
      </c>
      <c r="J306" s="13" t="s">
        <v>43</v>
      </c>
      <c r="K306" s="13" t="s">
        <v>35</v>
      </c>
      <c r="L306" s="13" t="s">
        <v>51</v>
      </c>
      <c r="M306" s="13">
        <v>1745</v>
      </c>
      <c r="N306" s="13">
        <v>2200</v>
      </c>
      <c r="O306" s="13" t="s">
        <v>57</v>
      </c>
      <c r="P306" s="13">
        <v>251</v>
      </c>
      <c r="Q306" s="13" t="s">
        <v>37</v>
      </c>
      <c r="R306" s="13" t="s">
        <v>58</v>
      </c>
      <c r="S306" s="49">
        <v>42898</v>
      </c>
      <c r="T306" s="49">
        <v>42915</v>
      </c>
      <c r="U306" s="13" t="s">
        <v>463</v>
      </c>
      <c r="V306" s="13" t="s">
        <v>39</v>
      </c>
      <c r="W306" s="13">
        <v>24</v>
      </c>
      <c r="X306" s="13">
        <v>23</v>
      </c>
      <c r="Y306" s="13">
        <v>45</v>
      </c>
      <c r="Z306" s="13">
        <v>51.1111</v>
      </c>
      <c r="AA306" s="13"/>
      <c r="AB306" s="13"/>
      <c r="AC306" s="13"/>
      <c r="AD306" s="13">
        <v>0</v>
      </c>
      <c r="AE306" s="13">
        <v>51.1111</v>
      </c>
      <c r="AF306" s="13">
        <v>0</v>
      </c>
      <c r="AG306" s="13">
        <v>10</v>
      </c>
      <c r="AH306" s="13">
        <v>2.3660000000000001</v>
      </c>
      <c r="AI306" s="13">
        <v>2.4689000000000001</v>
      </c>
      <c r="AJ306" s="13">
        <v>0.2</v>
      </c>
      <c r="AK306" s="13" t="s">
        <v>1578</v>
      </c>
      <c r="AL306" s="13" t="s">
        <v>1584</v>
      </c>
      <c r="AM306" s="13"/>
      <c r="AN306" s="13">
        <v>54</v>
      </c>
    </row>
    <row r="307" spans="1:40" ht="15.75" hidden="1" customHeight="1" x14ac:dyDescent="0.25">
      <c r="A307" s="13" t="s">
        <v>1262</v>
      </c>
      <c r="B307" s="13" t="s">
        <v>30</v>
      </c>
      <c r="C307" s="13" t="s">
        <v>447</v>
      </c>
      <c r="D307" s="13" t="s">
        <v>454</v>
      </c>
      <c r="E307" s="13">
        <v>53243</v>
      </c>
      <c r="F307" s="13" t="s">
        <v>455</v>
      </c>
      <c r="G307" s="13">
        <v>72</v>
      </c>
      <c r="H307" s="13">
        <v>601</v>
      </c>
      <c r="I307" s="13" t="s">
        <v>461</v>
      </c>
      <c r="J307" s="13" t="s">
        <v>105</v>
      </c>
      <c r="K307" s="13" t="s">
        <v>202</v>
      </c>
      <c r="L307" s="13" t="s">
        <v>946</v>
      </c>
      <c r="M307" s="13" t="s">
        <v>264</v>
      </c>
      <c r="N307" s="13" t="s">
        <v>1593</v>
      </c>
      <c r="O307" s="13" t="s">
        <v>265</v>
      </c>
      <c r="P307" s="13">
        <v>255</v>
      </c>
      <c r="Q307" s="13" t="s">
        <v>37</v>
      </c>
      <c r="R307" s="13" t="s">
        <v>58</v>
      </c>
      <c r="S307" s="49">
        <v>42898</v>
      </c>
      <c r="T307" s="49">
        <v>42938</v>
      </c>
      <c r="U307" s="13" t="s">
        <v>1594</v>
      </c>
      <c r="V307" s="13" t="s">
        <v>873</v>
      </c>
      <c r="W307" s="13">
        <v>28</v>
      </c>
      <c r="X307" s="13">
        <v>23</v>
      </c>
      <c r="Y307" s="13">
        <v>35</v>
      </c>
      <c r="Z307" s="13">
        <v>65.714299999999994</v>
      </c>
      <c r="AA307" s="13"/>
      <c r="AB307" s="13"/>
      <c r="AC307" s="13"/>
      <c r="AD307" s="13">
        <v>0</v>
      </c>
      <c r="AE307" s="13">
        <v>65.714299999999994</v>
      </c>
      <c r="AF307" s="13">
        <v>0</v>
      </c>
      <c r="AG307" s="13">
        <v>0</v>
      </c>
      <c r="AH307" s="13">
        <v>2.6</v>
      </c>
      <c r="AI307" s="13">
        <v>2.8</v>
      </c>
      <c r="AJ307" s="13">
        <v>0.316</v>
      </c>
      <c r="AK307" s="13" t="s">
        <v>1595</v>
      </c>
      <c r="AL307" s="13" t="s">
        <v>1596</v>
      </c>
      <c r="AM307" s="13"/>
      <c r="AN307" s="13">
        <v>26.4</v>
      </c>
    </row>
    <row r="308" spans="1:40" ht="15.75" hidden="1" customHeight="1" x14ac:dyDescent="0.25">
      <c r="A308" s="13" t="s">
        <v>1262</v>
      </c>
      <c r="B308" s="13" t="s">
        <v>30</v>
      </c>
      <c r="C308" s="13" t="s">
        <v>447</v>
      </c>
      <c r="D308" s="13" t="s">
        <v>454</v>
      </c>
      <c r="E308" s="13">
        <v>52566</v>
      </c>
      <c r="F308" s="13" t="s">
        <v>455</v>
      </c>
      <c r="G308" s="13">
        <v>74</v>
      </c>
      <c r="H308" s="13">
        <v>501</v>
      </c>
      <c r="I308" s="13" t="s">
        <v>1135</v>
      </c>
      <c r="J308" s="13" t="s">
        <v>43</v>
      </c>
      <c r="K308" s="13" t="s">
        <v>35</v>
      </c>
      <c r="L308" s="13" t="s">
        <v>51</v>
      </c>
      <c r="M308" s="13">
        <v>1730</v>
      </c>
      <c r="N308" s="13">
        <v>2045</v>
      </c>
      <c r="O308" s="13" t="s">
        <v>57</v>
      </c>
      <c r="P308" s="13">
        <v>230</v>
      </c>
      <c r="Q308" s="13" t="s">
        <v>37</v>
      </c>
      <c r="R308" s="13" t="s">
        <v>58</v>
      </c>
      <c r="S308" s="49">
        <v>42898</v>
      </c>
      <c r="T308" s="49">
        <v>42922</v>
      </c>
      <c r="U308" s="13" t="s">
        <v>460</v>
      </c>
      <c r="V308" s="13" t="s">
        <v>39</v>
      </c>
      <c r="W308" s="13">
        <v>22</v>
      </c>
      <c r="X308" s="13">
        <v>24</v>
      </c>
      <c r="Y308" s="13">
        <v>45</v>
      </c>
      <c r="Z308" s="13">
        <v>53.333300000000001</v>
      </c>
      <c r="AA308" s="13"/>
      <c r="AB308" s="13"/>
      <c r="AC308" s="13"/>
      <c r="AD308" s="13">
        <v>0</v>
      </c>
      <c r="AE308" s="13">
        <v>53.333300000000001</v>
      </c>
      <c r="AF308" s="13">
        <v>0</v>
      </c>
      <c r="AG308" s="13">
        <v>10</v>
      </c>
      <c r="AH308" s="13">
        <v>2.2000000000000002</v>
      </c>
      <c r="AI308" s="13">
        <v>2.2000000000000002</v>
      </c>
      <c r="AJ308" s="13">
        <v>0.2</v>
      </c>
      <c r="AK308" s="13" t="s">
        <v>1597</v>
      </c>
      <c r="AL308" s="13" t="s">
        <v>1592</v>
      </c>
      <c r="AM308" s="13"/>
      <c r="AN308" s="13">
        <v>52.5</v>
      </c>
    </row>
    <row r="309" spans="1:40" ht="15.75" hidden="1" customHeight="1" x14ac:dyDescent="0.25">
      <c r="A309" s="13" t="s">
        <v>1262</v>
      </c>
      <c r="B309" s="13" t="s">
        <v>30</v>
      </c>
      <c r="C309" s="13" t="s">
        <v>447</v>
      </c>
      <c r="D309" s="13" t="s">
        <v>454</v>
      </c>
      <c r="E309" s="13">
        <v>53329</v>
      </c>
      <c r="F309" s="13" t="s">
        <v>455</v>
      </c>
      <c r="G309" s="13">
        <v>75</v>
      </c>
      <c r="H309" s="13">
        <v>1</v>
      </c>
      <c r="I309" s="13" t="s">
        <v>1598</v>
      </c>
      <c r="J309" s="13" t="s">
        <v>34</v>
      </c>
      <c r="K309" s="13" t="s">
        <v>202</v>
      </c>
      <c r="L309" s="13" t="s">
        <v>272</v>
      </c>
      <c r="M309" s="13" t="s">
        <v>914</v>
      </c>
      <c r="N309" s="13" t="s">
        <v>1599</v>
      </c>
      <c r="O309" s="13" t="s">
        <v>265</v>
      </c>
      <c r="P309" s="13">
        <v>251</v>
      </c>
      <c r="Q309" s="13" t="s">
        <v>37</v>
      </c>
      <c r="R309" s="13" t="s">
        <v>58</v>
      </c>
      <c r="S309" s="49">
        <v>42891</v>
      </c>
      <c r="T309" s="49">
        <v>42936</v>
      </c>
      <c r="U309" s="13" t="s">
        <v>1600</v>
      </c>
      <c r="V309" s="13" t="s">
        <v>873</v>
      </c>
      <c r="W309" s="13">
        <v>37</v>
      </c>
      <c r="X309" s="13">
        <v>37</v>
      </c>
      <c r="Y309" s="13">
        <v>45</v>
      </c>
      <c r="Z309" s="13">
        <v>82.222200000000001</v>
      </c>
      <c r="AA309" s="13"/>
      <c r="AB309" s="13"/>
      <c r="AC309" s="13"/>
      <c r="AD309" s="13">
        <v>0</v>
      </c>
      <c r="AE309" s="13">
        <v>82.222200000000001</v>
      </c>
      <c r="AF309" s="13">
        <v>0</v>
      </c>
      <c r="AG309" s="13">
        <v>10</v>
      </c>
      <c r="AH309" s="13">
        <v>3.1</v>
      </c>
      <c r="AI309" s="13">
        <v>3.7</v>
      </c>
      <c r="AJ309" s="13">
        <v>0.38800000000000001</v>
      </c>
      <c r="AK309" s="13" t="s">
        <v>1601</v>
      </c>
      <c r="AL309" s="13" t="s">
        <v>1602</v>
      </c>
      <c r="AM309" s="13"/>
      <c r="AN309" s="13">
        <v>45.5</v>
      </c>
    </row>
    <row r="310" spans="1:40" ht="15.75" hidden="1" customHeight="1" x14ac:dyDescent="0.25">
      <c r="A310" s="13" t="s">
        <v>1262</v>
      </c>
      <c r="B310" s="13" t="s">
        <v>30</v>
      </c>
      <c r="C310" s="13" t="s">
        <v>447</v>
      </c>
      <c r="D310" s="13" t="s">
        <v>454</v>
      </c>
      <c r="E310" s="13">
        <v>53351</v>
      </c>
      <c r="F310" s="13" t="s">
        <v>455</v>
      </c>
      <c r="G310" s="13">
        <v>78</v>
      </c>
      <c r="H310" s="13">
        <v>351</v>
      </c>
      <c r="I310" s="13" t="s">
        <v>1603</v>
      </c>
      <c r="J310" s="13" t="s">
        <v>34</v>
      </c>
      <c r="K310" s="13" t="s">
        <v>202</v>
      </c>
      <c r="L310" s="13" t="s">
        <v>1604</v>
      </c>
      <c r="M310" s="13" t="s">
        <v>1605</v>
      </c>
      <c r="N310" s="13" t="s">
        <v>1606</v>
      </c>
      <c r="O310" s="13" t="s">
        <v>1221</v>
      </c>
      <c r="P310" s="13" t="s">
        <v>1607</v>
      </c>
      <c r="Q310" s="13" t="s">
        <v>121</v>
      </c>
      <c r="R310" s="13" t="s">
        <v>58</v>
      </c>
      <c r="S310" s="49">
        <v>42891</v>
      </c>
      <c r="T310" s="49">
        <v>42922</v>
      </c>
      <c r="U310" s="13" t="s">
        <v>1608</v>
      </c>
      <c r="V310" s="13" t="s">
        <v>873</v>
      </c>
      <c r="W310" s="13">
        <v>32</v>
      </c>
      <c r="X310" s="13">
        <v>34</v>
      </c>
      <c r="Y310" s="13">
        <v>35</v>
      </c>
      <c r="Z310" s="13">
        <v>97.142899999999997</v>
      </c>
      <c r="AA310" s="13"/>
      <c r="AB310" s="13"/>
      <c r="AC310" s="13"/>
      <c r="AD310" s="13">
        <v>0</v>
      </c>
      <c r="AE310" s="13">
        <v>97.142899999999997</v>
      </c>
      <c r="AF310" s="13">
        <v>0</v>
      </c>
      <c r="AG310" s="13">
        <v>10</v>
      </c>
      <c r="AH310" s="13">
        <v>2.8</v>
      </c>
      <c r="AI310" s="13">
        <v>3.2</v>
      </c>
      <c r="AJ310" s="13">
        <v>0.34799999999999998</v>
      </c>
      <c r="AK310" s="13" t="s">
        <v>1609</v>
      </c>
      <c r="AL310" s="13" t="s">
        <v>1610</v>
      </c>
      <c r="AM310" s="13"/>
      <c r="AN310" s="13">
        <v>114</v>
      </c>
    </row>
    <row r="311" spans="1:40" ht="15.75" hidden="1" customHeight="1" x14ac:dyDescent="0.25">
      <c r="A311" s="13" t="s">
        <v>1262</v>
      </c>
      <c r="B311" s="13" t="s">
        <v>30</v>
      </c>
      <c r="C311" s="13" t="s">
        <v>447</v>
      </c>
      <c r="D311" s="13" t="s">
        <v>454</v>
      </c>
      <c r="E311" s="13">
        <v>53328</v>
      </c>
      <c r="F311" s="13" t="s">
        <v>455</v>
      </c>
      <c r="G311" s="13">
        <v>97</v>
      </c>
      <c r="H311" s="13">
        <v>351</v>
      </c>
      <c r="I311" s="13" t="s">
        <v>823</v>
      </c>
      <c r="J311" s="13" t="s">
        <v>34</v>
      </c>
      <c r="K311" s="13" t="s">
        <v>35</v>
      </c>
      <c r="L311" s="13" t="s">
        <v>56</v>
      </c>
      <c r="M311" s="13">
        <v>910</v>
      </c>
      <c r="N311" s="13">
        <v>1130</v>
      </c>
      <c r="O311" s="13" t="s">
        <v>120</v>
      </c>
      <c r="P311" s="13">
        <v>174</v>
      </c>
      <c r="Q311" s="13" t="s">
        <v>121</v>
      </c>
      <c r="R311" s="13" t="s">
        <v>58</v>
      </c>
      <c r="S311" s="49">
        <v>42891</v>
      </c>
      <c r="T311" s="49">
        <v>42916</v>
      </c>
      <c r="U311" s="13" t="s">
        <v>457</v>
      </c>
      <c r="V311" s="13" t="s">
        <v>39</v>
      </c>
      <c r="W311" s="13">
        <v>26</v>
      </c>
      <c r="X311" s="13">
        <v>25</v>
      </c>
      <c r="Y311" s="13">
        <v>45</v>
      </c>
      <c r="Z311" s="13">
        <v>55.555599999999998</v>
      </c>
      <c r="AA311" s="13"/>
      <c r="AB311" s="13"/>
      <c r="AC311" s="13"/>
      <c r="AD311" s="13">
        <v>0</v>
      </c>
      <c r="AE311" s="13">
        <v>55.555599999999998</v>
      </c>
      <c r="AF311" s="13">
        <v>0</v>
      </c>
      <c r="AG311" s="13">
        <v>10</v>
      </c>
      <c r="AH311" s="13">
        <v>2.476</v>
      </c>
      <c r="AI311" s="13">
        <v>2.5750000000000002</v>
      </c>
      <c r="AJ311" s="13">
        <v>0.2</v>
      </c>
      <c r="AK311" s="13" t="s">
        <v>1611</v>
      </c>
      <c r="AL311" s="13" t="s">
        <v>1612</v>
      </c>
      <c r="AM311" s="13"/>
      <c r="AN311" s="13">
        <v>52</v>
      </c>
    </row>
    <row r="312" spans="1:40" ht="15.75" hidden="1" customHeight="1" x14ac:dyDescent="0.25">
      <c r="A312" s="13" t="s">
        <v>1262</v>
      </c>
      <c r="B312" s="13" t="s">
        <v>30</v>
      </c>
      <c r="C312" s="13" t="s">
        <v>447</v>
      </c>
      <c r="D312" s="13" t="s">
        <v>454</v>
      </c>
      <c r="E312" s="13">
        <v>53327</v>
      </c>
      <c r="F312" s="13" t="s">
        <v>455</v>
      </c>
      <c r="G312" s="13">
        <v>114</v>
      </c>
      <c r="H312" s="13">
        <v>1</v>
      </c>
      <c r="I312" s="13" t="s">
        <v>1137</v>
      </c>
      <c r="J312" s="13" t="s">
        <v>34</v>
      </c>
      <c r="K312" s="13" t="s">
        <v>202</v>
      </c>
      <c r="L312" s="13" t="s">
        <v>45</v>
      </c>
      <c r="M312" s="13" t="s">
        <v>45</v>
      </c>
      <c r="N312" s="13" t="s">
        <v>45</v>
      </c>
      <c r="O312" s="13" t="s">
        <v>45</v>
      </c>
      <c r="P312" s="13"/>
      <c r="Q312" s="13" t="s">
        <v>37</v>
      </c>
      <c r="R312" s="13" t="s">
        <v>58</v>
      </c>
      <c r="S312" s="49">
        <v>42891</v>
      </c>
      <c r="T312" s="49">
        <v>42944</v>
      </c>
      <c r="U312" s="13" t="s">
        <v>323</v>
      </c>
      <c r="V312" s="13" t="s">
        <v>204</v>
      </c>
      <c r="W312" s="13">
        <v>27</v>
      </c>
      <c r="X312" s="13">
        <v>25</v>
      </c>
      <c r="Y312" s="13">
        <v>45</v>
      </c>
      <c r="Z312" s="13">
        <v>55.555599999999998</v>
      </c>
      <c r="AA312" s="13"/>
      <c r="AB312" s="13"/>
      <c r="AC312" s="13"/>
      <c r="AD312" s="13">
        <v>0</v>
      </c>
      <c r="AE312" s="13">
        <v>55.555599999999998</v>
      </c>
      <c r="AF312" s="13">
        <v>0</v>
      </c>
      <c r="AG312" s="13">
        <v>10</v>
      </c>
      <c r="AH312" s="13">
        <v>0.9</v>
      </c>
      <c r="AI312" s="13">
        <v>1.0333000000000001</v>
      </c>
      <c r="AJ312" s="13">
        <v>0.16800000000000001</v>
      </c>
      <c r="AK312" s="13" t="s">
        <v>45</v>
      </c>
      <c r="AL312" s="13" t="s">
        <v>45</v>
      </c>
      <c r="AM312" s="13"/>
      <c r="AN312" s="13">
        <v>0</v>
      </c>
    </row>
    <row r="313" spans="1:40" ht="15.75" hidden="1" customHeight="1" x14ac:dyDescent="0.25">
      <c r="A313" s="13" t="s">
        <v>1262</v>
      </c>
      <c r="B313" s="13" t="s">
        <v>30</v>
      </c>
      <c r="C313" s="13" t="s">
        <v>447</v>
      </c>
      <c r="D313" s="13" t="s">
        <v>454</v>
      </c>
      <c r="E313" s="13">
        <v>52864</v>
      </c>
      <c r="F313" s="13" t="s">
        <v>455</v>
      </c>
      <c r="G313" s="13">
        <v>121</v>
      </c>
      <c r="H313" s="13">
        <v>501</v>
      </c>
      <c r="I313" s="13" t="s">
        <v>1138</v>
      </c>
      <c r="J313" s="13" t="s">
        <v>43</v>
      </c>
      <c r="K313" s="13" t="s">
        <v>35</v>
      </c>
      <c r="L313" s="13" t="s">
        <v>105</v>
      </c>
      <c r="M313" s="13">
        <v>1745</v>
      </c>
      <c r="N313" s="13">
        <v>2155</v>
      </c>
      <c r="O313" s="13" t="s">
        <v>57</v>
      </c>
      <c r="P313" s="13">
        <v>240</v>
      </c>
      <c r="Q313" s="13" t="s">
        <v>37</v>
      </c>
      <c r="R313" s="13" t="s">
        <v>58</v>
      </c>
      <c r="S313" s="49">
        <v>42900</v>
      </c>
      <c r="T313" s="49">
        <v>42921</v>
      </c>
      <c r="U313" s="13" t="s">
        <v>1050</v>
      </c>
      <c r="V313" s="13" t="s">
        <v>104</v>
      </c>
      <c r="W313" s="13">
        <v>16</v>
      </c>
      <c r="X313" s="13">
        <v>12</v>
      </c>
      <c r="Y313" s="13">
        <v>45</v>
      </c>
      <c r="Z313" s="13">
        <v>26.666699999999999</v>
      </c>
      <c r="AA313" s="13"/>
      <c r="AB313" s="13"/>
      <c r="AC313" s="13"/>
      <c r="AD313" s="13">
        <v>0</v>
      </c>
      <c r="AE313" s="13">
        <v>26.666699999999999</v>
      </c>
      <c r="AF313" s="13">
        <v>0</v>
      </c>
      <c r="AG313" s="13">
        <v>10</v>
      </c>
      <c r="AH313" s="13">
        <v>0.30499999999999999</v>
      </c>
      <c r="AI313" s="13">
        <v>0.36599999999999999</v>
      </c>
      <c r="AJ313" s="13">
        <v>6.6699999999999995E-2</v>
      </c>
      <c r="AK313" s="13" t="s">
        <v>1613</v>
      </c>
      <c r="AL313" s="13" t="s">
        <v>1614</v>
      </c>
      <c r="AM313" s="13"/>
      <c r="AN313" s="13">
        <v>17.600000000000001</v>
      </c>
    </row>
    <row r="314" spans="1:40" ht="15.75" hidden="1" customHeight="1" x14ac:dyDescent="0.25">
      <c r="A314" s="13" t="s">
        <v>1262</v>
      </c>
      <c r="B314" s="13" t="s">
        <v>30</v>
      </c>
      <c r="C314" s="13" t="s">
        <v>447</v>
      </c>
      <c r="D314" s="13" t="s">
        <v>454</v>
      </c>
      <c r="E314" s="13">
        <v>52865</v>
      </c>
      <c r="F314" s="13" t="s">
        <v>455</v>
      </c>
      <c r="G314" s="13">
        <v>125</v>
      </c>
      <c r="H314" s="13">
        <v>601</v>
      </c>
      <c r="I314" s="13" t="s">
        <v>466</v>
      </c>
      <c r="J314" s="13" t="s">
        <v>105</v>
      </c>
      <c r="K314" s="13" t="s">
        <v>35</v>
      </c>
      <c r="L314" s="13" t="s">
        <v>38</v>
      </c>
      <c r="M314" s="13">
        <v>910</v>
      </c>
      <c r="N314" s="13">
        <v>1700</v>
      </c>
      <c r="O314" s="13" t="s">
        <v>57</v>
      </c>
      <c r="P314" s="13">
        <v>238</v>
      </c>
      <c r="Q314" s="13" t="s">
        <v>37</v>
      </c>
      <c r="R314" s="13" t="s">
        <v>58</v>
      </c>
      <c r="S314" s="49">
        <v>42917</v>
      </c>
      <c r="T314" s="49">
        <v>42924</v>
      </c>
      <c r="U314" s="13" t="s">
        <v>1615</v>
      </c>
      <c r="V314" s="13" t="s">
        <v>104</v>
      </c>
      <c r="W314" s="13">
        <v>29</v>
      </c>
      <c r="X314" s="13">
        <v>15</v>
      </c>
      <c r="Y314" s="13">
        <v>45</v>
      </c>
      <c r="Z314" s="13">
        <v>33.333300000000001</v>
      </c>
      <c r="AA314" s="13"/>
      <c r="AB314" s="13"/>
      <c r="AC314" s="13"/>
      <c r="AD314" s="13">
        <v>0</v>
      </c>
      <c r="AE314" s="13">
        <v>33.333300000000001</v>
      </c>
      <c r="AF314" s="13">
        <v>0</v>
      </c>
      <c r="AG314" s="13">
        <v>10</v>
      </c>
      <c r="AH314" s="13">
        <v>0.39600000000000002</v>
      </c>
      <c r="AI314" s="13">
        <v>0.45689999999999997</v>
      </c>
      <c r="AJ314" s="13">
        <v>6.6699999999999995E-2</v>
      </c>
      <c r="AK314" s="13" t="s">
        <v>1616</v>
      </c>
      <c r="AL314" s="13" t="s">
        <v>1579</v>
      </c>
      <c r="AM314" s="13"/>
      <c r="AN314" s="13">
        <v>16</v>
      </c>
    </row>
    <row r="315" spans="1:40" ht="15.75" hidden="1" customHeight="1" x14ac:dyDescent="0.25">
      <c r="A315" s="13" t="s">
        <v>1262</v>
      </c>
      <c r="B315" s="13" t="s">
        <v>30</v>
      </c>
      <c r="C315" s="13" t="s">
        <v>447</v>
      </c>
      <c r="D315" s="13" t="s">
        <v>468</v>
      </c>
      <c r="E315" s="13">
        <v>53205</v>
      </c>
      <c r="F315" s="13" t="s">
        <v>469</v>
      </c>
      <c r="G315" s="13">
        <v>62</v>
      </c>
      <c r="H315" s="13">
        <v>1</v>
      </c>
      <c r="I315" s="13" t="s">
        <v>470</v>
      </c>
      <c r="J315" s="13" t="s">
        <v>34</v>
      </c>
      <c r="K315" s="13" t="s">
        <v>202</v>
      </c>
      <c r="L315" s="13" t="s">
        <v>977</v>
      </c>
      <c r="M315" s="13" t="s">
        <v>974</v>
      </c>
      <c r="N315" s="13" t="s">
        <v>917</v>
      </c>
      <c r="O315" s="13" t="s">
        <v>975</v>
      </c>
      <c r="P315" s="13"/>
      <c r="Q315" s="13" t="s">
        <v>37</v>
      </c>
      <c r="R315" s="13" t="s">
        <v>58</v>
      </c>
      <c r="S315" s="49">
        <v>42885</v>
      </c>
      <c r="T315" s="49">
        <v>42944</v>
      </c>
      <c r="U315" s="13" t="s">
        <v>976</v>
      </c>
      <c r="V315" s="13" t="s">
        <v>39</v>
      </c>
      <c r="W315" s="13">
        <v>14</v>
      </c>
      <c r="X315" s="13">
        <v>14</v>
      </c>
      <c r="Y315" s="13">
        <v>14</v>
      </c>
      <c r="Z315" s="13">
        <v>100</v>
      </c>
      <c r="AA315" s="13"/>
      <c r="AB315" s="13"/>
      <c r="AC315" s="13"/>
      <c r="AD315" s="13">
        <v>0</v>
      </c>
      <c r="AE315" s="13">
        <v>100</v>
      </c>
      <c r="AF315" s="13">
        <v>0</v>
      </c>
      <c r="AG315" s="13">
        <v>10</v>
      </c>
      <c r="AH315" s="13">
        <v>9.173</v>
      </c>
      <c r="AI315" s="13">
        <v>9.173</v>
      </c>
      <c r="AJ315" s="13">
        <v>0.251</v>
      </c>
      <c r="AK315" s="13" t="s">
        <v>1617</v>
      </c>
      <c r="AL315" s="13" t="s">
        <v>1618</v>
      </c>
      <c r="AM315" s="13"/>
      <c r="AN315" s="13">
        <v>1032</v>
      </c>
    </row>
    <row r="316" spans="1:40" ht="15.75" hidden="1" customHeight="1" x14ac:dyDescent="0.25">
      <c r="A316" s="13" t="s">
        <v>1262</v>
      </c>
      <c r="B316" s="13" t="s">
        <v>30</v>
      </c>
      <c r="C316" s="13" t="s">
        <v>447</v>
      </c>
      <c r="D316" s="13" t="s">
        <v>468</v>
      </c>
      <c r="E316" s="13">
        <v>53206</v>
      </c>
      <c r="F316" s="13" t="s">
        <v>469</v>
      </c>
      <c r="G316" s="13">
        <v>64</v>
      </c>
      <c r="H316" s="13">
        <v>401</v>
      </c>
      <c r="I316" s="13" t="s">
        <v>471</v>
      </c>
      <c r="J316" s="13" t="s">
        <v>34</v>
      </c>
      <c r="K316" s="13" t="s">
        <v>202</v>
      </c>
      <c r="L316" s="13" t="s">
        <v>977</v>
      </c>
      <c r="M316" s="13" t="s">
        <v>974</v>
      </c>
      <c r="N316" s="13" t="s">
        <v>917</v>
      </c>
      <c r="O316" s="13" t="s">
        <v>975</v>
      </c>
      <c r="P316" s="13"/>
      <c r="Q316" s="13" t="s">
        <v>37</v>
      </c>
      <c r="R316" s="13" t="s">
        <v>58</v>
      </c>
      <c r="S316" s="49">
        <v>42885</v>
      </c>
      <c r="T316" s="49">
        <v>42944</v>
      </c>
      <c r="U316" s="13" t="s">
        <v>976</v>
      </c>
      <c r="V316" s="13" t="s">
        <v>39</v>
      </c>
      <c r="W316" s="13">
        <v>15</v>
      </c>
      <c r="X316" s="13">
        <v>15</v>
      </c>
      <c r="Y316" s="13">
        <v>17</v>
      </c>
      <c r="Z316" s="13">
        <v>88.235299999999995</v>
      </c>
      <c r="AA316" s="13"/>
      <c r="AB316" s="13"/>
      <c r="AC316" s="13"/>
      <c r="AD316" s="13">
        <v>0</v>
      </c>
      <c r="AE316" s="13">
        <v>88.235299999999995</v>
      </c>
      <c r="AF316" s="13">
        <v>0</v>
      </c>
      <c r="AG316" s="13">
        <v>10</v>
      </c>
      <c r="AH316" s="13">
        <v>9.8290000000000006</v>
      </c>
      <c r="AI316" s="13">
        <v>9.8290000000000006</v>
      </c>
      <c r="AJ316" s="13">
        <v>0.251</v>
      </c>
      <c r="AK316" s="13" t="s">
        <v>1617</v>
      </c>
      <c r="AL316" s="13" t="s">
        <v>1618</v>
      </c>
      <c r="AM316" s="13"/>
      <c r="AN316" s="13">
        <v>1080</v>
      </c>
    </row>
    <row r="317" spans="1:40" ht="15.75" hidden="1" customHeight="1" x14ac:dyDescent="0.25">
      <c r="A317" s="13" t="s">
        <v>1262</v>
      </c>
      <c r="B317" s="13" t="s">
        <v>30</v>
      </c>
      <c r="C317" s="13" t="s">
        <v>447</v>
      </c>
      <c r="D317" s="13" t="s">
        <v>468</v>
      </c>
      <c r="E317" s="13">
        <v>53207</v>
      </c>
      <c r="F317" s="13" t="s">
        <v>469</v>
      </c>
      <c r="G317" s="13">
        <v>69</v>
      </c>
      <c r="H317" s="13">
        <v>1</v>
      </c>
      <c r="I317" s="13" t="s">
        <v>1619</v>
      </c>
      <c r="J317" s="13" t="s">
        <v>34</v>
      </c>
      <c r="K317" s="13" t="s">
        <v>202</v>
      </c>
      <c r="L317" s="13" t="s">
        <v>977</v>
      </c>
      <c r="M317" s="13" t="s">
        <v>974</v>
      </c>
      <c r="N317" s="13" t="s">
        <v>917</v>
      </c>
      <c r="O317" s="13" t="s">
        <v>975</v>
      </c>
      <c r="P317" s="13"/>
      <c r="Q317" s="13" t="s">
        <v>37</v>
      </c>
      <c r="R317" s="13" t="s">
        <v>58</v>
      </c>
      <c r="S317" s="49">
        <v>42885</v>
      </c>
      <c r="T317" s="49">
        <v>42944</v>
      </c>
      <c r="U317" s="13" t="s">
        <v>976</v>
      </c>
      <c r="V317" s="13" t="s">
        <v>39</v>
      </c>
      <c r="W317" s="13">
        <v>17</v>
      </c>
      <c r="X317" s="13">
        <v>17</v>
      </c>
      <c r="Y317" s="13">
        <v>17</v>
      </c>
      <c r="Z317" s="13">
        <v>100</v>
      </c>
      <c r="AA317" s="13"/>
      <c r="AB317" s="13"/>
      <c r="AC317" s="13"/>
      <c r="AD317" s="13">
        <v>0</v>
      </c>
      <c r="AE317" s="13">
        <v>100</v>
      </c>
      <c r="AF317" s="13">
        <v>0</v>
      </c>
      <c r="AG317" s="13">
        <v>10</v>
      </c>
      <c r="AH317" s="13">
        <v>11.138999999999999</v>
      </c>
      <c r="AI317" s="13">
        <v>11.138999999999999</v>
      </c>
      <c r="AJ317" s="13">
        <v>0.251</v>
      </c>
      <c r="AK317" s="13" t="s">
        <v>1617</v>
      </c>
      <c r="AL317" s="13" t="s">
        <v>1618</v>
      </c>
      <c r="AM317" s="13"/>
      <c r="AN317" s="13">
        <v>1080</v>
      </c>
    </row>
    <row r="318" spans="1:40" ht="15.75" hidden="1" customHeight="1" x14ac:dyDescent="0.25">
      <c r="A318" s="13" t="s">
        <v>1262</v>
      </c>
      <c r="B318" s="13" t="s">
        <v>30</v>
      </c>
      <c r="C318" s="13" t="s">
        <v>447</v>
      </c>
      <c r="D318" s="13" t="s">
        <v>468</v>
      </c>
      <c r="E318" s="13">
        <v>53208</v>
      </c>
      <c r="F318" s="13" t="s">
        <v>469</v>
      </c>
      <c r="G318" s="13">
        <v>69</v>
      </c>
      <c r="H318" s="13">
        <v>401</v>
      </c>
      <c r="I318" s="13" t="s">
        <v>1619</v>
      </c>
      <c r="J318" s="13" t="s">
        <v>34</v>
      </c>
      <c r="K318" s="13" t="s">
        <v>202</v>
      </c>
      <c r="L318" s="13" t="s">
        <v>977</v>
      </c>
      <c r="M318" s="13" t="s">
        <v>974</v>
      </c>
      <c r="N318" s="13" t="s">
        <v>917</v>
      </c>
      <c r="O318" s="13" t="s">
        <v>975</v>
      </c>
      <c r="P318" s="13"/>
      <c r="Q318" s="13" t="s">
        <v>37</v>
      </c>
      <c r="R318" s="13" t="s">
        <v>58</v>
      </c>
      <c r="S318" s="49">
        <v>42885</v>
      </c>
      <c r="T318" s="49">
        <v>42957</v>
      </c>
      <c r="U318" s="13" t="s">
        <v>976</v>
      </c>
      <c r="V318" s="13" t="s">
        <v>39</v>
      </c>
      <c r="W318" s="13">
        <v>11</v>
      </c>
      <c r="X318" s="13">
        <v>11</v>
      </c>
      <c r="Y318" s="13">
        <v>11</v>
      </c>
      <c r="Z318" s="13">
        <v>100</v>
      </c>
      <c r="AA318" s="13"/>
      <c r="AB318" s="13"/>
      <c r="AC318" s="13"/>
      <c r="AD318" s="13">
        <v>0</v>
      </c>
      <c r="AE318" s="13">
        <v>100</v>
      </c>
      <c r="AF318" s="13">
        <v>0</v>
      </c>
      <c r="AG318" s="13">
        <v>0</v>
      </c>
      <c r="AH318" s="13">
        <v>8.7159999999999993</v>
      </c>
      <c r="AI318" s="13">
        <v>8.7159999999999993</v>
      </c>
      <c r="AJ318" s="13">
        <v>0.251</v>
      </c>
      <c r="AK318" s="13" t="s">
        <v>1617</v>
      </c>
      <c r="AL318" s="13" t="s">
        <v>1618</v>
      </c>
      <c r="AM318" s="13"/>
      <c r="AN318" s="13">
        <v>1080</v>
      </c>
    </row>
    <row r="319" spans="1:40" ht="15.75" hidden="1" customHeight="1" x14ac:dyDescent="0.25">
      <c r="A319" s="13" t="s">
        <v>1262</v>
      </c>
      <c r="B319" s="13" t="s">
        <v>30</v>
      </c>
      <c r="C319" s="13" t="s">
        <v>447</v>
      </c>
      <c r="D319" s="13" t="s">
        <v>474</v>
      </c>
      <c r="E319" s="13">
        <v>52061</v>
      </c>
      <c r="F319" s="13" t="s">
        <v>475</v>
      </c>
      <c r="G319" s="13">
        <v>50</v>
      </c>
      <c r="H319" s="13">
        <v>501</v>
      </c>
      <c r="I319" s="13" t="s">
        <v>476</v>
      </c>
      <c r="J319" s="13" t="s">
        <v>34</v>
      </c>
      <c r="K319" s="13" t="s">
        <v>35</v>
      </c>
      <c r="L319" s="13" t="s">
        <v>317</v>
      </c>
      <c r="M319" s="13">
        <v>900</v>
      </c>
      <c r="N319" s="13">
        <v>1150</v>
      </c>
      <c r="O319" s="13" t="s">
        <v>70</v>
      </c>
      <c r="P319" s="13">
        <v>222</v>
      </c>
      <c r="Q319" s="13" t="s">
        <v>37</v>
      </c>
      <c r="R319" s="13" t="s">
        <v>38</v>
      </c>
      <c r="S319" s="49">
        <v>42898</v>
      </c>
      <c r="T319" s="49">
        <v>42937</v>
      </c>
      <c r="U319" s="13" t="s">
        <v>477</v>
      </c>
      <c r="V319" s="13" t="s">
        <v>39</v>
      </c>
      <c r="W319" s="13">
        <v>13</v>
      </c>
      <c r="X319" s="13">
        <v>13</v>
      </c>
      <c r="Y319" s="13">
        <v>30</v>
      </c>
      <c r="Z319" s="13">
        <v>43.333300000000001</v>
      </c>
      <c r="AA319" s="13"/>
      <c r="AB319" s="13"/>
      <c r="AC319" s="13"/>
      <c r="AD319" s="13">
        <v>0</v>
      </c>
      <c r="AE319" s="13">
        <v>43.333300000000001</v>
      </c>
      <c r="AF319" s="13">
        <v>0</v>
      </c>
      <c r="AG319" s="13">
        <v>10</v>
      </c>
      <c r="AH319" s="13">
        <v>1.2629999999999999</v>
      </c>
      <c r="AI319" s="13">
        <v>1.2629999999999999</v>
      </c>
      <c r="AJ319" s="13">
        <v>0.2</v>
      </c>
      <c r="AK319" s="13" t="s">
        <v>1504</v>
      </c>
      <c r="AL319" s="13" t="s">
        <v>1620</v>
      </c>
      <c r="AM319" s="13"/>
      <c r="AN319" s="13">
        <v>51</v>
      </c>
    </row>
    <row r="320" spans="1:40" ht="15.75" hidden="1" customHeight="1" x14ac:dyDescent="0.25">
      <c r="A320" s="13" t="s">
        <v>1262</v>
      </c>
      <c r="B320" s="13" t="s">
        <v>30</v>
      </c>
      <c r="C320" s="13" t="s">
        <v>447</v>
      </c>
      <c r="D320" s="13" t="s">
        <v>480</v>
      </c>
      <c r="E320" s="13">
        <v>53355</v>
      </c>
      <c r="F320" s="13" t="s">
        <v>481</v>
      </c>
      <c r="G320" s="13">
        <v>12</v>
      </c>
      <c r="H320" s="13">
        <v>1</v>
      </c>
      <c r="I320" s="13" t="s">
        <v>1139</v>
      </c>
      <c r="J320" s="13" t="s">
        <v>34</v>
      </c>
      <c r="K320" s="13" t="s">
        <v>35</v>
      </c>
      <c r="L320" s="13" t="s">
        <v>628</v>
      </c>
      <c r="M320" s="13">
        <v>900</v>
      </c>
      <c r="N320" s="13">
        <v>1750</v>
      </c>
      <c r="O320" s="13" t="s">
        <v>482</v>
      </c>
      <c r="P320" s="13">
        <v>47</v>
      </c>
      <c r="Q320" s="13" t="s">
        <v>483</v>
      </c>
      <c r="R320" s="13" t="s">
        <v>58</v>
      </c>
      <c r="S320" s="49">
        <v>42901</v>
      </c>
      <c r="T320" s="49">
        <v>42901</v>
      </c>
      <c r="U320" s="13" t="s">
        <v>979</v>
      </c>
      <c r="V320" s="13" t="s">
        <v>104</v>
      </c>
      <c r="W320" s="13">
        <v>8</v>
      </c>
      <c r="X320" s="13">
        <v>6</v>
      </c>
      <c r="Y320" s="13">
        <v>25</v>
      </c>
      <c r="Z320" s="13">
        <v>24</v>
      </c>
      <c r="AA320" s="13"/>
      <c r="AB320" s="13"/>
      <c r="AC320" s="13"/>
      <c r="AD320" s="13">
        <v>0</v>
      </c>
      <c r="AE320" s="13">
        <v>24</v>
      </c>
      <c r="AF320" s="13">
        <v>0</v>
      </c>
      <c r="AG320" s="13">
        <v>10</v>
      </c>
      <c r="AH320" s="13">
        <v>0.10299999999999999</v>
      </c>
      <c r="AI320" s="13">
        <v>0.10299999999999999</v>
      </c>
      <c r="AJ320" s="13">
        <v>3.4299999999999997E-2</v>
      </c>
      <c r="AK320" s="13" t="s">
        <v>1621</v>
      </c>
      <c r="AL320" s="13" t="s">
        <v>1622</v>
      </c>
      <c r="AM320" s="13"/>
      <c r="AN320" s="13">
        <v>9</v>
      </c>
    </row>
    <row r="321" spans="1:40" ht="15.75" hidden="1" customHeight="1" x14ac:dyDescent="0.25">
      <c r="A321" s="13" t="s">
        <v>1262</v>
      </c>
      <c r="B321" s="13" t="s">
        <v>30</v>
      </c>
      <c r="C321" s="13" t="s">
        <v>447</v>
      </c>
      <c r="D321" s="13" t="s">
        <v>480</v>
      </c>
      <c r="E321" s="13">
        <v>53353</v>
      </c>
      <c r="F321" s="13" t="s">
        <v>481</v>
      </c>
      <c r="G321" s="13">
        <v>12</v>
      </c>
      <c r="H321" s="13">
        <v>3</v>
      </c>
      <c r="I321" s="13" t="s">
        <v>1139</v>
      </c>
      <c r="J321" s="13" t="s">
        <v>34</v>
      </c>
      <c r="K321" s="13" t="s">
        <v>35</v>
      </c>
      <c r="L321" s="13" t="s">
        <v>66</v>
      </c>
      <c r="M321" s="13">
        <v>900</v>
      </c>
      <c r="N321" s="13">
        <v>1750</v>
      </c>
      <c r="O321" s="13" t="s">
        <v>482</v>
      </c>
      <c r="P321" s="13">
        <v>47</v>
      </c>
      <c r="Q321" s="13" t="s">
        <v>483</v>
      </c>
      <c r="R321" s="13" t="s">
        <v>58</v>
      </c>
      <c r="S321" s="49">
        <v>42913</v>
      </c>
      <c r="T321" s="49">
        <v>42913</v>
      </c>
      <c r="U321" s="13" t="s">
        <v>979</v>
      </c>
      <c r="V321" s="13" t="s">
        <v>104</v>
      </c>
      <c r="W321" s="13">
        <v>14</v>
      </c>
      <c r="X321" s="13">
        <v>10</v>
      </c>
      <c r="Y321" s="13">
        <v>25</v>
      </c>
      <c r="Z321" s="13">
        <v>40</v>
      </c>
      <c r="AA321" s="13"/>
      <c r="AB321" s="13"/>
      <c r="AC321" s="13"/>
      <c r="AD321" s="13">
        <v>0</v>
      </c>
      <c r="AE321" s="13">
        <v>40</v>
      </c>
      <c r="AF321" s="13">
        <v>0</v>
      </c>
      <c r="AG321" s="13">
        <v>10</v>
      </c>
      <c r="AH321" s="13">
        <v>0.17100000000000001</v>
      </c>
      <c r="AI321" s="13">
        <v>0.17100000000000001</v>
      </c>
      <c r="AJ321" s="13">
        <v>3.4299999999999997E-2</v>
      </c>
      <c r="AK321" s="13" t="s">
        <v>1621</v>
      </c>
      <c r="AL321" s="13" t="s">
        <v>1622</v>
      </c>
      <c r="AM321" s="13"/>
      <c r="AN321" s="13">
        <v>9</v>
      </c>
    </row>
    <row r="322" spans="1:40" ht="15.75" hidden="1" customHeight="1" x14ac:dyDescent="0.25">
      <c r="A322" s="13" t="s">
        <v>1262</v>
      </c>
      <c r="B322" s="13" t="s">
        <v>30</v>
      </c>
      <c r="C322" s="13" t="s">
        <v>447</v>
      </c>
      <c r="D322" s="13" t="s">
        <v>480</v>
      </c>
      <c r="E322" s="13">
        <v>53352</v>
      </c>
      <c r="F322" s="13" t="s">
        <v>481</v>
      </c>
      <c r="G322" s="13">
        <v>12</v>
      </c>
      <c r="H322" s="13">
        <v>4</v>
      </c>
      <c r="I322" s="13" t="s">
        <v>1139</v>
      </c>
      <c r="J322" s="13" t="s">
        <v>34</v>
      </c>
      <c r="K322" s="13" t="s">
        <v>35</v>
      </c>
      <c r="L322" s="13" t="s">
        <v>105</v>
      </c>
      <c r="M322" s="13">
        <v>900</v>
      </c>
      <c r="N322" s="13">
        <v>1750</v>
      </c>
      <c r="O322" s="13" t="s">
        <v>482</v>
      </c>
      <c r="P322" s="13">
        <v>47</v>
      </c>
      <c r="Q322" s="13" t="s">
        <v>483</v>
      </c>
      <c r="R322" s="13" t="s">
        <v>58</v>
      </c>
      <c r="S322" s="49">
        <v>42935</v>
      </c>
      <c r="T322" s="49">
        <v>42935</v>
      </c>
      <c r="U322" s="13" t="s">
        <v>979</v>
      </c>
      <c r="V322" s="13" t="s">
        <v>104</v>
      </c>
      <c r="W322" s="13">
        <v>20</v>
      </c>
      <c r="X322" s="13">
        <v>11</v>
      </c>
      <c r="Y322" s="13">
        <v>25</v>
      </c>
      <c r="Z322" s="13">
        <v>44</v>
      </c>
      <c r="AA322" s="13"/>
      <c r="AB322" s="13"/>
      <c r="AC322" s="13"/>
      <c r="AD322" s="13">
        <v>0</v>
      </c>
      <c r="AE322" s="13">
        <v>44</v>
      </c>
      <c r="AF322" s="13">
        <v>0</v>
      </c>
      <c r="AG322" s="13">
        <v>10</v>
      </c>
      <c r="AH322" s="13">
        <v>0.189</v>
      </c>
      <c r="AI322" s="13">
        <v>0.189</v>
      </c>
      <c r="AJ322" s="13">
        <v>3.4299999999999997E-2</v>
      </c>
      <c r="AK322" s="13" t="s">
        <v>1621</v>
      </c>
      <c r="AL322" s="13" t="s">
        <v>1622</v>
      </c>
      <c r="AM322" s="13"/>
      <c r="AN322" s="13">
        <v>9</v>
      </c>
    </row>
    <row r="323" spans="1:40" ht="15.75" hidden="1" customHeight="1" x14ac:dyDescent="0.25">
      <c r="A323" s="13" t="s">
        <v>1262</v>
      </c>
      <c r="B323" s="13" t="s">
        <v>30</v>
      </c>
      <c r="C323" s="13" t="s">
        <v>447</v>
      </c>
      <c r="D323" s="13" t="s">
        <v>480</v>
      </c>
      <c r="E323" s="13">
        <v>53209</v>
      </c>
      <c r="F323" s="13" t="s">
        <v>481</v>
      </c>
      <c r="G323" s="13">
        <v>100</v>
      </c>
      <c r="H323" s="13">
        <v>1</v>
      </c>
      <c r="I323" s="13" t="s">
        <v>825</v>
      </c>
      <c r="J323" s="13" t="s">
        <v>34</v>
      </c>
      <c r="K323" s="13" t="s">
        <v>194</v>
      </c>
      <c r="L323" s="13" t="s">
        <v>1623</v>
      </c>
      <c r="M323" s="13" t="s">
        <v>1624</v>
      </c>
      <c r="N323" s="13" t="s">
        <v>1625</v>
      </c>
      <c r="O323" s="13" t="s">
        <v>1626</v>
      </c>
      <c r="P323" s="13" t="s">
        <v>1627</v>
      </c>
      <c r="Q323" s="13" t="s">
        <v>483</v>
      </c>
      <c r="R323" s="13" t="s">
        <v>66</v>
      </c>
      <c r="S323" s="49">
        <v>42898</v>
      </c>
      <c r="T323" s="49">
        <v>42946</v>
      </c>
      <c r="U323" s="13" t="s">
        <v>1628</v>
      </c>
      <c r="V323" s="13" t="s">
        <v>39</v>
      </c>
      <c r="W323" s="13">
        <v>31</v>
      </c>
      <c r="X323" s="13">
        <v>29</v>
      </c>
      <c r="Y323" s="13">
        <v>30</v>
      </c>
      <c r="Z323" s="13">
        <v>96.666700000000006</v>
      </c>
      <c r="AA323" s="13"/>
      <c r="AB323" s="13"/>
      <c r="AC323" s="13"/>
      <c r="AD323" s="13">
        <v>0</v>
      </c>
      <c r="AE323" s="13">
        <v>96.666700000000006</v>
      </c>
      <c r="AF323" s="13">
        <v>0</v>
      </c>
      <c r="AG323" s="13">
        <v>0</v>
      </c>
      <c r="AH323" s="13">
        <v>12.754</v>
      </c>
      <c r="AI323" s="13">
        <v>12.754</v>
      </c>
      <c r="AJ323" s="13">
        <v>0.9647</v>
      </c>
      <c r="AK323" s="13" t="s">
        <v>1629</v>
      </c>
      <c r="AL323" s="13" t="s">
        <v>1630</v>
      </c>
      <c r="AM323" s="13"/>
      <c r="AN323" s="13">
        <v>1296</v>
      </c>
    </row>
    <row r="324" spans="1:40" ht="15.75" hidden="1" customHeight="1" x14ac:dyDescent="0.25">
      <c r="A324" s="13" t="s">
        <v>1262</v>
      </c>
      <c r="B324" s="13" t="s">
        <v>30</v>
      </c>
      <c r="C324" s="13" t="s">
        <v>447</v>
      </c>
      <c r="D324" s="13" t="s">
        <v>480</v>
      </c>
      <c r="E324" s="13">
        <v>52899</v>
      </c>
      <c r="F324" s="13" t="s">
        <v>485</v>
      </c>
      <c r="G324" s="13">
        <v>130</v>
      </c>
      <c r="H324" s="13">
        <v>1</v>
      </c>
      <c r="I324" s="13" t="s">
        <v>1631</v>
      </c>
      <c r="J324" s="13" t="s">
        <v>34</v>
      </c>
      <c r="K324" s="13" t="s">
        <v>194</v>
      </c>
      <c r="L324" s="13" t="s">
        <v>1154</v>
      </c>
      <c r="M324" s="13" t="s">
        <v>1154</v>
      </c>
      <c r="N324" s="13" t="s">
        <v>1154</v>
      </c>
      <c r="O324" s="13" t="s">
        <v>1154</v>
      </c>
      <c r="P324" s="13"/>
      <c r="Q324" s="13" t="s">
        <v>483</v>
      </c>
      <c r="R324" s="13" t="s">
        <v>38</v>
      </c>
      <c r="S324" s="49">
        <v>42898</v>
      </c>
      <c r="T324" s="49">
        <v>43098</v>
      </c>
      <c r="U324" s="13" t="s">
        <v>1632</v>
      </c>
      <c r="V324" s="13" t="s">
        <v>39</v>
      </c>
      <c r="W324" s="13">
        <v>26</v>
      </c>
      <c r="X324" s="13">
        <v>26</v>
      </c>
      <c r="Y324" s="13">
        <v>30</v>
      </c>
      <c r="Z324" s="13">
        <v>86.666700000000006</v>
      </c>
      <c r="AA324" s="13"/>
      <c r="AB324" s="13"/>
      <c r="AC324" s="13"/>
      <c r="AD324" s="13">
        <v>0</v>
      </c>
      <c r="AE324" s="13">
        <v>86.666700000000006</v>
      </c>
      <c r="AF324" s="13">
        <v>0</v>
      </c>
      <c r="AG324" s="13">
        <v>10</v>
      </c>
      <c r="AH324" s="13">
        <v>0.27400000000000002</v>
      </c>
      <c r="AI324" s="13">
        <v>0.27400000000000002</v>
      </c>
      <c r="AJ324" s="13">
        <v>1.2190000000000001</v>
      </c>
      <c r="AK324" s="13" t="s">
        <v>1154</v>
      </c>
      <c r="AL324" s="13" t="s">
        <v>1154</v>
      </c>
      <c r="AM324" s="13"/>
      <c r="AN324" s="13">
        <v>262.5</v>
      </c>
    </row>
    <row r="325" spans="1:40" ht="15.75" hidden="1" customHeight="1" x14ac:dyDescent="0.25">
      <c r="A325" s="13" t="s">
        <v>1262</v>
      </c>
      <c r="B325" s="13" t="s">
        <v>30</v>
      </c>
      <c r="C325" s="13" t="s">
        <v>447</v>
      </c>
      <c r="D325" s="13" t="s">
        <v>480</v>
      </c>
      <c r="E325" s="13">
        <v>53211</v>
      </c>
      <c r="F325" s="13" t="s">
        <v>486</v>
      </c>
      <c r="G325" s="13">
        <v>82</v>
      </c>
      <c r="H325" s="13">
        <v>348</v>
      </c>
      <c r="I325" s="13" t="s">
        <v>853</v>
      </c>
      <c r="J325" s="13" t="s">
        <v>34</v>
      </c>
      <c r="K325" s="13" t="s">
        <v>194</v>
      </c>
      <c r="L325" s="13" t="s">
        <v>472</v>
      </c>
      <c r="M325" s="13" t="s">
        <v>487</v>
      </c>
      <c r="N325" s="13" t="s">
        <v>1206</v>
      </c>
      <c r="O325" s="13" t="s">
        <v>488</v>
      </c>
      <c r="P325" s="13" t="s">
        <v>489</v>
      </c>
      <c r="Q325" s="13" t="s">
        <v>483</v>
      </c>
      <c r="R325" s="13" t="s">
        <v>58</v>
      </c>
      <c r="S325" s="49">
        <v>42891</v>
      </c>
      <c r="T325" s="49">
        <v>42944</v>
      </c>
      <c r="U325" s="13" t="s">
        <v>1633</v>
      </c>
      <c r="V325" s="13" t="s">
        <v>39</v>
      </c>
      <c r="W325" s="13">
        <v>24</v>
      </c>
      <c r="X325" s="13">
        <v>25</v>
      </c>
      <c r="Y325" s="13">
        <v>35</v>
      </c>
      <c r="Z325" s="13">
        <v>71.428600000000003</v>
      </c>
      <c r="AA325" s="13"/>
      <c r="AB325" s="13"/>
      <c r="AC325" s="13"/>
      <c r="AD325" s="13">
        <v>0</v>
      </c>
      <c r="AE325" s="13">
        <v>71.428600000000003</v>
      </c>
      <c r="AF325" s="13">
        <v>0</v>
      </c>
      <c r="AG325" s="13">
        <v>10</v>
      </c>
      <c r="AH325" s="13">
        <v>12.984999999999999</v>
      </c>
      <c r="AI325" s="13">
        <v>13.5496</v>
      </c>
      <c r="AJ325" s="13">
        <v>0.18</v>
      </c>
      <c r="AK325" s="13" t="s">
        <v>1634</v>
      </c>
      <c r="AL325" s="13" t="s">
        <v>1635</v>
      </c>
      <c r="AM325" s="13"/>
      <c r="AN325" s="13">
        <v>592.79999999999995</v>
      </c>
    </row>
    <row r="326" spans="1:40" ht="15.75" hidden="1" customHeight="1" x14ac:dyDescent="0.25">
      <c r="A326" s="13" t="s">
        <v>1262</v>
      </c>
      <c r="B326" s="13" t="s">
        <v>30</v>
      </c>
      <c r="C326" s="13" t="s">
        <v>447</v>
      </c>
      <c r="D326" s="13" t="s">
        <v>480</v>
      </c>
      <c r="E326" s="13">
        <v>51795</v>
      </c>
      <c r="F326" s="13" t="s">
        <v>490</v>
      </c>
      <c r="G326" s="13" t="s">
        <v>491</v>
      </c>
      <c r="H326" s="13">
        <v>201</v>
      </c>
      <c r="I326" s="13" t="s">
        <v>492</v>
      </c>
      <c r="J326" s="13" t="s">
        <v>34</v>
      </c>
      <c r="K326" s="13" t="s">
        <v>35</v>
      </c>
      <c r="L326" s="13" t="s">
        <v>102</v>
      </c>
      <c r="M326" s="13">
        <v>900</v>
      </c>
      <c r="N326" s="13">
        <v>1435</v>
      </c>
      <c r="O326" s="13" t="s">
        <v>482</v>
      </c>
      <c r="P326" s="13">
        <v>129</v>
      </c>
      <c r="Q326" s="13" t="s">
        <v>483</v>
      </c>
      <c r="R326" s="13" t="s">
        <v>58</v>
      </c>
      <c r="S326" s="49">
        <v>42891</v>
      </c>
      <c r="T326" s="49">
        <v>42909</v>
      </c>
      <c r="U326" s="13" t="s">
        <v>493</v>
      </c>
      <c r="V326" s="13" t="s">
        <v>39</v>
      </c>
      <c r="W326" s="13">
        <v>46</v>
      </c>
      <c r="X326" s="13">
        <v>49</v>
      </c>
      <c r="Y326" s="13">
        <v>60</v>
      </c>
      <c r="Z326" s="13">
        <v>81.666700000000006</v>
      </c>
      <c r="AA326" s="13"/>
      <c r="AB326" s="13"/>
      <c r="AC326" s="13"/>
      <c r="AD326" s="13">
        <v>0</v>
      </c>
      <c r="AE326" s="13">
        <v>81.666700000000006</v>
      </c>
      <c r="AF326" s="13">
        <v>0</v>
      </c>
      <c r="AG326" s="13">
        <v>10</v>
      </c>
      <c r="AH326" s="13">
        <v>4.6529999999999996</v>
      </c>
      <c r="AI326" s="13">
        <v>4.6529999999999996</v>
      </c>
      <c r="AJ326" s="13">
        <v>0.2</v>
      </c>
      <c r="AK326" s="13" t="s">
        <v>1636</v>
      </c>
      <c r="AL326" s="13" t="s">
        <v>1637</v>
      </c>
      <c r="AM326" s="13"/>
      <c r="AN326" s="13">
        <v>53.1</v>
      </c>
    </row>
    <row r="327" spans="1:40" ht="15.75" hidden="1" customHeight="1" x14ac:dyDescent="0.25">
      <c r="A327" s="13" t="s">
        <v>1262</v>
      </c>
      <c r="B327" s="13" t="s">
        <v>30</v>
      </c>
      <c r="C327" s="13" t="s">
        <v>447</v>
      </c>
      <c r="D327" s="13" t="s">
        <v>480</v>
      </c>
      <c r="E327" s="13">
        <v>52501</v>
      </c>
      <c r="F327" s="13" t="s">
        <v>494</v>
      </c>
      <c r="G327" s="13" t="s">
        <v>495</v>
      </c>
      <c r="H327" s="13">
        <v>1</v>
      </c>
      <c r="I327" s="13" t="s">
        <v>1638</v>
      </c>
      <c r="J327" s="13" t="s">
        <v>34</v>
      </c>
      <c r="K327" s="13" t="s">
        <v>35</v>
      </c>
      <c r="L327" s="13" t="s">
        <v>317</v>
      </c>
      <c r="M327" s="13">
        <v>800</v>
      </c>
      <c r="N327" s="13">
        <v>1150</v>
      </c>
      <c r="O327" s="13" t="s">
        <v>119</v>
      </c>
      <c r="P327" s="13">
        <v>312</v>
      </c>
      <c r="Q327" s="13" t="s">
        <v>37</v>
      </c>
      <c r="R327" s="13" t="s">
        <v>58</v>
      </c>
      <c r="S327" s="49">
        <v>42899</v>
      </c>
      <c r="T327" s="49">
        <v>42915</v>
      </c>
      <c r="U327" s="13" t="s">
        <v>496</v>
      </c>
      <c r="V327" s="13" t="s">
        <v>39</v>
      </c>
      <c r="W327" s="13">
        <v>38</v>
      </c>
      <c r="X327" s="13">
        <v>37</v>
      </c>
      <c r="Y327" s="13">
        <v>50</v>
      </c>
      <c r="Z327" s="13">
        <v>74</v>
      </c>
      <c r="AA327" s="13"/>
      <c r="AB327" s="13"/>
      <c r="AC327" s="13"/>
      <c r="AD327" s="13">
        <v>0</v>
      </c>
      <c r="AE327" s="13">
        <v>74</v>
      </c>
      <c r="AF327" s="13">
        <v>0</v>
      </c>
      <c r="AG327" s="13">
        <v>10</v>
      </c>
      <c r="AH327" s="13">
        <v>2.6059999999999999</v>
      </c>
      <c r="AI327" s="13">
        <v>2.6059999999999999</v>
      </c>
      <c r="AJ327" s="13">
        <v>0.1333</v>
      </c>
      <c r="AK327" s="13" t="s">
        <v>1639</v>
      </c>
      <c r="AL327" s="13" t="s">
        <v>1640</v>
      </c>
      <c r="AM327" s="13"/>
      <c r="AN327" s="13">
        <v>36</v>
      </c>
    </row>
    <row r="328" spans="1:40" ht="15.75" hidden="1" customHeight="1" x14ac:dyDescent="0.25">
      <c r="A328" s="13" t="s">
        <v>1262</v>
      </c>
      <c r="B328" s="13" t="s">
        <v>30</v>
      </c>
      <c r="C328" s="13" t="s">
        <v>447</v>
      </c>
      <c r="D328" s="13" t="s">
        <v>497</v>
      </c>
      <c r="E328" s="13">
        <v>51794</v>
      </c>
      <c r="F328" s="13" t="s">
        <v>498</v>
      </c>
      <c r="G328" s="13">
        <v>25</v>
      </c>
      <c r="H328" s="13">
        <v>1</v>
      </c>
      <c r="I328" s="13" t="s">
        <v>499</v>
      </c>
      <c r="J328" s="13" t="s">
        <v>34</v>
      </c>
      <c r="K328" s="13" t="s">
        <v>35</v>
      </c>
      <c r="L328" s="13" t="s">
        <v>51</v>
      </c>
      <c r="M328" s="13">
        <v>1010</v>
      </c>
      <c r="N328" s="13">
        <v>1215</v>
      </c>
      <c r="O328" s="13" t="s">
        <v>57</v>
      </c>
      <c r="P328" s="13">
        <v>361</v>
      </c>
      <c r="Q328" s="13" t="s">
        <v>37</v>
      </c>
      <c r="R328" s="13" t="s">
        <v>38</v>
      </c>
      <c r="S328" s="49">
        <v>42898</v>
      </c>
      <c r="T328" s="49">
        <v>42937</v>
      </c>
      <c r="U328" s="13" t="s">
        <v>500</v>
      </c>
      <c r="V328" s="13" t="s">
        <v>39</v>
      </c>
      <c r="W328" s="13">
        <v>38</v>
      </c>
      <c r="X328" s="13">
        <v>37</v>
      </c>
      <c r="Y328" s="13">
        <v>45</v>
      </c>
      <c r="Z328" s="13">
        <v>82.222200000000001</v>
      </c>
      <c r="AA328" s="13"/>
      <c r="AB328" s="13"/>
      <c r="AC328" s="13"/>
      <c r="AD328" s="13">
        <v>0</v>
      </c>
      <c r="AE328" s="13">
        <v>82.222200000000001</v>
      </c>
      <c r="AF328" s="13">
        <v>0</v>
      </c>
      <c r="AG328" s="13">
        <v>0</v>
      </c>
      <c r="AH328" s="13">
        <v>3.7280000000000002</v>
      </c>
      <c r="AI328" s="13">
        <v>3.8288000000000002</v>
      </c>
      <c r="AJ328" s="13">
        <v>0.2</v>
      </c>
      <c r="AK328" s="13" t="s">
        <v>1641</v>
      </c>
      <c r="AL328" s="13" t="s">
        <v>1642</v>
      </c>
      <c r="AM328" s="13"/>
      <c r="AN328" s="13">
        <v>52.9</v>
      </c>
    </row>
    <row r="329" spans="1:40" ht="15.75" hidden="1" customHeight="1" x14ac:dyDescent="0.25">
      <c r="A329" s="13" t="s">
        <v>1262</v>
      </c>
      <c r="B329" s="13" t="s">
        <v>30</v>
      </c>
      <c r="C329" s="13" t="s">
        <v>447</v>
      </c>
      <c r="D329" s="13" t="s">
        <v>497</v>
      </c>
      <c r="E329" s="13">
        <v>53284</v>
      </c>
      <c r="F329" s="13" t="s">
        <v>498</v>
      </c>
      <c r="G329" s="13">
        <v>27</v>
      </c>
      <c r="H329" s="13">
        <v>831</v>
      </c>
      <c r="I329" s="13" t="s">
        <v>748</v>
      </c>
      <c r="J329" s="13" t="s">
        <v>34</v>
      </c>
      <c r="K329" s="13" t="s">
        <v>44</v>
      </c>
      <c r="L329" s="13" t="s">
        <v>45</v>
      </c>
      <c r="M329" s="13" t="s">
        <v>45</v>
      </c>
      <c r="N329" s="13" t="s">
        <v>45</v>
      </c>
      <c r="O329" s="13" t="s">
        <v>45</v>
      </c>
      <c r="P329" s="13"/>
      <c r="Q329" s="13" t="s">
        <v>37</v>
      </c>
      <c r="R329" s="13" t="s">
        <v>66</v>
      </c>
      <c r="S329" s="49">
        <v>42898</v>
      </c>
      <c r="T329" s="49">
        <v>42946</v>
      </c>
      <c r="U329" s="13" t="s">
        <v>986</v>
      </c>
      <c r="V329" s="13" t="s">
        <v>46</v>
      </c>
      <c r="W329" s="13">
        <v>28</v>
      </c>
      <c r="X329" s="13">
        <v>24</v>
      </c>
      <c r="Y329" s="13">
        <v>45</v>
      </c>
      <c r="Z329" s="13">
        <v>53.333300000000001</v>
      </c>
      <c r="AA329" s="13"/>
      <c r="AB329" s="13"/>
      <c r="AC329" s="13"/>
      <c r="AD329" s="13">
        <v>0</v>
      </c>
      <c r="AE329" s="13">
        <v>53.333300000000001</v>
      </c>
      <c r="AF329" s="13">
        <v>0</v>
      </c>
      <c r="AG329" s="13">
        <v>0</v>
      </c>
      <c r="AH329" s="13">
        <v>2.7</v>
      </c>
      <c r="AI329" s="13">
        <v>2.8</v>
      </c>
      <c r="AJ329" s="13">
        <v>0.2</v>
      </c>
      <c r="AK329" s="13" t="s">
        <v>45</v>
      </c>
      <c r="AL329" s="13" t="s">
        <v>45</v>
      </c>
      <c r="AM329" s="13"/>
      <c r="AN329" s="13">
        <v>52.5</v>
      </c>
    </row>
    <row r="330" spans="1:40" ht="15.75" hidden="1" customHeight="1" x14ac:dyDescent="0.25">
      <c r="A330" s="13" t="s">
        <v>1262</v>
      </c>
      <c r="B330" s="13" t="s">
        <v>30</v>
      </c>
      <c r="C330" s="13" t="s">
        <v>447</v>
      </c>
      <c r="D330" s="13" t="s">
        <v>497</v>
      </c>
      <c r="E330" s="13">
        <v>52063</v>
      </c>
      <c r="F330" s="13" t="s">
        <v>498</v>
      </c>
      <c r="G330" s="13">
        <v>33</v>
      </c>
      <c r="H330" s="13">
        <v>1</v>
      </c>
      <c r="I330" s="13" t="s">
        <v>501</v>
      </c>
      <c r="J330" s="13" t="s">
        <v>34</v>
      </c>
      <c r="K330" s="13" t="s">
        <v>35</v>
      </c>
      <c r="L330" s="13" t="s">
        <v>317</v>
      </c>
      <c r="M330" s="13">
        <v>910</v>
      </c>
      <c r="N330" s="13">
        <v>1100</v>
      </c>
      <c r="O330" s="13" t="s">
        <v>57</v>
      </c>
      <c r="P330" s="13">
        <v>340</v>
      </c>
      <c r="Q330" s="13" t="s">
        <v>37</v>
      </c>
      <c r="R330" s="13" t="s">
        <v>38</v>
      </c>
      <c r="S330" s="49">
        <v>42898</v>
      </c>
      <c r="T330" s="49">
        <v>42937</v>
      </c>
      <c r="U330" s="13" t="s">
        <v>1643</v>
      </c>
      <c r="V330" s="13" t="s">
        <v>39</v>
      </c>
      <c r="W330" s="13">
        <v>34</v>
      </c>
      <c r="X330" s="13">
        <v>18</v>
      </c>
      <c r="Y330" s="13">
        <v>45</v>
      </c>
      <c r="Z330" s="13">
        <v>40</v>
      </c>
      <c r="AA330" s="13"/>
      <c r="AB330" s="13"/>
      <c r="AC330" s="13"/>
      <c r="AD330" s="13">
        <v>0</v>
      </c>
      <c r="AE330" s="13">
        <v>40</v>
      </c>
      <c r="AF330" s="13">
        <v>0</v>
      </c>
      <c r="AG330" s="13">
        <v>0</v>
      </c>
      <c r="AH330" s="13">
        <v>2.008</v>
      </c>
      <c r="AI330" s="13">
        <v>2.2023000000000001</v>
      </c>
      <c r="AJ330" s="13">
        <v>0.1333</v>
      </c>
      <c r="AK330" s="13" t="s">
        <v>1644</v>
      </c>
      <c r="AL330" s="13" t="s">
        <v>1645</v>
      </c>
      <c r="AM330" s="13"/>
      <c r="AN330" s="13">
        <v>34</v>
      </c>
    </row>
    <row r="331" spans="1:40" ht="15.75" hidden="1" customHeight="1" x14ac:dyDescent="0.25">
      <c r="A331" s="13" t="s">
        <v>1262</v>
      </c>
      <c r="B331" s="13" t="s">
        <v>30</v>
      </c>
      <c r="C331" s="13" t="s">
        <v>447</v>
      </c>
      <c r="D331" s="13" t="s">
        <v>497</v>
      </c>
      <c r="E331" s="13">
        <v>51436</v>
      </c>
      <c r="F331" s="13" t="s">
        <v>498</v>
      </c>
      <c r="G331" s="13">
        <v>33</v>
      </c>
      <c r="H331" s="13">
        <v>2</v>
      </c>
      <c r="I331" s="13" t="s">
        <v>501</v>
      </c>
      <c r="J331" s="13" t="s">
        <v>34</v>
      </c>
      <c r="K331" s="13" t="s">
        <v>35</v>
      </c>
      <c r="L331" s="13" t="s">
        <v>317</v>
      </c>
      <c r="M331" s="13">
        <v>1110</v>
      </c>
      <c r="N331" s="13">
        <v>1300</v>
      </c>
      <c r="O331" s="13" t="s">
        <v>57</v>
      </c>
      <c r="P331" s="13">
        <v>340</v>
      </c>
      <c r="Q331" s="13" t="s">
        <v>37</v>
      </c>
      <c r="R331" s="13" t="s">
        <v>38</v>
      </c>
      <c r="S331" s="49">
        <v>42898</v>
      </c>
      <c r="T331" s="49">
        <v>42937</v>
      </c>
      <c r="U331" s="13" t="s">
        <v>1643</v>
      </c>
      <c r="V331" s="13" t="s">
        <v>39</v>
      </c>
      <c r="W331" s="13">
        <v>15</v>
      </c>
      <c r="X331" s="13">
        <v>15</v>
      </c>
      <c r="Y331" s="13">
        <v>45</v>
      </c>
      <c r="Z331" s="13">
        <v>33.333300000000001</v>
      </c>
      <c r="AA331" s="13"/>
      <c r="AB331" s="13"/>
      <c r="AC331" s="13"/>
      <c r="AD331" s="13">
        <v>0</v>
      </c>
      <c r="AE331" s="13">
        <v>33.333300000000001</v>
      </c>
      <c r="AF331" s="13">
        <v>0</v>
      </c>
      <c r="AG331" s="13">
        <v>10</v>
      </c>
      <c r="AH331" s="13">
        <v>0.97099999999999997</v>
      </c>
      <c r="AI331" s="13">
        <v>0.97099999999999997</v>
      </c>
      <c r="AJ331" s="13">
        <v>0.1333</v>
      </c>
      <c r="AK331" s="13" t="s">
        <v>1646</v>
      </c>
      <c r="AL331" s="13" t="s">
        <v>1645</v>
      </c>
      <c r="AM331" s="13"/>
      <c r="AN331" s="13">
        <v>34</v>
      </c>
    </row>
    <row r="332" spans="1:40" ht="15.75" hidden="1" customHeight="1" x14ac:dyDescent="0.25">
      <c r="A332" s="13" t="s">
        <v>1262</v>
      </c>
      <c r="B332" s="13" t="s">
        <v>30</v>
      </c>
      <c r="C332" s="13" t="s">
        <v>447</v>
      </c>
      <c r="D332" s="13" t="s">
        <v>497</v>
      </c>
      <c r="E332" s="13">
        <v>52591</v>
      </c>
      <c r="F332" s="13" t="s">
        <v>498</v>
      </c>
      <c r="G332" s="13">
        <v>33</v>
      </c>
      <c r="H332" s="13">
        <v>4</v>
      </c>
      <c r="I332" s="13" t="s">
        <v>501</v>
      </c>
      <c r="J332" s="13" t="s">
        <v>34</v>
      </c>
      <c r="K332" s="13" t="s">
        <v>35</v>
      </c>
      <c r="L332" s="13" t="s">
        <v>317</v>
      </c>
      <c r="M332" s="13">
        <v>1340</v>
      </c>
      <c r="N332" s="13">
        <v>1530</v>
      </c>
      <c r="O332" s="13" t="s">
        <v>57</v>
      </c>
      <c r="P332" s="13">
        <v>340</v>
      </c>
      <c r="Q332" s="13" t="s">
        <v>37</v>
      </c>
      <c r="R332" s="13" t="s">
        <v>38</v>
      </c>
      <c r="S332" s="49">
        <v>42898</v>
      </c>
      <c r="T332" s="49">
        <v>42937</v>
      </c>
      <c r="U332" s="13" t="s">
        <v>1643</v>
      </c>
      <c r="V332" s="13" t="s">
        <v>39</v>
      </c>
      <c r="W332" s="13">
        <v>26</v>
      </c>
      <c r="X332" s="13">
        <v>15</v>
      </c>
      <c r="Y332" s="13">
        <v>45</v>
      </c>
      <c r="Z332" s="13">
        <v>33.333300000000001</v>
      </c>
      <c r="AA332" s="13"/>
      <c r="AB332" s="13"/>
      <c r="AC332" s="13"/>
      <c r="AD332" s="13">
        <v>0</v>
      </c>
      <c r="AE332" s="13">
        <v>33.333300000000001</v>
      </c>
      <c r="AF332" s="13">
        <v>0</v>
      </c>
      <c r="AG332" s="13">
        <v>10</v>
      </c>
      <c r="AH332" s="13">
        <v>1.425</v>
      </c>
      <c r="AI332" s="13">
        <v>1.6840999999999999</v>
      </c>
      <c r="AJ332" s="13">
        <v>0.1333</v>
      </c>
      <c r="AK332" s="13" t="s">
        <v>1647</v>
      </c>
      <c r="AL332" s="13" t="s">
        <v>1645</v>
      </c>
      <c r="AM332" s="13"/>
      <c r="AN332" s="13">
        <v>34</v>
      </c>
    </row>
    <row r="333" spans="1:40" ht="15.75" hidden="1" customHeight="1" x14ac:dyDescent="0.25">
      <c r="A333" s="13" t="s">
        <v>1262</v>
      </c>
      <c r="B333" s="13" t="s">
        <v>30</v>
      </c>
      <c r="C333" s="13" t="s">
        <v>447</v>
      </c>
      <c r="D333" s="13" t="s">
        <v>497</v>
      </c>
      <c r="E333" s="13">
        <v>53133</v>
      </c>
      <c r="F333" s="13" t="s">
        <v>498</v>
      </c>
      <c r="G333" s="13">
        <v>59</v>
      </c>
      <c r="H333" s="13">
        <v>1</v>
      </c>
      <c r="I333" s="13" t="s">
        <v>1145</v>
      </c>
      <c r="J333" s="13" t="s">
        <v>34</v>
      </c>
      <c r="K333" s="13" t="s">
        <v>35</v>
      </c>
      <c r="L333" s="13" t="s">
        <v>317</v>
      </c>
      <c r="M333" s="13">
        <v>1110</v>
      </c>
      <c r="N333" s="13">
        <v>1400</v>
      </c>
      <c r="O333" s="13" t="s">
        <v>57</v>
      </c>
      <c r="P333" s="13">
        <v>330</v>
      </c>
      <c r="Q333" s="13" t="s">
        <v>37</v>
      </c>
      <c r="R333" s="13" t="s">
        <v>58</v>
      </c>
      <c r="S333" s="49">
        <v>42927</v>
      </c>
      <c r="T333" s="49">
        <v>42936</v>
      </c>
      <c r="U333" s="13" t="s">
        <v>502</v>
      </c>
      <c r="V333" s="13" t="s">
        <v>39</v>
      </c>
      <c r="W333" s="13">
        <v>12</v>
      </c>
      <c r="X333" s="13">
        <v>7</v>
      </c>
      <c r="Y333" s="13">
        <v>45</v>
      </c>
      <c r="Z333" s="13">
        <v>15.5556</v>
      </c>
      <c r="AA333" s="13"/>
      <c r="AB333" s="13"/>
      <c r="AC333" s="13"/>
      <c r="AD333" s="13">
        <v>0</v>
      </c>
      <c r="AE333" s="13">
        <v>15.5556</v>
      </c>
      <c r="AF333" s="13">
        <v>0</v>
      </c>
      <c r="AG333" s="13">
        <v>10</v>
      </c>
      <c r="AH333" s="13">
        <v>0.41099999999999998</v>
      </c>
      <c r="AI333" s="13">
        <v>0.41099999999999998</v>
      </c>
      <c r="AJ333" s="13">
        <v>6.6699999999999995E-2</v>
      </c>
      <c r="AK333" s="13" t="s">
        <v>1562</v>
      </c>
      <c r="AL333" s="13" t="s">
        <v>1648</v>
      </c>
      <c r="AM333" s="13"/>
      <c r="AN333" s="13">
        <v>18</v>
      </c>
    </row>
    <row r="334" spans="1:40" ht="15.75" hidden="1" customHeight="1" x14ac:dyDescent="0.25">
      <c r="A334" s="13" t="s">
        <v>1262</v>
      </c>
      <c r="B334" s="13" t="s">
        <v>30</v>
      </c>
      <c r="C334" s="13" t="s">
        <v>447</v>
      </c>
      <c r="D334" s="13" t="s">
        <v>497</v>
      </c>
      <c r="E334" s="13">
        <v>53324</v>
      </c>
      <c r="F334" s="13" t="s">
        <v>498</v>
      </c>
      <c r="G334" s="13">
        <v>84</v>
      </c>
      <c r="H334" s="13">
        <v>1</v>
      </c>
      <c r="I334" s="13" t="s">
        <v>827</v>
      </c>
      <c r="J334" s="13" t="s">
        <v>34</v>
      </c>
      <c r="K334" s="13" t="s">
        <v>35</v>
      </c>
      <c r="L334" s="13" t="s">
        <v>628</v>
      </c>
      <c r="M334" s="13">
        <v>1010</v>
      </c>
      <c r="N334" s="13">
        <v>1900</v>
      </c>
      <c r="O334" s="13" t="s">
        <v>57</v>
      </c>
      <c r="P334" s="13">
        <v>357</v>
      </c>
      <c r="Q334" s="13" t="s">
        <v>37</v>
      </c>
      <c r="R334" s="13" t="s">
        <v>58</v>
      </c>
      <c r="S334" s="49">
        <v>42901</v>
      </c>
      <c r="T334" s="49">
        <v>42901</v>
      </c>
      <c r="U334" s="13" t="s">
        <v>991</v>
      </c>
      <c r="V334" s="13" t="s">
        <v>104</v>
      </c>
      <c r="W334" s="13">
        <v>31</v>
      </c>
      <c r="X334" s="13">
        <v>28</v>
      </c>
      <c r="Y334" s="13">
        <v>45</v>
      </c>
      <c r="Z334" s="13">
        <v>62.222200000000001</v>
      </c>
      <c r="AA334" s="13"/>
      <c r="AB334" s="13"/>
      <c r="AC334" s="13"/>
      <c r="AD334" s="13">
        <v>0</v>
      </c>
      <c r="AE334" s="13">
        <v>62.222200000000001</v>
      </c>
      <c r="AF334" s="13">
        <v>0</v>
      </c>
      <c r="AG334" s="13">
        <v>10</v>
      </c>
      <c r="AH334" s="13">
        <v>0.377</v>
      </c>
      <c r="AI334" s="13">
        <v>0.39410000000000001</v>
      </c>
      <c r="AJ334" s="13">
        <v>3.4299999999999997E-2</v>
      </c>
      <c r="AK334" s="13" t="s">
        <v>1649</v>
      </c>
      <c r="AL334" s="13" t="s">
        <v>1650</v>
      </c>
      <c r="AM334" s="13"/>
      <c r="AN334" s="13">
        <v>9</v>
      </c>
    </row>
    <row r="335" spans="1:40" ht="15.75" hidden="1" customHeight="1" x14ac:dyDescent="0.25">
      <c r="A335" s="13" t="s">
        <v>1262</v>
      </c>
      <c r="B335" s="13" t="s">
        <v>30</v>
      </c>
      <c r="C335" s="13" t="s">
        <v>447</v>
      </c>
      <c r="D335" s="13" t="s">
        <v>497</v>
      </c>
      <c r="E335" s="13">
        <v>53326</v>
      </c>
      <c r="F335" s="13" t="s">
        <v>498</v>
      </c>
      <c r="G335" s="13">
        <v>84</v>
      </c>
      <c r="H335" s="13">
        <v>601</v>
      </c>
      <c r="I335" s="13" t="s">
        <v>827</v>
      </c>
      <c r="J335" s="13" t="s">
        <v>105</v>
      </c>
      <c r="K335" s="13" t="s">
        <v>35</v>
      </c>
      <c r="L335" s="13" t="s">
        <v>38</v>
      </c>
      <c r="M335" s="13">
        <v>910</v>
      </c>
      <c r="N335" s="13">
        <v>1800</v>
      </c>
      <c r="O335" s="13" t="s">
        <v>57</v>
      </c>
      <c r="P335" s="13">
        <v>340</v>
      </c>
      <c r="Q335" s="13" t="s">
        <v>37</v>
      </c>
      <c r="R335" s="13" t="s">
        <v>58</v>
      </c>
      <c r="S335" s="49">
        <v>42903</v>
      </c>
      <c r="T335" s="49">
        <v>42903</v>
      </c>
      <c r="U335" s="13" t="s">
        <v>991</v>
      </c>
      <c r="V335" s="13" t="s">
        <v>104</v>
      </c>
      <c r="W335" s="13">
        <v>25</v>
      </c>
      <c r="X335" s="13">
        <v>21</v>
      </c>
      <c r="Y335" s="13">
        <v>45</v>
      </c>
      <c r="Z335" s="13">
        <v>46.666699999999999</v>
      </c>
      <c r="AA335" s="13"/>
      <c r="AB335" s="13"/>
      <c r="AC335" s="13"/>
      <c r="AD335" s="13">
        <v>0</v>
      </c>
      <c r="AE335" s="13">
        <v>46.666699999999999</v>
      </c>
      <c r="AF335" s="13">
        <v>0</v>
      </c>
      <c r="AG335" s="13">
        <v>10</v>
      </c>
      <c r="AH335" s="13">
        <v>0.29499999999999998</v>
      </c>
      <c r="AI335" s="13">
        <v>0.36349999999999999</v>
      </c>
      <c r="AJ335" s="13">
        <v>3.4299999999999997E-2</v>
      </c>
      <c r="AK335" s="13" t="s">
        <v>1314</v>
      </c>
      <c r="AL335" s="13" t="s">
        <v>1645</v>
      </c>
      <c r="AM335" s="13"/>
      <c r="AN335" s="13">
        <v>9</v>
      </c>
    </row>
    <row r="336" spans="1:40" ht="15.75" hidden="1" customHeight="1" x14ac:dyDescent="0.25">
      <c r="A336" s="13" t="s">
        <v>1262</v>
      </c>
      <c r="B336" s="13" t="s">
        <v>30</v>
      </c>
      <c r="C336" s="13" t="s">
        <v>447</v>
      </c>
      <c r="D336" s="13" t="s">
        <v>497</v>
      </c>
      <c r="E336" s="13">
        <v>53108</v>
      </c>
      <c r="F336" s="13" t="s">
        <v>498</v>
      </c>
      <c r="G336" s="13" t="s">
        <v>503</v>
      </c>
      <c r="H336" s="13">
        <v>1</v>
      </c>
      <c r="I336" s="13" t="s">
        <v>504</v>
      </c>
      <c r="J336" s="13" t="s">
        <v>105</v>
      </c>
      <c r="K336" s="13" t="s">
        <v>35</v>
      </c>
      <c r="L336" s="13" t="s">
        <v>38</v>
      </c>
      <c r="M336" s="13">
        <v>940</v>
      </c>
      <c r="N336" s="13">
        <v>1355</v>
      </c>
      <c r="O336" s="13" t="s">
        <v>57</v>
      </c>
      <c r="P336" s="13">
        <v>330</v>
      </c>
      <c r="Q336" s="13" t="s">
        <v>37</v>
      </c>
      <c r="R336" s="13" t="s">
        <v>58</v>
      </c>
      <c r="S336" s="49">
        <v>42938</v>
      </c>
      <c r="T336" s="49">
        <v>42945</v>
      </c>
      <c r="U336" s="13" t="s">
        <v>990</v>
      </c>
      <c r="V336" s="13" t="s">
        <v>104</v>
      </c>
      <c r="W336" s="13">
        <v>40</v>
      </c>
      <c r="X336" s="13">
        <v>24</v>
      </c>
      <c r="Y336" s="13">
        <v>45</v>
      </c>
      <c r="Z336" s="13">
        <v>53.333300000000001</v>
      </c>
      <c r="AA336" s="13"/>
      <c r="AB336" s="13"/>
      <c r="AC336" s="13"/>
      <c r="AD336" s="13">
        <v>0</v>
      </c>
      <c r="AE336" s="13">
        <v>53.333300000000001</v>
      </c>
      <c r="AF336" s="13">
        <v>0</v>
      </c>
      <c r="AG336" s="13">
        <v>10</v>
      </c>
      <c r="AH336" s="13">
        <v>0.42</v>
      </c>
      <c r="AI336" s="13">
        <v>0.42</v>
      </c>
      <c r="AJ336" s="13">
        <v>3.4299999999999997E-2</v>
      </c>
      <c r="AK336" s="13" t="s">
        <v>1651</v>
      </c>
      <c r="AL336" s="13" t="s">
        <v>1648</v>
      </c>
      <c r="AM336" s="13"/>
      <c r="AN336" s="13">
        <v>9</v>
      </c>
    </row>
    <row r="337" spans="1:40" ht="15.75" hidden="1" customHeight="1" x14ac:dyDescent="0.25">
      <c r="A337" s="13" t="s">
        <v>1262</v>
      </c>
      <c r="B337" s="13" t="s">
        <v>30</v>
      </c>
      <c r="C337" s="13" t="s">
        <v>447</v>
      </c>
      <c r="D337" s="13" t="s">
        <v>497</v>
      </c>
      <c r="E337" s="13">
        <v>52869</v>
      </c>
      <c r="F337" s="13" t="s">
        <v>498</v>
      </c>
      <c r="G337" s="13" t="s">
        <v>505</v>
      </c>
      <c r="H337" s="13">
        <v>601</v>
      </c>
      <c r="I337" s="13" t="s">
        <v>506</v>
      </c>
      <c r="J337" s="13" t="s">
        <v>105</v>
      </c>
      <c r="K337" s="13" t="s">
        <v>35</v>
      </c>
      <c r="L337" s="13" t="s">
        <v>38</v>
      </c>
      <c r="M337" s="13">
        <v>910</v>
      </c>
      <c r="N337" s="13">
        <v>1800</v>
      </c>
      <c r="O337" s="13" t="s">
        <v>57</v>
      </c>
      <c r="P337" s="13">
        <v>357</v>
      </c>
      <c r="Q337" s="13" t="s">
        <v>37</v>
      </c>
      <c r="R337" s="13" t="s">
        <v>58</v>
      </c>
      <c r="S337" s="49">
        <v>42903</v>
      </c>
      <c r="T337" s="49">
        <v>42910</v>
      </c>
      <c r="U337" s="13" t="s">
        <v>1146</v>
      </c>
      <c r="V337" s="13" t="s">
        <v>104</v>
      </c>
      <c r="W337" s="13">
        <v>35</v>
      </c>
      <c r="X337" s="13">
        <v>25</v>
      </c>
      <c r="Y337" s="13">
        <v>45</v>
      </c>
      <c r="Z337" s="13">
        <v>55.555599999999998</v>
      </c>
      <c r="AA337" s="13"/>
      <c r="AB337" s="13"/>
      <c r="AC337" s="13"/>
      <c r="AD337" s="13">
        <v>0</v>
      </c>
      <c r="AE337" s="13">
        <v>55.555599999999998</v>
      </c>
      <c r="AF337" s="13">
        <v>0</v>
      </c>
      <c r="AG337" s="13">
        <v>10</v>
      </c>
      <c r="AH337" s="13">
        <v>0.86499999999999999</v>
      </c>
      <c r="AI337" s="13">
        <v>0.86499999999999999</v>
      </c>
      <c r="AJ337" s="13">
        <v>6.6699999999999995E-2</v>
      </c>
      <c r="AK337" s="13" t="s">
        <v>1314</v>
      </c>
      <c r="AL337" s="13" t="s">
        <v>1650</v>
      </c>
      <c r="AM337" s="13"/>
      <c r="AN337" s="13">
        <v>18</v>
      </c>
    </row>
    <row r="338" spans="1:40" ht="15.75" hidden="1" customHeight="1" x14ac:dyDescent="0.25">
      <c r="A338" s="13" t="s">
        <v>1262</v>
      </c>
      <c r="B338" s="13" t="s">
        <v>30</v>
      </c>
      <c r="C338" s="13" t="s">
        <v>447</v>
      </c>
      <c r="D338" s="13" t="s">
        <v>497</v>
      </c>
      <c r="E338" s="13">
        <v>51339</v>
      </c>
      <c r="F338" s="13" t="s">
        <v>498</v>
      </c>
      <c r="G338" s="13">
        <v>100</v>
      </c>
      <c r="H338" s="13">
        <v>501</v>
      </c>
      <c r="I338" s="13" t="s">
        <v>507</v>
      </c>
      <c r="J338" s="13" t="s">
        <v>34</v>
      </c>
      <c r="K338" s="13" t="s">
        <v>35</v>
      </c>
      <c r="L338" s="13" t="s">
        <v>66</v>
      </c>
      <c r="M338" s="13">
        <v>1610</v>
      </c>
      <c r="N338" s="13">
        <v>1900</v>
      </c>
      <c r="O338" s="13" t="s">
        <v>57</v>
      </c>
      <c r="P338" s="13">
        <v>330</v>
      </c>
      <c r="Q338" s="13" t="s">
        <v>37</v>
      </c>
      <c r="R338" s="13" t="s">
        <v>58</v>
      </c>
      <c r="S338" s="49">
        <v>42899</v>
      </c>
      <c r="T338" s="49">
        <v>42941</v>
      </c>
      <c r="U338" s="13" t="s">
        <v>987</v>
      </c>
      <c r="V338" s="13" t="s">
        <v>39</v>
      </c>
      <c r="W338" s="13">
        <v>33</v>
      </c>
      <c r="X338" s="13">
        <v>32</v>
      </c>
      <c r="Y338" s="13">
        <v>45</v>
      </c>
      <c r="Z338" s="13">
        <v>71.111099999999993</v>
      </c>
      <c r="AA338" s="13"/>
      <c r="AB338" s="13"/>
      <c r="AC338" s="13"/>
      <c r="AD338" s="13">
        <v>0</v>
      </c>
      <c r="AE338" s="13">
        <v>71.111099999999993</v>
      </c>
      <c r="AF338" s="13">
        <v>0</v>
      </c>
      <c r="AG338" s="13">
        <v>10</v>
      </c>
      <c r="AH338" s="13">
        <v>1.0629999999999999</v>
      </c>
      <c r="AI338" s="13">
        <v>1.1315999999999999</v>
      </c>
      <c r="AJ338" s="13">
        <v>6.6699999999999995E-2</v>
      </c>
      <c r="AK338" s="13" t="s">
        <v>1652</v>
      </c>
      <c r="AL338" s="13" t="s">
        <v>1648</v>
      </c>
      <c r="AM338" s="13"/>
      <c r="AN338" s="13">
        <v>18</v>
      </c>
    </row>
    <row r="339" spans="1:40" ht="15.75" hidden="1" customHeight="1" x14ac:dyDescent="0.25">
      <c r="A339" s="13" t="s">
        <v>1262</v>
      </c>
      <c r="B339" s="13" t="s">
        <v>30</v>
      </c>
      <c r="C339" s="13" t="s">
        <v>447</v>
      </c>
      <c r="D339" s="13" t="s">
        <v>497</v>
      </c>
      <c r="E339" s="13">
        <v>53380</v>
      </c>
      <c r="F339" s="13" t="s">
        <v>498</v>
      </c>
      <c r="G339" s="13">
        <v>100</v>
      </c>
      <c r="H339" s="13">
        <v>502</v>
      </c>
      <c r="I339" s="13" t="s">
        <v>507</v>
      </c>
      <c r="J339" s="13" t="s">
        <v>43</v>
      </c>
      <c r="K339" s="13" t="s">
        <v>35</v>
      </c>
      <c r="L339" s="13" t="s">
        <v>66</v>
      </c>
      <c r="M339" s="13">
        <v>1610</v>
      </c>
      <c r="N339" s="13">
        <v>1900</v>
      </c>
      <c r="O339" s="13" t="s">
        <v>57</v>
      </c>
      <c r="P339" s="13">
        <v>340</v>
      </c>
      <c r="Q339" s="13" t="s">
        <v>37</v>
      </c>
      <c r="R339" s="13" t="s">
        <v>58</v>
      </c>
      <c r="S339" s="49">
        <v>42899</v>
      </c>
      <c r="T339" s="49">
        <v>42941</v>
      </c>
      <c r="U339" s="13" t="s">
        <v>1051</v>
      </c>
      <c r="V339" s="13" t="s">
        <v>39</v>
      </c>
      <c r="W339" s="13">
        <v>30</v>
      </c>
      <c r="X339" s="13">
        <v>23</v>
      </c>
      <c r="Y339" s="13">
        <v>0</v>
      </c>
      <c r="Z339" s="13">
        <v>0</v>
      </c>
      <c r="AA339" s="13"/>
      <c r="AB339" s="13"/>
      <c r="AC339" s="13"/>
      <c r="AD339" s="13">
        <v>0</v>
      </c>
      <c r="AE339" s="13">
        <v>0</v>
      </c>
      <c r="AF339" s="13">
        <v>0</v>
      </c>
      <c r="AG339" s="13">
        <v>0</v>
      </c>
      <c r="AH339" s="13">
        <v>0.99399999999999999</v>
      </c>
      <c r="AI339" s="13">
        <v>1.0283</v>
      </c>
      <c r="AJ339" s="13">
        <v>6.6699999999999995E-2</v>
      </c>
      <c r="AK339" s="13" t="s">
        <v>1652</v>
      </c>
      <c r="AL339" s="13" t="s">
        <v>1645</v>
      </c>
      <c r="AM339" s="13"/>
      <c r="AN339" s="13">
        <v>18</v>
      </c>
    </row>
    <row r="340" spans="1:40" ht="15.75" hidden="1" customHeight="1" x14ac:dyDescent="0.25">
      <c r="A340" s="13" t="s">
        <v>1262</v>
      </c>
      <c r="B340" s="13" t="s">
        <v>30</v>
      </c>
      <c r="C340" s="13" t="s">
        <v>447</v>
      </c>
      <c r="D340" s="13" t="s">
        <v>508</v>
      </c>
      <c r="E340" s="13">
        <v>52840</v>
      </c>
      <c r="F340" s="13" t="s">
        <v>509</v>
      </c>
      <c r="G340" s="13" t="s">
        <v>512</v>
      </c>
      <c r="H340" s="13">
        <v>501</v>
      </c>
      <c r="I340" s="13" t="s">
        <v>513</v>
      </c>
      <c r="J340" s="13" t="s">
        <v>43</v>
      </c>
      <c r="K340" s="13" t="s">
        <v>212</v>
      </c>
      <c r="L340" s="13" t="s">
        <v>72</v>
      </c>
      <c r="M340" s="13">
        <v>1810</v>
      </c>
      <c r="N340" s="13">
        <v>2035</v>
      </c>
      <c r="O340" s="13" t="s">
        <v>510</v>
      </c>
      <c r="P340" s="13">
        <v>307</v>
      </c>
      <c r="Q340" s="13" t="s">
        <v>37</v>
      </c>
      <c r="R340" s="13" t="s">
        <v>66</v>
      </c>
      <c r="S340" s="49">
        <v>42898</v>
      </c>
      <c r="T340" s="49">
        <v>42946</v>
      </c>
      <c r="U340" s="13" t="s">
        <v>514</v>
      </c>
      <c r="V340" s="13" t="s">
        <v>39</v>
      </c>
      <c r="W340" s="13">
        <v>28</v>
      </c>
      <c r="X340" s="13">
        <v>27</v>
      </c>
      <c r="Y340" s="13">
        <v>33</v>
      </c>
      <c r="Z340" s="13">
        <v>81.818200000000004</v>
      </c>
      <c r="AA340" s="13"/>
      <c r="AB340" s="13"/>
      <c r="AC340" s="13"/>
      <c r="AD340" s="13">
        <v>0</v>
      </c>
      <c r="AE340" s="13">
        <v>81.818200000000004</v>
      </c>
      <c r="AF340" s="13">
        <v>0</v>
      </c>
      <c r="AG340" s="13">
        <v>0</v>
      </c>
      <c r="AH340" s="13">
        <v>1.8</v>
      </c>
      <c r="AI340" s="13">
        <v>2.016</v>
      </c>
      <c r="AJ340" s="13">
        <v>0.1</v>
      </c>
      <c r="AK340" s="13" t="s">
        <v>1653</v>
      </c>
      <c r="AL340" s="13" t="s">
        <v>1654</v>
      </c>
      <c r="AM340" s="13"/>
      <c r="AN340" s="13">
        <v>37.799999999999997</v>
      </c>
    </row>
    <row r="341" spans="1:40" ht="15.75" hidden="1" customHeight="1" x14ac:dyDescent="0.25">
      <c r="A341" s="13" t="s">
        <v>1262</v>
      </c>
      <c r="B341" s="13" t="s">
        <v>30</v>
      </c>
      <c r="C341" s="13" t="s">
        <v>447</v>
      </c>
      <c r="D341" s="13" t="s">
        <v>508</v>
      </c>
      <c r="E341" s="13">
        <v>53058</v>
      </c>
      <c r="F341" s="13" t="s">
        <v>509</v>
      </c>
      <c r="G341" s="13" t="s">
        <v>868</v>
      </c>
      <c r="H341" s="13">
        <v>1</v>
      </c>
      <c r="I341" s="13" t="s">
        <v>749</v>
      </c>
      <c r="J341" s="13" t="s">
        <v>34</v>
      </c>
      <c r="K341" s="13" t="s">
        <v>212</v>
      </c>
      <c r="L341" s="13" t="s">
        <v>56</v>
      </c>
      <c r="M341" s="13">
        <v>1210</v>
      </c>
      <c r="N341" s="13">
        <v>1415</v>
      </c>
      <c r="O341" s="13" t="s">
        <v>510</v>
      </c>
      <c r="P341" s="13">
        <v>307</v>
      </c>
      <c r="Q341" s="13" t="s">
        <v>37</v>
      </c>
      <c r="R341" s="13" t="s">
        <v>58</v>
      </c>
      <c r="S341" s="49">
        <v>42898</v>
      </c>
      <c r="T341" s="49">
        <v>42916</v>
      </c>
      <c r="U341" s="13" t="s">
        <v>514</v>
      </c>
      <c r="V341" s="13" t="s">
        <v>39</v>
      </c>
      <c r="W341" s="13">
        <v>16</v>
      </c>
      <c r="X341" s="13">
        <v>13</v>
      </c>
      <c r="Y341" s="13">
        <v>20</v>
      </c>
      <c r="Z341" s="13">
        <v>65</v>
      </c>
      <c r="AA341" s="13" t="s">
        <v>751</v>
      </c>
      <c r="AB341" s="13">
        <v>17</v>
      </c>
      <c r="AC341" s="13">
        <v>35</v>
      </c>
      <c r="AD341" s="13">
        <v>48.571399999999997</v>
      </c>
      <c r="AE341" s="13">
        <v>48.571399999999997</v>
      </c>
      <c r="AF341" s="13">
        <v>0</v>
      </c>
      <c r="AG341" s="13">
        <v>10</v>
      </c>
      <c r="AH341" s="13">
        <v>0.98599999999999999</v>
      </c>
      <c r="AI341" s="13">
        <v>1.0517000000000001</v>
      </c>
      <c r="AJ341" s="13">
        <v>0.1</v>
      </c>
      <c r="AK341" s="13" t="s">
        <v>1398</v>
      </c>
      <c r="AL341" s="13" t="s">
        <v>1654</v>
      </c>
      <c r="AM341" s="13"/>
      <c r="AN341" s="13">
        <v>34.5</v>
      </c>
    </row>
    <row r="342" spans="1:40" ht="15.75" hidden="1" customHeight="1" x14ac:dyDescent="0.25">
      <c r="A342" s="13" t="s">
        <v>1262</v>
      </c>
      <c r="B342" s="13" t="s">
        <v>30</v>
      </c>
      <c r="C342" s="13" t="s">
        <v>447</v>
      </c>
      <c r="D342" s="13" t="s">
        <v>508</v>
      </c>
      <c r="E342" s="13">
        <v>53286</v>
      </c>
      <c r="F342" s="13" t="s">
        <v>509</v>
      </c>
      <c r="G342" s="13" t="s">
        <v>869</v>
      </c>
      <c r="H342" s="13">
        <v>1</v>
      </c>
      <c r="I342" s="13" t="s">
        <v>889</v>
      </c>
      <c r="J342" s="13" t="s">
        <v>34</v>
      </c>
      <c r="K342" s="13" t="s">
        <v>212</v>
      </c>
      <c r="L342" s="13" t="s">
        <v>56</v>
      </c>
      <c r="M342" s="13">
        <v>1210</v>
      </c>
      <c r="N342" s="13">
        <v>1415</v>
      </c>
      <c r="O342" s="13" t="s">
        <v>510</v>
      </c>
      <c r="P342" s="13">
        <v>307</v>
      </c>
      <c r="Q342" s="13" t="s">
        <v>37</v>
      </c>
      <c r="R342" s="13" t="s">
        <v>58</v>
      </c>
      <c r="S342" s="49">
        <v>42898</v>
      </c>
      <c r="T342" s="49">
        <v>42916</v>
      </c>
      <c r="U342" s="13" t="s">
        <v>514</v>
      </c>
      <c r="V342" s="13" t="s">
        <v>39</v>
      </c>
      <c r="W342" s="13">
        <v>5</v>
      </c>
      <c r="X342" s="13">
        <v>4</v>
      </c>
      <c r="Y342" s="13">
        <v>15</v>
      </c>
      <c r="Z342" s="13">
        <v>26.666699999999999</v>
      </c>
      <c r="AA342" s="13" t="s">
        <v>751</v>
      </c>
      <c r="AB342" s="13">
        <v>17</v>
      </c>
      <c r="AC342" s="13">
        <v>35</v>
      </c>
      <c r="AD342" s="13">
        <v>48.571399999999997</v>
      </c>
      <c r="AE342" s="13">
        <v>48.571399999999997</v>
      </c>
      <c r="AF342" s="13">
        <v>0</v>
      </c>
      <c r="AG342" s="13">
        <v>10</v>
      </c>
      <c r="AH342" s="13">
        <v>0.32900000000000001</v>
      </c>
      <c r="AI342" s="13">
        <v>0.32900000000000001</v>
      </c>
      <c r="AJ342" s="13">
        <v>0</v>
      </c>
      <c r="AK342" s="13" t="s">
        <v>1398</v>
      </c>
      <c r="AL342" s="13" t="s">
        <v>1654</v>
      </c>
      <c r="AM342" s="13"/>
      <c r="AN342" s="13">
        <v>34.5</v>
      </c>
    </row>
    <row r="343" spans="1:40" ht="15.75" hidden="1" customHeight="1" x14ac:dyDescent="0.25">
      <c r="A343" s="13" t="s">
        <v>1262</v>
      </c>
      <c r="B343" s="13" t="s">
        <v>30</v>
      </c>
      <c r="C343" s="13" t="s">
        <v>447</v>
      </c>
      <c r="D343" s="13" t="s">
        <v>508</v>
      </c>
      <c r="E343" s="13">
        <v>52906</v>
      </c>
      <c r="F343" s="13" t="s">
        <v>509</v>
      </c>
      <c r="G343" s="13" t="s">
        <v>515</v>
      </c>
      <c r="H343" s="13">
        <v>501</v>
      </c>
      <c r="I343" s="13" t="s">
        <v>516</v>
      </c>
      <c r="J343" s="13" t="s">
        <v>43</v>
      </c>
      <c r="K343" s="13" t="s">
        <v>212</v>
      </c>
      <c r="L343" s="13" t="s">
        <v>127</v>
      </c>
      <c r="M343" s="13">
        <v>1810</v>
      </c>
      <c r="N343" s="13">
        <v>2025</v>
      </c>
      <c r="O343" s="13" t="s">
        <v>510</v>
      </c>
      <c r="P343" s="13">
        <v>307</v>
      </c>
      <c r="Q343" s="13" t="s">
        <v>37</v>
      </c>
      <c r="R343" s="13" t="s">
        <v>66</v>
      </c>
      <c r="S343" s="49">
        <v>42898</v>
      </c>
      <c r="T343" s="49">
        <v>42946</v>
      </c>
      <c r="U343" s="13" t="s">
        <v>514</v>
      </c>
      <c r="V343" s="13" t="s">
        <v>39</v>
      </c>
      <c r="W343" s="13">
        <v>27</v>
      </c>
      <c r="X343" s="13">
        <v>25</v>
      </c>
      <c r="Y343" s="13">
        <v>35</v>
      </c>
      <c r="Z343" s="13">
        <v>71.428600000000003</v>
      </c>
      <c r="AA343" s="13" t="s">
        <v>517</v>
      </c>
      <c r="AB343" s="13">
        <v>35</v>
      </c>
      <c r="AC343" s="13">
        <v>55</v>
      </c>
      <c r="AD343" s="13">
        <v>63.636400000000002</v>
      </c>
      <c r="AE343" s="13">
        <v>63.636400000000002</v>
      </c>
      <c r="AF343" s="13">
        <v>0</v>
      </c>
      <c r="AG343" s="13">
        <v>10</v>
      </c>
      <c r="AH343" s="13">
        <v>1.671</v>
      </c>
      <c r="AI343" s="13">
        <v>1.671</v>
      </c>
      <c r="AJ343" s="13">
        <v>0.1</v>
      </c>
      <c r="AK343" s="13" t="s">
        <v>1655</v>
      </c>
      <c r="AL343" s="13" t="s">
        <v>1654</v>
      </c>
      <c r="AM343" s="13"/>
      <c r="AN343" s="13">
        <v>32.5</v>
      </c>
    </row>
    <row r="344" spans="1:40" ht="15.75" hidden="1" customHeight="1" x14ac:dyDescent="0.25">
      <c r="A344" s="13" t="s">
        <v>1262</v>
      </c>
      <c r="B344" s="13" t="s">
        <v>30</v>
      </c>
      <c r="C344" s="13" t="s">
        <v>447</v>
      </c>
      <c r="D344" s="13" t="s">
        <v>508</v>
      </c>
      <c r="E344" s="13">
        <v>52907</v>
      </c>
      <c r="F344" s="13" t="s">
        <v>509</v>
      </c>
      <c r="G344" s="13" t="s">
        <v>518</v>
      </c>
      <c r="H344" s="13">
        <v>501</v>
      </c>
      <c r="I344" s="13" t="s">
        <v>519</v>
      </c>
      <c r="J344" s="13" t="s">
        <v>43</v>
      </c>
      <c r="K344" s="13" t="s">
        <v>212</v>
      </c>
      <c r="L344" s="13" t="s">
        <v>127</v>
      </c>
      <c r="M344" s="13">
        <v>1810</v>
      </c>
      <c r="N344" s="13">
        <v>2025</v>
      </c>
      <c r="O344" s="13" t="s">
        <v>510</v>
      </c>
      <c r="P344" s="13">
        <v>307</v>
      </c>
      <c r="Q344" s="13" t="s">
        <v>37</v>
      </c>
      <c r="R344" s="13" t="s">
        <v>66</v>
      </c>
      <c r="S344" s="49">
        <v>42898</v>
      </c>
      <c r="T344" s="49">
        <v>42946</v>
      </c>
      <c r="U344" s="13" t="s">
        <v>514</v>
      </c>
      <c r="V344" s="13" t="s">
        <v>39</v>
      </c>
      <c r="W344" s="13">
        <v>7</v>
      </c>
      <c r="X344" s="13">
        <v>7</v>
      </c>
      <c r="Y344" s="13">
        <v>20</v>
      </c>
      <c r="Z344" s="13">
        <v>35</v>
      </c>
      <c r="AA344" s="13" t="s">
        <v>517</v>
      </c>
      <c r="AB344" s="13">
        <v>35</v>
      </c>
      <c r="AC344" s="13">
        <v>55</v>
      </c>
      <c r="AD344" s="13">
        <v>63.636400000000002</v>
      </c>
      <c r="AE344" s="13">
        <v>63.636400000000002</v>
      </c>
      <c r="AF344" s="13">
        <v>0</v>
      </c>
      <c r="AG344" s="13">
        <v>10</v>
      </c>
      <c r="AH344" s="13">
        <v>0.433</v>
      </c>
      <c r="AI344" s="13">
        <v>0.433</v>
      </c>
      <c r="AJ344" s="13">
        <v>0</v>
      </c>
      <c r="AK344" s="13" t="s">
        <v>1655</v>
      </c>
      <c r="AL344" s="13" t="s">
        <v>1654</v>
      </c>
      <c r="AM344" s="13"/>
      <c r="AN344" s="13">
        <v>32.5</v>
      </c>
    </row>
    <row r="345" spans="1:40" ht="15.75" hidden="1" customHeight="1" x14ac:dyDescent="0.25">
      <c r="A345" s="13" t="s">
        <v>1262</v>
      </c>
      <c r="B345" s="13" t="s">
        <v>30</v>
      </c>
      <c r="C345" s="13" t="s">
        <v>447</v>
      </c>
      <c r="D345" s="13" t="s">
        <v>508</v>
      </c>
      <c r="E345" s="13">
        <v>53287</v>
      </c>
      <c r="F345" s="13" t="s">
        <v>509</v>
      </c>
      <c r="G345" s="13" t="s">
        <v>994</v>
      </c>
      <c r="H345" s="13">
        <v>501</v>
      </c>
      <c r="I345" s="13" t="s">
        <v>750</v>
      </c>
      <c r="J345" s="13" t="s">
        <v>43</v>
      </c>
      <c r="K345" s="13" t="s">
        <v>212</v>
      </c>
      <c r="L345" s="13" t="s">
        <v>127</v>
      </c>
      <c r="M345" s="13">
        <v>1800</v>
      </c>
      <c r="N345" s="13">
        <v>2050</v>
      </c>
      <c r="O345" s="13" t="s">
        <v>510</v>
      </c>
      <c r="P345" s="13">
        <v>207</v>
      </c>
      <c r="Q345" s="13" t="s">
        <v>37</v>
      </c>
      <c r="R345" s="13" t="s">
        <v>38</v>
      </c>
      <c r="S345" s="49">
        <v>42898</v>
      </c>
      <c r="T345" s="49">
        <v>42937</v>
      </c>
      <c r="U345" s="13" t="s">
        <v>576</v>
      </c>
      <c r="V345" s="13" t="s">
        <v>39</v>
      </c>
      <c r="W345" s="13">
        <v>14</v>
      </c>
      <c r="X345" s="13">
        <v>13</v>
      </c>
      <c r="Y345" s="13">
        <v>25</v>
      </c>
      <c r="Z345" s="13">
        <v>52</v>
      </c>
      <c r="AA345" s="13" t="s">
        <v>570</v>
      </c>
      <c r="AB345" s="13">
        <v>17</v>
      </c>
      <c r="AC345" s="13">
        <v>35</v>
      </c>
      <c r="AD345" s="13">
        <v>48.571399999999997</v>
      </c>
      <c r="AE345" s="13">
        <v>48.571399999999997</v>
      </c>
      <c r="AF345" s="13">
        <v>0</v>
      </c>
      <c r="AG345" s="13">
        <v>10</v>
      </c>
      <c r="AH345" s="13">
        <v>0.88</v>
      </c>
      <c r="AI345" s="13">
        <v>0.88</v>
      </c>
      <c r="AJ345" s="13">
        <v>0.1</v>
      </c>
      <c r="AK345" s="13" t="s">
        <v>1656</v>
      </c>
      <c r="AL345" s="13" t="s">
        <v>1657</v>
      </c>
      <c r="AM345" s="13"/>
      <c r="AN345" s="13">
        <v>33</v>
      </c>
    </row>
    <row r="346" spans="1:40" ht="15.75" hidden="1" customHeight="1" x14ac:dyDescent="0.25">
      <c r="A346" s="13" t="s">
        <v>1262</v>
      </c>
      <c r="B346" s="13" t="s">
        <v>30</v>
      </c>
      <c r="C346" s="13" t="s">
        <v>447</v>
      </c>
      <c r="D346" s="13" t="s">
        <v>508</v>
      </c>
      <c r="E346" s="13">
        <v>53288</v>
      </c>
      <c r="F346" s="13" t="s">
        <v>509</v>
      </c>
      <c r="G346" s="13" t="s">
        <v>1055</v>
      </c>
      <c r="H346" s="13">
        <v>501</v>
      </c>
      <c r="I346" s="13" t="s">
        <v>1056</v>
      </c>
      <c r="J346" s="13" t="s">
        <v>43</v>
      </c>
      <c r="K346" s="13" t="s">
        <v>212</v>
      </c>
      <c r="L346" s="13" t="s">
        <v>127</v>
      </c>
      <c r="M346" s="13">
        <v>1800</v>
      </c>
      <c r="N346" s="13">
        <v>2050</v>
      </c>
      <c r="O346" s="13" t="s">
        <v>510</v>
      </c>
      <c r="P346" s="13">
        <v>207</v>
      </c>
      <c r="Q346" s="13" t="s">
        <v>37</v>
      </c>
      <c r="R346" s="13" t="s">
        <v>38</v>
      </c>
      <c r="S346" s="49">
        <v>42898</v>
      </c>
      <c r="T346" s="49">
        <v>42937</v>
      </c>
      <c r="U346" s="13" t="s">
        <v>576</v>
      </c>
      <c r="V346" s="13" t="s">
        <v>39</v>
      </c>
      <c r="W346" s="13">
        <v>4</v>
      </c>
      <c r="X346" s="13">
        <v>3</v>
      </c>
      <c r="Y346" s="13">
        <v>15</v>
      </c>
      <c r="Z346" s="13">
        <v>20</v>
      </c>
      <c r="AA346" s="13" t="s">
        <v>570</v>
      </c>
      <c r="AB346" s="13">
        <v>17</v>
      </c>
      <c r="AC346" s="13">
        <v>35</v>
      </c>
      <c r="AD346" s="13">
        <v>48.571399999999997</v>
      </c>
      <c r="AE346" s="13">
        <v>48.571399999999997</v>
      </c>
      <c r="AF346" s="13">
        <v>0</v>
      </c>
      <c r="AG346" s="13">
        <v>10</v>
      </c>
      <c r="AH346" s="13">
        <v>0.251</v>
      </c>
      <c r="AI346" s="13">
        <v>0.251</v>
      </c>
      <c r="AJ346" s="13">
        <v>0</v>
      </c>
      <c r="AK346" s="13" t="s">
        <v>1656</v>
      </c>
      <c r="AL346" s="13" t="s">
        <v>1657</v>
      </c>
      <c r="AM346" s="13"/>
      <c r="AN346" s="13">
        <v>33</v>
      </c>
    </row>
    <row r="347" spans="1:40" ht="15.75" hidden="1" customHeight="1" x14ac:dyDescent="0.25">
      <c r="A347" s="13" t="s">
        <v>1262</v>
      </c>
      <c r="B347" s="13" t="s">
        <v>30</v>
      </c>
      <c r="C347" s="13" t="s">
        <v>447</v>
      </c>
      <c r="D347" s="13" t="s">
        <v>508</v>
      </c>
      <c r="E347" s="13">
        <v>52908</v>
      </c>
      <c r="F347" s="13" t="s">
        <v>509</v>
      </c>
      <c r="G347" s="13" t="s">
        <v>520</v>
      </c>
      <c r="H347" s="13">
        <v>1</v>
      </c>
      <c r="I347" s="13" t="s">
        <v>521</v>
      </c>
      <c r="J347" s="13" t="s">
        <v>34</v>
      </c>
      <c r="K347" s="13" t="s">
        <v>212</v>
      </c>
      <c r="L347" s="13" t="s">
        <v>127</v>
      </c>
      <c r="M347" s="13">
        <v>1510</v>
      </c>
      <c r="N347" s="13">
        <v>1800</v>
      </c>
      <c r="O347" s="13" t="s">
        <v>510</v>
      </c>
      <c r="P347" s="13">
        <v>301</v>
      </c>
      <c r="Q347" s="13" t="s">
        <v>37</v>
      </c>
      <c r="R347" s="13" t="s">
        <v>38</v>
      </c>
      <c r="S347" s="49">
        <v>42898</v>
      </c>
      <c r="T347" s="49">
        <v>42937</v>
      </c>
      <c r="U347" s="13" t="s">
        <v>514</v>
      </c>
      <c r="V347" s="13" t="s">
        <v>39</v>
      </c>
      <c r="W347" s="13">
        <v>26</v>
      </c>
      <c r="X347" s="13">
        <v>26</v>
      </c>
      <c r="Y347" s="13">
        <v>36</v>
      </c>
      <c r="Z347" s="13">
        <v>72.222200000000001</v>
      </c>
      <c r="AA347" s="13"/>
      <c r="AB347" s="13"/>
      <c r="AC347" s="13"/>
      <c r="AD347" s="13">
        <v>0</v>
      </c>
      <c r="AE347" s="13">
        <v>72.222200000000001</v>
      </c>
      <c r="AF347" s="13">
        <v>0</v>
      </c>
      <c r="AG347" s="13">
        <v>0</v>
      </c>
      <c r="AH347" s="13">
        <v>1.571</v>
      </c>
      <c r="AI347" s="13">
        <v>1.6337999999999999</v>
      </c>
      <c r="AJ347" s="13">
        <v>0.1</v>
      </c>
      <c r="AK347" s="13" t="s">
        <v>1658</v>
      </c>
      <c r="AL347" s="13" t="s">
        <v>1659</v>
      </c>
      <c r="AM347" s="13"/>
      <c r="AN347" s="13">
        <v>33</v>
      </c>
    </row>
    <row r="348" spans="1:40" ht="15.75" hidden="1" customHeight="1" x14ac:dyDescent="0.25">
      <c r="A348" s="13" t="s">
        <v>1262</v>
      </c>
      <c r="B348" s="13" t="s">
        <v>30</v>
      </c>
      <c r="C348" s="13" t="s">
        <v>447</v>
      </c>
      <c r="D348" s="13" t="s">
        <v>508</v>
      </c>
      <c r="E348" s="13">
        <v>52909</v>
      </c>
      <c r="F348" s="13" t="s">
        <v>509</v>
      </c>
      <c r="G348" s="13" t="s">
        <v>520</v>
      </c>
      <c r="H348" s="13">
        <v>501</v>
      </c>
      <c r="I348" s="13" t="s">
        <v>521</v>
      </c>
      <c r="J348" s="13" t="s">
        <v>43</v>
      </c>
      <c r="K348" s="13" t="s">
        <v>212</v>
      </c>
      <c r="L348" s="13" t="s">
        <v>72</v>
      </c>
      <c r="M348" s="13">
        <v>1810</v>
      </c>
      <c r="N348" s="13">
        <v>2035</v>
      </c>
      <c r="O348" s="13" t="s">
        <v>510</v>
      </c>
      <c r="P348" s="13">
        <v>301</v>
      </c>
      <c r="Q348" s="13" t="s">
        <v>37</v>
      </c>
      <c r="R348" s="13" t="s">
        <v>66</v>
      </c>
      <c r="S348" s="49">
        <v>42898</v>
      </c>
      <c r="T348" s="49">
        <v>42946</v>
      </c>
      <c r="U348" s="13" t="s">
        <v>522</v>
      </c>
      <c r="V348" s="13" t="s">
        <v>39</v>
      </c>
      <c r="W348" s="13">
        <v>26</v>
      </c>
      <c r="X348" s="13">
        <v>19</v>
      </c>
      <c r="Y348" s="13">
        <v>30</v>
      </c>
      <c r="Z348" s="13">
        <v>63.333300000000001</v>
      </c>
      <c r="AA348" s="13" t="s">
        <v>1660</v>
      </c>
      <c r="AB348" s="13">
        <v>33</v>
      </c>
      <c r="AC348" s="13">
        <v>50</v>
      </c>
      <c r="AD348" s="13">
        <v>66</v>
      </c>
      <c r="AE348" s="13">
        <v>66</v>
      </c>
      <c r="AF348" s="13">
        <v>0</v>
      </c>
      <c r="AG348" s="13">
        <v>0</v>
      </c>
      <c r="AH348" s="13">
        <v>1.8</v>
      </c>
      <c r="AI348" s="13">
        <v>1.8720000000000001</v>
      </c>
      <c r="AJ348" s="13">
        <v>0.1</v>
      </c>
      <c r="AK348" s="13" t="s">
        <v>1653</v>
      </c>
      <c r="AL348" s="13" t="s">
        <v>1659</v>
      </c>
      <c r="AM348" s="13"/>
      <c r="AN348" s="13">
        <v>37.799999999999997</v>
      </c>
    </row>
    <row r="349" spans="1:40" ht="15.75" hidden="1" customHeight="1" x14ac:dyDescent="0.25">
      <c r="A349" s="13" t="s">
        <v>1262</v>
      </c>
      <c r="B349" s="13" t="s">
        <v>30</v>
      </c>
      <c r="C349" s="13" t="s">
        <v>447</v>
      </c>
      <c r="D349" s="13" t="s">
        <v>508</v>
      </c>
      <c r="E349" s="13">
        <v>52910</v>
      </c>
      <c r="F349" s="13" t="s">
        <v>509</v>
      </c>
      <c r="G349" s="13" t="s">
        <v>523</v>
      </c>
      <c r="H349" s="13">
        <v>501</v>
      </c>
      <c r="I349" s="13" t="s">
        <v>524</v>
      </c>
      <c r="J349" s="13" t="s">
        <v>43</v>
      </c>
      <c r="K349" s="13" t="s">
        <v>212</v>
      </c>
      <c r="L349" s="13" t="s">
        <v>72</v>
      </c>
      <c r="M349" s="13">
        <v>1810</v>
      </c>
      <c r="N349" s="13">
        <v>2035</v>
      </c>
      <c r="O349" s="13" t="s">
        <v>510</v>
      </c>
      <c r="P349" s="13">
        <v>301</v>
      </c>
      <c r="Q349" s="13" t="s">
        <v>37</v>
      </c>
      <c r="R349" s="13" t="s">
        <v>66</v>
      </c>
      <c r="S349" s="49">
        <v>42898</v>
      </c>
      <c r="T349" s="49">
        <v>42946</v>
      </c>
      <c r="U349" s="13" t="s">
        <v>522</v>
      </c>
      <c r="V349" s="13" t="s">
        <v>39</v>
      </c>
      <c r="W349" s="13">
        <v>7</v>
      </c>
      <c r="X349" s="13">
        <v>5</v>
      </c>
      <c r="Y349" s="13">
        <v>20</v>
      </c>
      <c r="Z349" s="13">
        <v>25</v>
      </c>
      <c r="AA349" s="13" t="s">
        <v>1660</v>
      </c>
      <c r="AB349" s="13">
        <v>33</v>
      </c>
      <c r="AC349" s="13">
        <v>50</v>
      </c>
      <c r="AD349" s="13">
        <v>66</v>
      </c>
      <c r="AE349" s="13">
        <v>66</v>
      </c>
      <c r="AF349" s="13">
        <v>0</v>
      </c>
      <c r="AG349" s="13">
        <v>10</v>
      </c>
      <c r="AH349" s="13">
        <v>0.504</v>
      </c>
      <c r="AI349" s="13">
        <v>0.504</v>
      </c>
      <c r="AJ349" s="13">
        <v>0</v>
      </c>
      <c r="AK349" s="13" t="s">
        <v>1653</v>
      </c>
      <c r="AL349" s="13" t="s">
        <v>1659</v>
      </c>
      <c r="AM349" s="13"/>
      <c r="AN349" s="13">
        <v>37.799999999999997</v>
      </c>
    </row>
    <row r="350" spans="1:40" ht="15.75" hidden="1" customHeight="1" x14ac:dyDescent="0.25">
      <c r="A350" s="13" t="s">
        <v>1262</v>
      </c>
      <c r="B350" s="13" t="s">
        <v>30</v>
      </c>
      <c r="C350" s="13" t="s">
        <v>447</v>
      </c>
      <c r="D350" s="13" t="s">
        <v>508</v>
      </c>
      <c r="E350" s="13">
        <v>52722</v>
      </c>
      <c r="F350" s="13" t="s">
        <v>509</v>
      </c>
      <c r="G350" s="13" t="s">
        <v>525</v>
      </c>
      <c r="H350" s="13">
        <v>501</v>
      </c>
      <c r="I350" s="13" t="s">
        <v>526</v>
      </c>
      <c r="J350" s="13" t="s">
        <v>43</v>
      </c>
      <c r="K350" s="13" t="s">
        <v>212</v>
      </c>
      <c r="L350" s="13" t="s">
        <v>72</v>
      </c>
      <c r="M350" s="13">
        <v>1930</v>
      </c>
      <c r="N350" s="13">
        <v>2155</v>
      </c>
      <c r="O350" s="13" t="s">
        <v>120</v>
      </c>
      <c r="P350" s="13">
        <v>109</v>
      </c>
      <c r="Q350" s="13" t="s">
        <v>121</v>
      </c>
      <c r="R350" s="13" t="s">
        <v>66</v>
      </c>
      <c r="S350" s="49">
        <v>42898</v>
      </c>
      <c r="T350" s="49">
        <v>42946</v>
      </c>
      <c r="U350" s="13" t="s">
        <v>527</v>
      </c>
      <c r="V350" s="13" t="s">
        <v>39</v>
      </c>
      <c r="W350" s="13">
        <v>33</v>
      </c>
      <c r="X350" s="13">
        <v>30</v>
      </c>
      <c r="Y350" s="13">
        <v>33</v>
      </c>
      <c r="Z350" s="13">
        <v>90.909099999999995</v>
      </c>
      <c r="AA350" s="13"/>
      <c r="AB350" s="13"/>
      <c r="AC350" s="13"/>
      <c r="AD350" s="13">
        <v>0</v>
      </c>
      <c r="AE350" s="13">
        <v>90.909099999999995</v>
      </c>
      <c r="AF350" s="13">
        <v>0</v>
      </c>
      <c r="AG350" s="13">
        <v>0</v>
      </c>
      <c r="AH350" s="13">
        <v>2.3039999999999998</v>
      </c>
      <c r="AI350" s="13">
        <v>2.3759999999999999</v>
      </c>
      <c r="AJ350" s="13">
        <v>0.1</v>
      </c>
      <c r="AK350" s="13" t="s">
        <v>1661</v>
      </c>
      <c r="AL350" s="13" t="s">
        <v>1662</v>
      </c>
      <c r="AM350" s="13"/>
      <c r="AN350" s="13">
        <v>37.799999999999997</v>
      </c>
    </row>
    <row r="351" spans="1:40" ht="15.75" hidden="1" customHeight="1" x14ac:dyDescent="0.25">
      <c r="A351" s="13" t="s">
        <v>1262</v>
      </c>
      <c r="B351" s="13" t="s">
        <v>30</v>
      </c>
      <c r="C351" s="13" t="s">
        <v>447</v>
      </c>
      <c r="D351" s="13" t="s">
        <v>508</v>
      </c>
      <c r="E351" s="13">
        <v>51878</v>
      </c>
      <c r="F351" s="13" t="s">
        <v>528</v>
      </c>
      <c r="G351" s="13">
        <v>13</v>
      </c>
      <c r="H351" s="13">
        <v>1</v>
      </c>
      <c r="I351" s="13" t="s">
        <v>529</v>
      </c>
      <c r="J351" s="13" t="s">
        <v>34</v>
      </c>
      <c r="K351" s="13" t="s">
        <v>35</v>
      </c>
      <c r="L351" s="13" t="s">
        <v>51</v>
      </c>
      <c r="M351" s="13">
        <v>1125</v>
      </c>
      <c r="N351" s="13">
        <v>1330</v>
      </c>
      <c r="O351" s="13" t="s">
        <v>510</v>
      </c>
      <c r="P351" s="13">
        <v>103</v>
      </c>
      <c r="Q351" s="13" t="s">
        <v>37</v>
      </c>
      <c r="R351" s="13" t="s">
        <v>38</v>
      </c>
      <c r="S351" s="49">
        <v>42898</v>
      </c>
      <c r="T351" s="49">
        <v>42937</v>
      </c>
      <c r="U351" s="13" t="s">
        <v>598</v>
      </c>
      <c r="V351" s="13" t="s">
        <v>39</v>
      </c>
      <c r="W351" s="13">
        <v>41</v>
      </c>
      <c r="X351" s="13">
        <v>44</v>
      </c>
      <c r="Y351" s="13">
        <v>40</v>
      </c>
      <c r="Z351" s="13">
        <v>110</v>
      </c>
      <c r="AA351" s="13"/>
      <c r="AB351" s="13"/>
      <c r="AC351" s="13"/>
      <c r="AD351" s="13">
        <v>0</v>
      </c>
      <c r="AE351" s="13">
        <v>110</v>
      </c>
      <c r="AF351" s="13">
        <v>0</v>
      </c>
      <c r="AG351" s="13">
        <v>10</v>
      </c>
      <c r="AH351" s="13">
        <v>3.6269999999999998</v>
      </c>
      <c r="AI351" s="13">
        <v>4.1307</v>
      </c>
      <c r="AJ351" s="13">
        <v>0.2</v>
      </c>
      <c r="AK351" s="13" t="s">
        <v>1663</v>
      </c>
      <c r="AL351" s="13" t="s">
        <v>1664</v>
      </c>
      <c r="AM351" s="13"/>
      <c r="AN351" s="13">
        <v>52.9</v>
      </c>
    </row>
    <row r="352" spans="1:40" ht="15.75" hidden="1" customHeight="1" x14ac:dyDescent="0.25">
      <c r="A352" s="13" t="s">
        <v>1262</v>
      </c>
      <c r="B352" s="13" t="s">
        <v>30</v>
      </c>
      <c r="C352" s="13" t="s">
        <v>447</v>
      </c>
      <c r="D352" s="13" t="s">
        <v>508</v>
      </c>
      <c r="E352" s="13">
        <v>52405</v>
      </c>
      <c r="F352" s="13" t="s">
        <v>528</v>
      </c>
      <c r="G352" s="13">
        <v>29</v>
      </c>
      <c r="H352" s="13">
        <v>1</v>
      </c>
      <c r="I352" s="13" t="s">
        <v>1665</v>
      </c>
      <c r="J352" s="13" t="s">
        <v>34</v>
      </c>
      <c r="K352" s="13" t="s">
        <v>194</v>
      </c>
      <c r="L352" s="13" t="s">
        <v>51</v>
      </c>
      <c r="M352" s="13">
        <v>1110</v>
      </c>
      <c r="N352" s="13">
        <v>1315</v>
      </c>
      <c r="O352" s="13" t="s">
        <v>510</v>
      </c>
      <c r="P352" s="13">
        <v>160</v>
      </c>
      <c r="Q352" s="13" t="s">
        <v>37</v>
      </c>
      <c r="R352" s="13" t="s">
        <v>38</v>
      </c>
      <c r="S352" s="49">
        <v>42898</v>
      </c>
      <c r="T352" s="49">
        <v>42937</v>
      </c>
      <c r="U352" s="13" t="s">
        <v>532</v>
      </c>
      <c r="V352" s="13" t="s">
        <v>39</v>
      </c>
      <c r="W352" s="13">
        <v>33</v>
      </c>
      <c r="X352" s="13">
        <v>32</v>
      </c>
      <c r="Y352" s="13">
        <v>30</v>
      </c>
      <c r="Z352" s="13">
        <v>106.66670000000001</v>
      </c>
      <c r="AA352" s="13" t="s">
        <v>533</v>
      </c>
      <c r="AB352" s="13">
        <v>38</v>
      </c>
      <c r="AC352" s="13">
        <v>30</v>
      </c>
      <c r="AD352" s="13">
        <v>126.66670000000001</v>
      </c>
      <c r="AE352" s="13">
        <v>126.66670000000001</v>
      </c>
      <c r="AF352" s="13">
        <v>0</v>
      </c>
      <c r="AG352" s="13">
        <v>0</v>
      </c>
      <c r="AH352" s="13">
        <v>3.3250000000000002</v>
      </c>
      <c r="AI352" s="13">
        <v>3.3250000000000002</v>
      </c>
      <c r="AJ352" s="13">
        <v>0.16669999999999999</v>
      </c>
      <c r="AK352" s="13" t="s">
        <v>1666</v>
      </c>
      <c r="AL352" s="13" t="s">
        <v>1667</v>
      </c>
      <c r="AM352" s="13"/>
      <c r="AN352" s="13">
        <v>52.9</v>
      </c>
    </row>
    <row r="353" spans="1:40" ht="15.75" hidden="1" customHeight="1" x14ac:dyDescent="0.25">
      <c r="A353" s="13" t="s">
        <v>1262</v>
      </c>
      <c r="B353" s="13" t="s">
        <v>30</v>
      </c>
      <c r="C353" s="13" t="s">
        <v>447</v>
      </c>
      <c r="D353" s="13" t="s">
        <v>508</v>
      </c>
      <c r="E353" s="13">
        <v>52944</v>
      </c>
      <c r="F353" s="13" t="s">
        <v>528</v>
      </c>
      <c r="G353" s="13" t="s">
        <v>534</v>
      </c>
      <c r="H353" s="13">
        <v>1</v>
      </c>
      <c r="I353" s="13" t="s">
        <v>535</v>
      </c>
      <c r="J353" s="13" t="s">
        <v>34</v>
      </c>
      <c r="K353" s="13" t="s">
        <v>194</v>
      </c>
      <c r="L353" s="13" t="s">
        <v>51</v>
      </c>
      <c r="M353" s="13">
        <v>1110</v>
      </c>
      <c r="N353" s="13">
        <v>1315</v>
      </c>
      <c r="O353" s="13" t="s">
        <v>510</v>
      </c>
      <c r="P353" s="13">
        <v>160</v>
      </c>
      <c r="Q353" s="13" t="s">
        <v>37</v>
      </c>
      <c r="R353" s="13" t="s">
        <v>38</v>
      </c>
      <c r="S353" s="49">
        <v>42898</v>
      </c>
      <c r="T353" s="49">
        <v>42937</v>
      </c>
      <c r="U353" s="13" t="s">
        <v>532</v>
      </c>
      <c r="V353" s="13" t="s">
        <v>39</v>
      </c>
      <c r="W353" s="13">
        <v>6</v>
      </c>
      <c r="X353" s="13">
        <v>6</v>
      </c>
      <c r="Y353" s="13">
        <v>15</v>
      </c>
      <c r="Z353" s="13">
        <v>40</v>
      </c>
      <c r="AA353" s="13" t="s">
        <v>533</v>
      </c>
      <c r="AB353" s="13">
        <v>38</v>
      </c>
      <c r="AC353" s="13">
        <v>30</v>
      </c>
      <c r="AD353" s="13">
        <v>126.66670000000001</v>
      </c>
      <c r="AE353" s="13">
        <v>126.66670000000001</v>
      </c>
      <c r="AF353" s="13">
        <v>0</v>
      </c>
      <c r="AG353" s="13">
        <v>10</v>
      </c>
      <c r="AH353" s="13">
        <v>0.60499999999999998</v>
      </c>
      <c r="AI353" s="13">
        <v>0.60499999999999998</v>
      </c>
      <c r="AJ353" s="13">
        <v>0</v>
      </c>
      <c r="AK353" s="13" t="s">
        <v>1666</v>
      </c>
      <c r="AL353" s="13" t="s">
        <v>1667</v>
      </c>
      <c r="AM353" s="13"/>
      <c r="AN353" s="13">
        <v>52.9</v>
      </c>
    </row>
    <row r="354" spans="1:40" ht="15.75" hidden="1" customHeight="1" x14ac:dyDescent="0.25">
      <c r="A354" s="13" t="s">
        <v>1262</v>
      </c>
      <c r="B354" s="13" t="s">
        <v>30</v>
      </c>
      <c r="C354" s="13" t="s">
        <v>447</v>
      </c>
      <c r="D354" s="13" t="s">
        <v>508</v>
      </c>
      <c r="E354" s="13">
        <v>53119</v>
      </c>
      <c r="F354" s="13" t="s">
        <v>528</v>
      </c>
      <c r="G354" s="13" t="s">
        <v>536</v>
      </c>
      <c r="H354" s="13">
        <v>1</v>
      </c>
      <c r="I354" s="13" t="s">
        <v>537</v>
      </c>
      <c r="J354" s="13" t="s">
        <v>34</v>
      </c>
      <c r="K354" s="13" t="s">
        <v>212</v>
      </c>
      <c r="L354" s="13" t="s">
        <v>1154</v>
      </c>
      <c r="M354" s="13" t="s">
        <v>1154</v>
      </c>
      <c r="N354" s="13" t="s">
        <v>1154</v>
      </c>
      <c r="O354" s="13" t="s">
        <v>1154</v>
      </c>
      <c r="P354" s="13"/>
      <c r="Q354" s="13" t="s">
        <v>37</v>
      </c>
      <c r="R354" s="13" t="s">
        <v>38</v>
      </c>
      <c r="S354" s="49">
        <v>42898</v>
      </c>
      <c r="T354" s="49">
        <v>42937</v>
      </c>
      <c r="U354" s="13" t="s">
        <v>1668</v>
      </c>
      <c r="V354" s="13" t="s">
        <v>104</v>
      </c>
      <c r="W354" s="13">
        <v>253</v>
      </c>
      <c r="X354" s="13">
        <v>164</v>
      </c>
      <c r="Y354" s="13">
        <v>250</v>
      </c>
      <c r="Z354" s="13">
        <v>65.599999999999994</v>
      </c>
      <c r="AA354" s="13"/>
      <c r="AB354" s="13"/>
      <c r="AC354" s="13"/>
      <c r="AD354" s="13">
        <v>0</v>
      </c>
      <c r="AE354" s="13">
        <v>65.599999999999994</v>
      </c>
      <c r="AF354" s="13">
        <v>0</v>
      </c>
      <c r="AG354" s="13">
        <v>10</v>
      </c>
      <c r="AH354" s="13">
        <v>3.2349999999999999</v>
      </c>
      <c r="AI354" s="13">
        <v>3.2682000000000002</v>
      </c>
      <c r="AJ354" s="13">
        <v>0.7</v>
      </c>
      <c r="AK354" s="13" t="s">
        <v>1154</v>
      </c>
      <c r="AL354" s="13" t="s">
        <v>1154</v>
      </c>
      <c r="AM354" s="13"/>
      <c r="AN354" s="13">
        <v>140</v>
      </c>
    </row>
    <row r="355" spans="1:40" ht="15.75" hidden="1" customHeight="1" x14ac:dyDescent="0.25">
      <c r="A355" s="13" t="s">
        <v>1262</v>
      </c>
      <c r="B355" s="13" t="s">
        <v>30</v>
      </c>
      <c r="C355" s="13" t="s">
        <v>447</v>
      </c>
      <c r="D355" s="13" t="s">
        <v>508</v>
      </c>
      <c r="E355" s="13">
        <v>53242</v>
      </c>
      <c r="F355" s="13" t="s">
        <v>528</v>
      </c>
      <c r="G355" s="13">
        <v>201</v>
      </c>
      <c r="H355" s="13">
        <v>1</v>
      </c>
      <c r="I355" s="13" t="s">
        <v>538</v>
      </c>
      <c r="J355" s="13" t="s">
        <v>34</v>
      </c>
      <c r="K355" s="13" t="s">
        <v>212</v>
      </c>
      <c r="L355" s="13" t="s">
        <v>45</v>
      </c>
      <c r="M355" s="13" t="s">
        <v>45</v>
      </c>
      <c r="N355" s="13" t="s">
        <v>45</v>
      </c>
      <c r="O355" s="13" t="s">
        <v>45</v>
      </c>
      <c r="P355" s="13"/>
      <c r="Q355" s="13" t="s">
        <v>37</v>
      </c>
      <c r="R355" s="13" t="s">
        <v>38</v>
      </c>
      <c r="S355" s="49">
        <v>42898</v>
      </c>
      <c r="T355" s="49">
        <v>42937</v>
      </c>
      <c r="U355" s="13" t="s">
        <v>539</v>
      </c>
      <c r="V355" s="13" t="s">
        <v>104</v>
      </c>
      <c r="W355" s="13">
        <v>31</v>
      </c>
      <c r="X355" s="13">
        <v>31</v>
      </c>
      <c r="Y355" s="13">
        <v>250</v>
      </c>
      <c r="Z355" s="13">
        <v>12.4</v>
      </c>
      <c r="AA355" s="13"/>
      <c r="AB355" s="13"/>
      <c r="AC355" s="13"/>
      <c r="AD355" s="13">
        <v>0</v>
      </c>
      <c r="AE355" s="13">
        <v>12.4</v>
      </c>
      <c r="AF355" s="13">
        <v>0</v>
      </c>
      <c r="AG355" s="13">
        <v>0</v>
      </c>
      <c r="AH355" s="13">
        <v>0.122</v>
      </c>
      <c r="AI355" s="13">
        <v>0.122</v>
      </c>
      <c r="AJ355" s="13"/>
      <c r="AK355" s="13" t="s">
        <v>45</v>
      </c>
      <c r="AL355" s="13" t="s">
        <v>45</v>
      </c>
      <c r="AM355" s="13"/>
      <c r="AN355" s="13">
        <v>35</v>
      </c>
    </row>
    <row r="356" spans="1:40" ht="15.75" hidden="1" customHeight="1" x14ac:dyDescent="0.25">
      <c r="A356" s="13" t="s">
        <v>1262</v>
      </c>
      <c r="B356" s="13" t="s">
        <v>30</v>
      </c>
      <c r="C356" s="13" t="s">
        <v>447</v>
      </c>
      <c r="D356" s="13" t="s">
        <v>508</v>
      </c>
      <c r="E356" s="13">
        <v>52406</v>
      </c>
      <c r="F356" s="13" t="s">
        <v>528</v>
      </c>
      <c r="G356" s="13" t="s">
        <v>540</v>
      </c>
      <c r="H356" s="13">
        <v>1</v>
      </c>
      <c r="I356" s="13" t="s">
        <v>541</v>
      </c>
      <c r="J356" s="13" t="s">
        <v>34</v>
      </c>
      <c r="K356" s="13" t="s">
        <v>212</v>
      </c>
      <c r="L356" s="13" t="s">
        <v>51</v>
      </c>
      <c r="M356" s="13">
        <v>930</v>
      </c>
      <c r="N356" s="13">
        <v>1045</v>
      </c>
      <c r="O356" s="13" t="s">
        <v>510</v>
      </c>
      <c r="P356" s="13">
        <v>200</v>
      </c>
      <c r="Q356" s="13" t="s">
        <v>37</v>
      </c>
      <c r="R356" s="13" t="s">
        <v>38</v>
      </c>
      <c r="S356" s="49">
        <v>42898</v>
      </c>
      <c r="T356" s="49">
        <v>42937</v>
      </c>
      <c r="U356" s="13" t="s">
        <v>1153</v>
      </c>
      <c r="V356" s="13" t="s">
        <v>39</v>
      </c>
      <c r="W356" s="13">
        <v>15</v>
      </c>
      <c r="X356" s="13">
        <v>15</v>
      </c>
      <c r="Y356" s="13">
        <v>20</v>
      </c>
      <c r="Z356" s="13">
        <v>75</v>
      </c>
      <c r="AA356" s="13" t="s">
        <v>543</v>
      </c>
      <c r="AB356" s="13">
        <v>17</v>
      </c>
      <c r="AC356" s="13">
        <v>30</v>
      </c>
      <c r="AD356" s="13">
        <v>56.666699999999999</v>
      </c>
      <c r="AE356" s="13">
        <v>56.666699999999999</v>
      </c>
      <c r="AF356" s="13">
        <v>0</v>
      </c>
      <c r="AG356" s="13">
        <v>10</v>
      </c>
      <c r="AH356" s="13">
        <v>0.98599999999999999</v>
      </c>
      <c r="AI356" s="13">
        <v>0.98599999999999999</v>
      </c>
      <c r="AJ356" s="13">
        <v>0.1</v>
      </c>
      <c r="AK356" s="13" t="s">
        <v>1669</v>
      </c>
      <c r="AL356" s="13" t="s">
        <v>1670</v>
      </c>
      <c r="AM356" s="13"/>
      <c r="AN356" s="13">
        <v>34.5</v>
      </c>
    </row>
    <row r="357" spans="1:40" ht="15.75" hidden="1" customHeight="1" x14ac:dyDescent="0.25">
      <c r="A357" s="13" t="s">
        <v>1262</v>
      </c>
      <c r="B357" s="13" t="s">
        <v>30</v>
      </c>
      <c r="C357" s="13" t="s">
        <v>447</v>
      </c>
      <c r="D357" s="13" t="s">
        <v>508</v>
      </c>
      <c r="E357" s="13">
        <v>52637</v>
      </c>
      <c r="F357" s="13" t="s">
        <v>528</v>
      </c>
      <c r="G357" s="13" t="s">
        <v>544</v>
      </c>
      <c r="H357" s="13">
        <v>1</v>
      </c>
      <c r="I357" s="13" t="s">
        <v>545</v>
      </c>
      <c r="J357" s="13" t="s">
        <v>34</v>
      </c>
      <c r="K357" s="13" t="s">
        <v>212</v>
      </c>
      <c r="L357" s="13" t="s">
        <v>51</v>
      </c>
      <c r="M357" s="13">
        <v>930</v>
      </c>
      <c r="N357" s="13">
        <v>1045</v>
      </c>
      <c r="O357" s="13" t="s">
        <v>510</v>
      </c>
      <c r="P357" s="13">
        <v>200</v>
      </c>
      <c r="Q357" s="13" t="s">
        <v>37</v>
      </c>
      <c r="R357" s="13" t="s">
        <v>38</v>
      </c>
      <c r="S357" s="49">
        <v>42898</v>
      </c>
      <c r="T357" s="49">
        <v>42937</v>
      </c>
      <c r="U357" s="13" t="s">
        <v>1153</v>
      </c>
      <c r="V357" s="13" t="s">
        <v>39</v>
      </c>
      <c r="W357" s="13">
        <v>1</v>
      </c>
      <c r="X357" s="13">
        <v>1</v>
      </c>
      <c r="Y357" s="13">
        <v>10</v>
      </c>
      <c r="Z357" s="13">
        <v>10</v>
      </c>
      <c r="AA357" s="13" t="s">
        <v>543</v>
      </c>
      <c r="AB357" s="13">
        <v>17</v>
      </c>
      <c r="AC357" s="13">
        <v>30</v>
      </c>
      <c r="AD357" s="13">
        <v>56.666699999999999</v>
      </c>
      <c r="AE357" s="13">
        <v>56.666699999999999</v>
      </c>
      <c r="AF357" s="13">
        <v>0</v>
      </c>
      <c r="AG357" s="13">
        <v>10</v>
      </c>
      <c r="AH357" s="13">
        <v>6.6000000000000003E-2</v>
      </c>
      <c r="AI357" s="13">
        <v>6.6000000000000003E-2</v>
      </c>
      <c r="AJ357" s="13">
        <v>0</v>
      </c>
      <c r="AK357" s="13" t="s">
        <v>1669</v>
      </c>
      <c r="AL357" s="13" t="s">
        <v>1670</v>
      </c>
      <c r="AM357" s="13"/>
      <c r="AN357" s="13">
        <v>34.5</v>
      </c>
    </row>
    <row r="358" spans="1:40" ht="15.75" hidden="1" customHeight="1" x14ac:dyDescent="0.25">
      <c r="A358" s="13" t="s">
        <v>1262</v>
      </c>
      <c r="B358" s="13" t="s">
        <v>30</v>
      </c>
      <c r="C358" s="13" t="s">
        <v>447</v>
      </c>
      <c r="D358" s="13" t="s">
        <v>508</v>
      </c>
      <c r="E358" s="13">
        <v>52644</v>
      </c>
      <c r="F358" s="13" t="s">
        <v>528</v>
      </c>
      <c r="G358" s="13" t="s">
        <v>546</v>
      </c>
      <c r="H358" s="13">
        <v>1</v>
      </c>
      <c r="I358" s="13" t="s">
        <v>547</v>
      </c>
      <c r="J358" s="13" t="s">
        <v>34</v>
      </c>
      <c r="K358" s="13" t="s">
        <v>212</v>
      </c>
      <c r="L358" s="13" t="s">
        <v>56</v>
      </c>
      <c r="M358" s="13">
        <v>930</v>
      </c>
      <c r="N358" s="13">
        <v>1145</v>
      </c>
      <c r="O358" s="13" t="s">
        <v>510</v>
      </c>
      <c r="P358" s="13" t="s">
        <v>548</v>
      </c>
      <c r="Q358" s="13" t="s">
        <v>37</v>
      </c>
      <c r="R358" s="13" t="s">
        <v>58</v>
      </c>
      <c r="S358" s="49">
        <v>42898</v>
      </c>
      <c r="T358" s="49">
        <v>42916</v>
      </c>
      <c r="U358" s="13" t="s">
        <v>539</v>
      </c>
      <c r="V358" s="13" t="s">
        <v>39</v>
      </c>
      <c r="W358" s="13">
        <v>8</v>
      </c>
      <c r="X358" s="13">
        <v>7</v>
      </c>
      <c r="Y358" s="13">
        <v>20</v>
      </c>
      <c r="Z358" s="13">
        <v>35</v>
      </c>
      <c r="AA358" s="13" t="s">
        <v>549</v>
      </c>
      <c r="AB358" s="13">
        <v>17</v>
      </c>
      <c r="AC358" s="13">
        <v>40</v>
      </c>
      <c r="AD358" s="13">
        <v>42.5</v>
      </c>
      <c r="AE358" s="13">
        <v>42.5</v>
      </c>
      <c r="AF358" s="13">
        <v>0</v>
      </c>
      <c r="AG358" s="13">
        <v>10</v>
      </c>
      <c r="AH358" s="13">
        <v>0.57099999999999995</v>
      </c>
      <c r="AI358" s="13">
        <v>0.57099999999999995</v>
      </c>
      <c r="AJ358" s="13">
        <v>0.1</v>
      </c>
      <c r="AK358" s="13" t="s">
        <v>1671</v>
      </c>
      <c r="AL358" s="13" t="s">
        <v>1672</v>
      </c>
      <c r="AM358" s="13"/>
      <c r="AN358" s="13">
        <v>37.5</v>
      </c>
    </row>
    <row r="359" spans="1:40" ht="15.75" hidden="1" customHeight="1" x14ac:dyDescent="0.25">
      <c r="A359" s="13" t="s">
        <v>1262</v>
      </c>
      <c r="B359" s="13" t="s">
        <v>30</v>
      </c>
      <c r="C359" s="13" t="s">
        <v>447</v>
      </c>
      <c r="D359" s="13" t="s">
        <v>508</v>
      </c>
      <c r="E359" s="13">
        <v>53143</v>
      </c>
      <c r="F359" s="13" t="s">
        <v>528</v>
      </c>
      <c r="G359" s="13" t="s">
        <v>546</v>
      </c>
      <c r="H359" s="13" t="s">
        <v>1291</v>
      </c>
      <c r="I359" s="13" t="s">
        <v>547</v>
      </c>
      <c r="J359" s="13" t="s">
        <v>34</v>
      </c>
      <c r="K359" s="13" t="s">
        <v>212</v>
      </c>
      <c r="L359" s="13" t="s">
        <v>72</v>
      </c>
      <c r="M359" s="13">
        <v>910</v>
      </c>
      <c r="N359" s="13">
        <v>1000</v>
      </c>
      <c r="O359" s="13" t="s">
        <v>195</v>
      </c>
      <c r="P359" s="13">
        <v>227</v>
      </c>
      <c r="Q359" s="13" t="s">
        <v>196</v>
      </c>
      <c r="R359" s="13" t="s">
        <v>58</v>
      </c>
      <c r="S359" s="49">
        <v>42898</v>
      </c>
      <c r="T359" s="49">
        <v>43021</v>
      </c>
      <c r="U359" s="13" t="s">
        <v>598</v>
      </c>
      <c r="V359" s="13" t="s">
        <v>679</v>
      </c>
      <c r="W359" s="13">
        <v>0</v>
      </c>
      <c r="X359" s="13">
        <v>48</v>
      </c>
      <c r="Y359" s="13">
        <v>50</v>
      </c>
      <c r="Z359" s="13">
        <v>96</v>
      </c>
      <c r="AA359" s="13"/>
      <c r="AB359" s="13"/>
      <c r="AC359" s="13"/>
      <c r="AD359" s="13">
        <v>0</v>
      </c>
      <c r="AE359" s="13">
        <v>96</v>
      </c>
      <c r="AF359" s="13">
        <v>0</v>
      </c>
      <c r="AG359" s="13">
        <v>10</v>
      </c>
      <c r="AH359" s="13">
        <v>0</v>
      </c>
      <c r="AI359" s="13">
        <v>0</v>
      </c>
      <c r="AJ359" s="13">
        <v>0.1</v>
      </c>
      <c r="AK359" s="13" t="s">
        <v>1673</v>
      </c>
      <c r="AL359" s="13" t="s">
        <v>1674</v>
      </c>
      <c r="AM359" s="13"/>
      <c r="AN359" s="13">
        <v>34</v>
      </c>
    </row>
    <row r="360" spans="1:40" ht="15.75" hidden="1" customHeight="1" x14ac:dyDescent="0.25">
      <c r="A360" s="13" t="s">
        <v>1262</v>
      </c>
      <c r="B360" s="13" t="s">
        <v>30</v>
      </c>
      <c r="C360" s="13" t="s">
        <v>447</v>
      </c>
      <c r="D360" s="13" t="s">
        <v>508</v>
      </c>
      <c r="E360" s="13">
        <v>52649</v>
      </c>
      <c r="F360" s="13" t="s">
        <v>528</v>
      </c>
      <c r="G360" s="13" t="s">
        <v>550</v>
      </c>
      <c r="H360" s="13">
        <v>1</v>
      </c>
      <c r="I360" s="13" t="s">
        <v>551</v>
      </c>
      <c r="J360" s="13" t="s">
        <v>34</v>
      </c>
      <c r="K360" s="13" t="s">
        <v>212</v>
      </c>
      <c r="L360" s="13" t="s">
        <v>56</v>
      </c>
      <c r="M360" s="13">
        <v>930</v>
      </c>
      <c r="N360" s="13">
        <v>1145</v>
      </c>
      <c r="O360" s="13" t="s">
        <v>510</v>
      </c>
      <c r="P360" s="13" t="s">
        <v>548</v>
      </c>
      <c r="Q360" s="13" t="s">
        <v>37</v>
      </c>
      <c r="R360" s="13" t="s">
        <v>58</v>
      </c>
      <c r="S360" s="49">
        <v>42898</v>
      </c>
      <c r="T360" s="49">
        <v>42916</v>
      </c>
      <c r="U360" s="13" t="s">
        <v>539</v>
      </c>
      <c r="V360" s="13" t="s">
        <v>39</v>
      </c>
      <c r="W360" s="13">
        <v>0</v>
      </c>
      <c r="X360" s="13">
        <v>0</v>
      </c>
      <c r="Y360" s="13">
        <v>10</v>
      </c>
      <c r="Z360" s="13">
        <v>0</v>
      </c>
      <c r="AA360" s="13" t="s">
        <v>549</v>
      </c>
      <c r="AB360" s="13">
        <v>17</v>
      </c>
      <c r="AC360" s="13">
        <v>40</v>
      </c>
      <c r="AD360" s="13">
        <v>42.5</v>
      </c>
      <c r="AE360" s="13">
        <v>42.5</v>
      </c>
      <c r="AF360" s="13">
        <v>0</v>
      </c>
      <c r="AG360" s="13">
        <v>10</v>
      </c>
      <c r="AH360" s="13">
        <v>0</v>
      </c>
      <c r="AI360" s="13">
        <v>0</v>
      </c>
      <c r="AJ360" s="13">
        <v>0</v>
      </c>
      <c r="AK360" s="13" t="s">
        <v>1671</v>
      </c>
      <c r="AL360" s="13" t="s">
        <v>1672</v>
      </c>
      <c r="AM360" s="13"/>
      <c r="AN360" s="13">
        <v>37.5</v>
      </c>
    </row>
    <row r="361" spans="1:40" ht="15.75" hidden="1" customHeight="1" x14ac:dyDescent="0.25">
      <c r="A361" s="13" t="s">
        <v>1262</v>
      </c>
      <c r="B361" s="13" t="s">
        <v>30</v>
      </c>
      <c r="C361" s="13" t="s">
        <v>447</v>
      </c>
      <c r="D361" s="13" t="s">
        <v>508</v>
      </c>
      <c r="E361" s="13">
        <v>53348</v>
      </c>
      <c r="F361" s="13" t="s">
        <v>528</v>
      </c>
      <c r="G361" s="13" t="s">
        <v>550</v>
      </c>
      <c r="H361" s="13">
        <v>2</v>
      </c>
      <c r="I361" s="13" t="s">
        <v>551</v>
      </c>
      <c r="J361" s="13" t="s">
        <v>43</v>
      </c>
      <c r="K361" s="13" t="s">
        <v>212</v>
      </c>
      <c r="L361" s="13" t="s">
        <v>169</v>
      </c>
      <c r="M361" s="13">
        <v>1710</v>
      </c>
      <c r="N361" s="13">
        <v>1900</v>
      </c>
      <c r="O361" s="13" t="s">
        <v>510</v>
      </c>
      <c r="P361" s="13">
        <v>207</v>
      </c>
      <c r="Q361" s="13" t="s">
        <v>37</v>
      </c>
      <c r="R361" s="13" t="s">
        <v>38</v>
      </c>
      <c r="S361" s="49">
        <v>42898</v>
      </c>
      <c r="T361" s="49">
        <v>42937</v>
      </c>
      <c r="U361" s="13" t="s">
        <v>586</v>
      </c>
      <c r="V361" s="13" t="s">
        <v>39</v>
      </c>
      <c r="W361" s="13">
        <v>5</v>
      </c>
      <c r="X361" s="13">
        <v>5</v>
      </c>
      <c r="Y361" s="13">
        <v>15</v>
      </c>
      <c r="Z361" s="13">
        <v>33.333300000000001</v>
      </c>
      <c r="AA361" s="13" t="s">
        <v>752</v>
      </c>
      <c r="AB361" s="13">
        <v>27</v>
      </c>
      <c r="AC361" s="13">
        <v>45</v>
      </c>
      <c r="AD361" s="13">
        <v>60</v>
      </c>
      <c r="AE361" s="13">
        <v>60</v>
      </c>
      <c r="AF361" s="13">
        <v>0</v>
      </c>
      <c r="AG361" s="13">
        <v>10</v>
      </c>
      <c r="AH361" s="13">
        <v>0.32400000000000001</v>
      </c>
      <c r="AI361" s="13">
        <v>0.32400000000000001</v>
      </c>
      <c r="AJ361" s="13">
        <v>0.1</v>
      </c>
      <c r="AK361" s="13" t="s">
        <v>1675</v>
      </c>
      <c r="AL361" s="13" t="s">
        <v>1657</v>
      </c>
      <c r="AM361" s="13"/>
      <c r="AN361" s="13">
        <v>34</v>
      </c>
    </row>
    <row r="362" spans="1:40" ht="15.75" hidden="1" customHeight="1" x14ac:dyDescent="0.25">
      <c r="A362" s="13" t="s">
        <v>1262</v>
      </c>
      <c r="B362" s="13" t="s">
        <v>30</v>
      </c>
      <c r="C362" s="13" t="s">
        <v>447</v>
      </c>
      <c r="D362" s="13" t="s">
        <v>508</v>
      </c>
      <c r="E362" s="13">
        <v>52652</v>
      </c>
      <c r="F362" s="13" t="s">
        <v>528</v>
      </c>
      <c r="G362" s="13" t="s">
        <v>553</v>
      </c>
      <c r="H362" s="13">
        <v>1</v>
      </c>
      <c r="I362" s="13" t="s">
        <v>554</v>
      </c>
      <c r="J362" s="13" t="s">
        <v>34</v>
      </c>
      <c r="K362" s="13" t="s">
        <v>212</v>
      </c>
      <c r="L362" s="13" t="s">
        <v>56</v>
      </c>
      <c r="M362" s="13">
        <v>930</v>
      </c>
      <c r="N362" s="13">
        <v>1145</v>
      </c>
      <c r="O362" s="13" t="s">
        <v>510</v>
      </c>
      <c r="P362" s="13" t="s">
        <v>548</v>
      </c>
      <c r="Q362" s="13" t="s">
        <v>37</v>
      </c>
      <c r="R362" s="13" t="s">
        <v>58</v>
      </c>
      <c r="S362" s="49">
        <v>42898</v>
      </c>
      <c r="T362" s="49">
        <v>42916</v>
      </c>
      <c r="U362" s="13" t="s">
        <v>539</v>
      </c>
      <c r="V362" s="13" t="s">
        <v>39</v>
      </c>
      <c r="W362" s="13">
        <v>9</v>
      </c>
      <c r="X362" s="13">
        <v>7</v>
      </c>
      <c r="Y362" s="13">
        <v>20</v>
      </c>
      <c r="Z362" s="13">
        <v>35</v>
      </c>
      <c r="AA362" s="13" t="s">
        <v>549</v>
      </c>
      <c r="AB362" s="13">
        <v>17</v>
      </c>
      <c r="AC362" s="13">
        <v>40</v>
      </c>
      <c r="AD362" s="13">
        <v>42.5</v>
      </c>
      <c r="AE362" s="13">
        <v>42.5</v>
      </c>
      <c r="AF362" s="13">
        <v>0</v>
      </c>
      <c r="AG362" s="13">
        <v>10</v>
      </c>
      <c r="AH362" s="13">
        <v>0.64300000000000002</v>
      </c>
      <c r="AI362" s="13">
        <v>0.64300000000000002</v>
      </c>
      <c r="AJ362" s="13">
        <v>0</v>
      </c>
      <c r="AK362" s="13" t="s">
        <v>1671</v>
      </c>
      <c r="AL362" s="13" t="s">
        <v>1672</v>
      </c>
      <c r="AM362" s="13"/>
      <c r="AN362" s="13">
        <v>37.5</v>
      </c>
    </row>
    <row r="363" spans="1:40" ht="15.75" hidden="1" customHeight="1" x14ac:dyDescent="0.25">
      <c r="A363" s="13" t="s">
        <v>1262</v>
      </c>
      <c r="B363" s="13" t="s">
        <v>30</v>
      </c>
      <c r="C363" s="13" t="s">
        <v>447</v>
      </c>
      <c r="D363" s="13" t="s">
        <v>508</v>
      </c>
      <c r="E363" s="13">
        <v>53059</v>
      </c>
      <c r="F363" s="13" t="s">
        <v>528</v>
      </c>
      <c r="G363" s="13" t="s">
        <v>890</v>
      </c>
      <c r="H363" s="13">
        <v>1</v>
      </c>
      <c r="I363" s="13" t="s">
        <v>891</v>
      </c>
      <c r="J363" s="13" t="s">
        <v>34</v>
      </c>
      <c r="K363" s="13" t="s">
        <v>212</v>
      </c>
      <c r="L363" s="13" t="s">
        <v>56</v>
      </c>
      <c r="M363" s="13">
        <v>700</v>
      </c>
      <c r="N363" s="13">
        <v>915</v>
      </c>
      <c r="O363" s="13" t="s">
        <v>510</v>
      </c>
      <c r="P363" s="13" t="s">
        <v>548</v>
      </c>
      <c r="Q363" s="13" t="s">
        <v>37</v>
      </c>
      <c r="R363" s="13" t="s">
        <v>58</v>
      </c>
      <c r="S363" s="49">
        <v>42898</v>
      </c>
      <c r="T363" s="49">
        <v>42916</v>
      </c>
      <c r="U363" s="13" t="s">
        <v>539</v>
      </c>
      <c r="V363" s="13" t="s">
        <v>39</v>
      </c>
      <c r="W363" s="13">
        <v>17</v>
      </c>
      <c r="X363" s="13">
        <v>16</v>
      </c>
      <c r="Y363" s="13">
        <v>25</v>
      </c>
      <c r="Z363" s="13">
        <v>64</v>
      </c>
      <c r="AA363" s="13"/>
      <c r="AB363" s="13"/>
      <c r="AC363" s="13"/>
      <c r="AD363" s="13">
        <v>0</v>
      </c>
      <c r="AE363" s="13">
        <v>64</v>
      </c>
      <c r="AF363" s="13">
        <v>0</v>
      </c>
      <c r="AG363" s="13">
        <v>10</v>
      </c>
      <c r="AH363" s="13">
        <v>1.214</v>
      </c>
      <c r="AI363" s="13">
        <v>1.214</v>
      </c>
      <c r="AJ363" s="13">
        <v>0.1</v>
      </c>
      <c r="AK363" s="13" t="s">
        <v>1676</v>
      </c>
      <c r="AL363" s="13" t="s">
        <v>1672</v>
      </c>
      <c r="AM363" s="13"/>
      <c r="AN363" s="13">
        <v>37.5</v>
      </c>
    </row>
    <row r="364" spans="1:40" ht="15.75" hidden="1" customHeight="1" x14ac:dyDescent="0.25">
      <c r="A364" s="13" t="s">
        <v>1262</v>
      </c>
      <c r="B364" s="13" t="s">
        <v>30</v>
      </c>
      <c r="C364" s="13" t="s">
        <v>447</v>
      </c>
      <c r="D364" s="13" t="s">
        <v>508</v>
      </c>
      <c r="E364" s="13">
        <v>53350</v>
      </c>
      <c r="F364" s="13" t="s">
        <v>528</v>
      </c>
      <c r="G364" s="13" t="s">
        <v>890</v>
      </c>
      <c r="H364" s="13">
        <v>2</v>
      </c>
      <c r="I364" s="13" t="s">
        <v>891</v>
      </c>
      <c r="J364" s="13" t="s">
        <v>34</v>
      </c>
      <c r="K364" s="13" t="s">
        <v>212</v>
      </c>
      <c r="L364" s="13" t="s">
        <v>51</v>
      </c>
      <c r="M364" s="13">
        <v>1210</v>
      </c>
      <c r="N364" s="13">
        <v>1325</v>
      </c>
      <c r="O364" s="13" t="s">
        <v>510</v>
      </c>
      <c r="P364" s="13">
        <v>207</v>
      </c>
      <c r="Q364" s="13" t="s">
        <v>37</v>
      </c>
      <c r="R364" s="13" t="s">
        <v>38</v>
      </c>
      <c r="S364" s="49">
        <v>42898</v>
      </c>
      <c r="T364" s="49">
        <v>42937</v>
      </c>
      <c r="U364" s="13" t="s">
        <v>1153</v>
      </c>
      <c r="V364" s="13" t="s">
        <v>39</v>
      </c>
      <c r="W364" s="13">
        <v>17</v>
      </c>
      <c r="X364" s="13">
        <v>17</v>
      </c>
      <c r="Y364" s="13">
        <v>30</v>
      </c>
      <c r="Z364" s="13">
        <v>56.666699999999999</v>
      </c>
      <c r="AA364" s="13"/>
      <c r="AB364" s="13"/>
      <c r="AC364" s="13"/>
      <c r="AD364" s="13">
        <v>0</v>
      </c>
      <c r="AE364" s="13">
        <v>56.666699999999999</v>
      </c>
      <c r="AF364" s="13">
        <v>0</v>
      </c>
      <c r="AG364" s="13">
        <v>10</v>
      </c>
      <c r="AH364" s="13">
        <v>1.117</v>
      </c>
      <c r="AI364" s="13">
        <v>1.117</v>
      </c>
      <c r="AJ364" s="13">
        <v>0.1</v>
      </c>
      <c r="AK364" s="13" t="s">
        <v>1677</v>
      </c>
      <c r="AL364" s="13" t="s">
        <v>1657</v>
      </c>
      <c r="AM364" s="13"/>
      <c r="AN364" s="13">
        <v>34.5</v>
      </c>
    </row>
    <row r="365" spans="1:40" ht="15.75" hidden="1" customHeight="1" x14ac:dyDescent="0.25">
      <c r="A365" s="13" t="s">
        <v>1262</v>
      </c>
      <c r="B365" s="13" t="s">
        <v>30</v>
      </c>
      <c r="C365" s="13" t="s">
        <v>447</v>
      </c>
      <c r="D365" s="13" t="s">
        <v>508</v>
      </c>
      <c r="E365" s="13">
        <v>53289</v>
      </c>
      <c r="F365" s="13" t="s">
        <v>528</v>
      </c>
      <c r="G365" s="13" t="s">
        <v>890</v>
      </c>
      <c r="H365" s="13">
        <v>501</v>
      </c>
      <c r="I365" s="13" t="s">
        <v>891</v>
      </c>
      <c r="J365" s="13" t="s">
        <v>43</v>
      </c>
      <c r="K365" s="13" t="s">
        <v>212</v>
      </c>
      <c r="L365" s="13" t="s">
        <v>169</v>
      </c>
      <c r="M365" s="13">
        <v>1710</v>
      </c>
      <c r="N365" s="13">
        <v>1900</v>
      </c>
      <c r="O365" s="13" t="s">
        <v>510</v>
      </c>
      <c r="P365" s="13">
        <v>207</v>
      </c>
      <c r="Q365" s="13" t="s">
        <v>37</v>
      </c>
      <c r="R365" s="13" t="s">
        <v>38</v>
      </c>
      <c r="S365" s="49">
        <v>42898</v>
      </c>
      <c r="T365" s="49">
        <v>42937</v>
      </c>
      <c r="U365" s="13" t="s">
        <v>586</v>
      </c>
      <c r="V365" s="13" t="s">
        <v>39</v>
      </c>
      <c r="W365" s="13">
        <v>17</v>
      </c>
      <c r="X365" s="13">
        <v>17</v>
      </c>
      <c r="Y365" s="13">
        <v>25</v>
      </c>
      <c r="Z365" s="13">
        <v>68</v>
      </c>
      <c r="AA365" s="13" t="s">
        <v>752</v>
      </c>
      <c r="AB365" s="13">
        <v>27</v>
      </c>
      <c r="AC365" s="13">
        <v>45</v>
      </c>
      <c r="AD365" s="13">
        <v>60</v>
      </c>
      <c r="AE365" s="13">
        <v>60</v>
      </c>
      <c r="AF365" s="13">
        <v>0</v>
      </c>
      <c r="AG365" s="13">
        <v>10</v>
      </c>
      <c r="AH365" s="13">
        <v>1.101</v>
      </c>
      <c r="AI365" s="13">
        <v>1.101</v>
      </c>
      <c r="AJ365" s="13">
        <v>0</v>
      </c>
      <c r="AK365" s="13" t="s">
        <v>1675</v>
      </c>
      <c r="AL365" s="13" t="s">
        <v>1657</v>
      </c>
      <c r="AM365" s="13"/>
      <c r="AN365" s="13">
        <v>34</v>
      </c>
    </row>
    <row r="366" spans="1:40" ht="15.75" hidden="1" customHeight="1" x14ac:dyDescent="0.25">
      <c r="A366" s="13" t="s">
        <v>1262</v>
      </c>
      <c r="B366" s="13" t="s">
        <v>30</v>
      </c>
      <c r="C366" s="13" t="s">
        <v>447</v>
      </c>
      <c r="D366" s="13" t="s">
        <v>508</v>
      </c>
      <c r="E366" s="13">
        <v>52948</v>
      </c>
      <c r="F366" s="13" t="s">
        <v>528</v>
      </c>
      <c r="G366" s="13" t="s">
        <v>559</v>
      </c>
      <c r="H366" s="13">
        <v>1</v>
      </c>
      <c r="I366" s="13" t="s">
        <v>560</v>
      </c>
      <c r="J366" s="13" t="s">
        <v>34</v>
      </c>
      <c r="K366" s="13" t="s">
        <v>212</v>
      </c>
      <c r="L366" s="13" t="s">
        <v>45</v>
      </c>
      <c r="M366" s="13" t="s">
        <v>45</v>
      </c>
      <c r="N366" s="13" t="s">
        <v>45</v>
      </c>
      <c r="O366" s="13" t="s">
        <v>45</v>
      </c>
      <c r="P366" s="13"/>
      <c r="Q366" s="13" t="s">
        <v>37</v>
      </c>
      <c r="R366" s="13" t="s">
        <v>38</v>
      </c>
      <c r="S366" s="49">
        <v>42898</v>
      </c>
      <c r="T366" s="49">
        <v>42937</v>
      </c>
      <c r="U366" s="13" t="s">
        <v>532</v>
      </c>
      <c r="V366" s="13" t="s">
        <v>104</v>
      </c>
      <c r="W366" s="13">
        <v>29</v>
      </c>
      <c r="X366" s="13">
        <v>17</v>
      </c>
      <c r="Y366" s="13">
        <v>25</v>
      </c>
      <c r="Z366" s="13">
        <v>68</v>
      </c>
      <c r="AA366" s="13"/>
      <c r="AB366" s="13"/>
      <c r="AC366" s="13"/>
      <c r="AD366" s="13">
        <v>0</v>
      </c>
      <c r="AE366" s="13">
        <v>68</v>
      </c>
      <c r="AF366" s="13">
        <v>0</v>
      </c>
      <c r="AG366" s="13">
        <v>10</v>
      </c>
      <c r="AH366" s="13">
        <v>0.94499999999999995</v>
      </c>
      <c r="AI366" s="13">
        <v>1.0707</v>
      </c>
      <c r="AJ366" s="13">
        <v>0.1</v>
      </c>
      <c r="AK366" s="13" t="s">
        <v>45</v>
      </c>
      <c r="AL366" s="13" t="s">
        <v>45</v>
      </c>
      <c r="AM366" s="13"/>
      <c r="AN366" s="13">
        <v>35</v>
      </c>
    </row>
    <row r="367" spans="1:40" ht="15.75" hidden="1" customHeight="1" x14ac:dyDescent="0.25">
      <c r="A367" s="13" t="s">
        <v>1262</v>
      </c>
      <c r="B367" s="13" t="s">
        <v>30</v>
      </c>
      <c r="C367" s="13" t="s">
        <v>447</v>
      </c>
      <c r="D367" s="13" t="s">
        <v>508</v>
      </c>
      <c r="E367" s="13">
        <v>53120</v>
      </c>
      <c r="F367" s="13" t="s">
        <v>528</v>
      </c>
      <c r="G367" s="13" t="s">
        <v>561</v>
      </c>
      <c r="H367" s="13">
        <v>1</v>
      </c>
      <c r="I367" s="13" t="s">
        <v>562</v>
      </c>
      <c r="J367" s="13" t="s">
        <v>34</v>
      </c>
      <c r="K367" s="13" t="s">
        <v>212</v>
      </c>
      <c r="L367" s="13" t="s">
        <v>1678</v>
      </c>
      <c r="M367" s="13" t="s">
        <v>1678</v>
      </c>
      <c r="N367" s="13" t="s">
        <v>1678</v>
      </c>
      <c r="O367" s="13" t="s">
        <v>1679</v>
      </c>
      <c r="P367" s="13" t="s">
        <v>1680</v>
      </c>
      <c r="Q367" s="13" t="s">
        <v>37</v>
      </c>
      <c r="R367" s="13" t="s">
        <v>38</v>
      </c>
      <c r="S367" s="49">
        <v>42898</v>
      </c>
      <c r="T367" s="49">
        <v>42937</v>
      </c>
      <c r="U367" s="13" t="s">
        <v>1681</v>
      </c>
      <c r="V367" s="13" t="s">
        <v>104</v>
      </c>
      <c r="W367" s="13">
        <v>173</v>
      </c>
      <c r="X367" s="13">
        <v>134</v>
      </c>
      <c r="Y367" s="13">
        <v>200</v>
      </c>
      <c r="Z367" s="13">
        <v>67</v>
      </c>
      <c r="AA367" s="13"/>
      <c r="AB367" s="13"/>
      <c r="AC367" s="13"/>
      <c r="AD367" s="13">
        <v>0</v>
      </c>
      <c r="AE367" s="13">
        <v>67</v>
      </c>
      <c r="AF367" s="13">
        <v>0</v>
      </c>
      <c r="AG367" s="13">
        <v>10</v>
      </c>
      <c r="AH367" s="13">
        <v>2.5059999999999998</v>
      </c>
      <c r="AI367" s="13">
        <v>2.5059999999999998</v>
      </c>
      <c r="AJ367" s="13">
        <v>0.8</v>
      </c>
      <c r="AK367" s="13" t="s">
        <v>1678</v>
      </c>
      <c r="AL367" s="13" t="s">
        <v>1682</v>
      </c>
      <c r="AM367" s="13"/>
      <c r="AN367" s="13">
        <v>210</v>
      </c>
    </row>
    <row r="368" spans="1:40" ht="15.75" hidden="1" customHeight="1" x14ac:dyDescent="0.25">
      <c r="A368" s="13" t="s">
        <v>1262</v>
      </c>
      <c r="B368" s="13" t="s">
        <v>30</v>
      </c>
      <c r="C368" s="13" t="s">
        <v>447</v>
      </c>
      <c r="D368" s="13" t="s">
        <v>508</v>
      </c>
      <c r="E368" s="13">
        <v>52872</v>
      </c>
      <c r="F368" s="13" t="s">
        <v>528</v>
      </c>
      <c r="G368" s="13" t="s">
        <v>564</v>
      </c>
      <c r="H368" s="13">
        <v>1</v>
      </c>
      <c r="I368" s="13" t="s">
        <v>565</v>
      </c>
      <c r="J368" s="13" t="s">
        <v>34</v>
      </c>
      <c r="K368" s="13" t="s">
        <v>212</v>
      </c>
      <c r="L368" s="13" t="s">
        <v>45</v>
      </c>
      <c r="M368" s="13" t="s">
        <v>45</v>
      </c>
      <c r="N368" s="13" t="s">
        <v>45</v>
      </c>
      <c r="O368" s="13" t="s">
        <v>510</v>
      </c>
      <c r="P368" s="13">
        <v>101</v>
      </c>
      <c r="Q368" s="13" t="s">
        <v>37</v>
      </c>
      <c r="R368" s="13" t="s">
        <v>38</v>
      </c>
      <c r="S368" s="49">
        <v>42898</v>
      </c>
      <c r="T368" s="49">
        <v>42937</v>
      </c>
      <c r="U368" s="13" t="s">
        <v>555</v>
      </c>
      <c r="V368" s="13" t="s">
        <v>104</v>
      </c>
      <c r="W368" s="13">
        <v>25</v>
      </c>
      <c r="X368" s="13">
        <v>17</v>
      </c>
      <c r="Y368" s="13">
        <v>50</v>
      </c>
      <c r="Z368" s="13">
        <v>34</v>
      </c>
      <c r="AA368" s="13" t="s">
        <v>563</v>
      </c>
      <c r="AB368" s="13">
        <v>23</v>
      </c>
      <c r="AC368" s="13">
        <v>50</v>
      </c>
      <c r="AD368" s="13">
        <v>46</v>
      </c>
      <c r="AE368" s="13">
        <v>46</v>
      </c>
      <c r="AF368" s="13">
        <v>0</v>
      </c>
      <c r="AG368" s="13">
        <v>10</v>
      </c>
      <c r="AH368" s="13">
        <v>0.47699999999999998</v>
      </c>
      <c r="AI368" s="13">
        <v>0.47699999999999998</v>
      </c>
      <c r="AJ368" s="13">
        <v>0</v>
      </c>
      <c r="AK368" s="13" t="s">
        <v>45</v>
      </c>
      <c r="AL368" s="13" t="s">
        <v>1683</v>
      </c>
      <c r="AM368" s="13"/>
      <c r="AN368" s="13">
        <v>35</v>
      </c>
    </row>
    <row r="369" spans="1:40" ht="15.75" hidden="1" customHeight="1" x14ac:dyDescent="0.25">
      <c r="A369" s="13" t="s">
        <v>1262</v>
      </c>
      <c r="B369" s="13" t="s">
        <v>30</v>
      </c>
      <c r="C369" s="13" t="s">
        <v>447</v>
      </c>
      <c r="D369" s="13" t="s">
        <v>508</v>
      </c>
      <c r="E369" s="13">
        <v>52852</v>
      </c>
      <c r="F369" s="13" t="s">
        <v>528</v>
      </c>
      <c r="G369" s="13" t="s">
        <v>566</v>
      </c>
      <c r="H369" s="13">
        <v>1</v>
      </c>
      <c r="I369" s="13" t="s">
        <v>567</v>
      </c>
      <c r="J369" s="13" t="s">
        <v>34</v>
      </c>
      <c r="K369" s="13" t="s">
        <v>212</v>
      </c>
      <c r="L369" s="13" t="s">
        <v>45</v>
      </c>
      <c r="M369" s="13" t="s">
        <v>45</v>
      </c>
      <c r="N369" s="13" t="s">
        <v>45</v>
      </c>
      <c r="O369" s="13" t="s">
        <v>510</v>
      </c>
      <c r="P369" s="13">
        <v>101</v>
      </c>
      <c r="Q369" s="13" t="s">
        <v>37</v>
      </c>
      <c r="R369" s="13" t="s">
        <v>38</v>
      </c>
      <c r="S369" s="49">
        <v>42898</v>
      </c>
      <c r="T369" s="49">
        <v>42937</v>
      </c>
      <c r="U369" s="13" t="s">
        <v>555</v>
      </c>
      <c r="V369" s="13" t="s">
        <v>104</v>
      </c>
      <c r="W369" s="13">
        <v>8</v>
      </c>
      <c r="X369" s="13">
        <v>4</v>
      </c>
      <c r="Y369" s="13">
        <v>50</v>
      </c>
      <c r="Z369" s="13">
        <v>8</v>
      </c>
      <c r="AA369" s="13" t="s">
        <v>563</v>
      </c>
      <c r="AB369" s="13">
        <v>23</v>
      </c>
      <c r="AC369" s="13">
        <v>50</v>
      </c>
      <c r="AD369" s="13">
        <v>46</v>
      </c>
      <c r="AE369" s="13">
        <v>46</v>
      </c>
      <c r="AF369" s="13">
        <v>0</v>
      </c>
      <c r="AG369" s="13">
        <v>10</v>
      </c>
      <c r="AH369" s="13">
        <v>9.5000000000000001E-2</v>
      </c>
      <c r="AI369" s="13">
        <v>9.5000000000000001E-2</v>
      </c>
      <c r="AJ369" s="13">
        <v>0.1</v>
      </c>
      <c r="AK369" s="13" t="s">
        <v>45</v>
      </c>
      <c r="AL369" s="13" t="s">
        <v>1683</v>
      </c>
      <c r="AM369" s="13"/>
      <c r="AN369" s="13">
        <v>35</v>
      </c>
    </row>
    <row r="370" spans="1:40" ht="15.75" hidden="1" customHeight="1" x14ac:dyDescent="0.25">
      <c r="A370" s="13" t="s">
        <v>1262</v>
      </c>
      <c r="B370" s="13" t="s">
        <v>30</v>
      </c>
      <c r="C370" s="13" t="s">
        <v>447</v>
      </c>
      <c r="D370" s="13" t="s">
        <v>508</v>
      </c>
      <c r="E370" s="13">
        <v>52661</v>
      </c>
      <c r="F370" s="13" t="s">
        <v>528</v>
      </c>
      <c r="G370" s="13" t="s">
        <v>568</v>
      </c>
      <c r="H370" s="13">
        <v>2</v>
      </c>
      <c r="I370" s="13" t="s">
        <v>569</v>
      </c>
      <c r="J370" s="13" t="s">
        <v>34</v>
      </c>
      <c r="K370" s="13" t="s">
        <v>212</v>
      </c>
      <c r="L370" s="13" t="s">
        <v>51</v>
      </c>
      <c r="M370" s="13">
        <v>855</v>
      </c>
      <c r="N370" s="13">
        <v>1010</v>
      </c>
      <c r="O370" s="13" t="s">
        <v>510</v>
      </c>
      <c r="P370" s="13">
        <v>207</v>
      </c>
      <c r="Q370" s="13" t="s">
        <v>37</v>
      </c>
      <c r="R370" s="13" t="s">
        <v>38</v>
      </c>
      <c r="S370" s="49">
        <v>42898</v>
      </c>
      <c r="T370" s="49">
        <v>42937</v>
      </c>
      <c r="U370" s="13" t="s">
        <v>140</v>
      </c>
      <c r="V370" s="13" t="s">
        <v>39</v>
      </c>
      <c r="W370" s="13">
        <v>15</v>
      </c>
      <c r="X370" s="13">
        <v>14</v>
      </c>
      <c r="Y370" s="13">
        <v>20</v>
      </c>
      <c r="Z370" s="13">
        <v>70</v>
      </c>
      <c r="AA370" s="13" t="s">
        <v>578</v>
      </c>
      <c r="AB370" s="13">
        <v>16</v>
      </c>
      <c r="AC370" s="13">
        <v>40</v>
      </c>
      <c r="AD370" s="13">
        <v>40</v>
      </c>
      <c r="AE370" s="13">
        <v>40</v>
      </c>
      <c r="AF370" s="13">
        <v>0</v>
      </c>
      <c r="AG370" s="13">
        <v>10</v>
      </c>
      <c r="AH370" s="13">
        <v>0.98599999999999999</v>
      </c>
      <c r="AI370" s="13">
        <v>0.98599999999999999</v>
      </c>
      <c r="AJ370" s="13">
        <v>0.1</v>
      </c>
      <c r="AK370" s="13" t="s">
        <v>1684</v>
      </c>
      <c r="AL370" s="13" t="s">
        <v>1657</v>
      </c>
      <c r="AM370" s="13"/>
      <c r="AN370" s="13">
        <v>34.5</v>
      </c>
    </row>
    <row r="371" spans="1:40" ht="15.75" hidden="1" customHeight="1" x14ac:dyDescent="0.25">
      <c r="A371" s="13" t="s">
        <v>1262</v>
      </c>
      <c r="B371" s="13" t="s">
        <v>30</v>
      </c>
      <c r="C371" s="13" t="s">
        <v>447</v>
      </c>
      <c r="D371" s="13" t="s">
        <v>508</v>
      </c>
      <c r="E371" s="13">
        <v>53144</v>
      </c>
      <c r="F371" s="13" t="s">
        <v>528</v>
      </c>
      <c r="G371" s="13" t="s">
        <v>568</v>
      </c>
      <c r="H371" s="13" t="s">
        <v>1291</v>
      </c>
      <c r="I371" s="13" t="s">
        <v>569</v>
      </c>
      <c r="J371" s="13" t="s">
        <v>34</v>
      </c>
      <c r="K371" s="13" t="s">
        <v>212</v>
      </c>
      <c r="L371" s="13" t="s">
        <v>745</v>
      </c>
      <c r="M371" s="13">
        <v>810</v>
      </c>
      <c r="N371" s="13">
        <v>1000</v>
      </c>
      <c r="O371" s="13" t="s">
        <v>195</v>
      </c>
      <c r="P371" s="13">
        <v>227</v>
      </c>
      <c r="Q371" s="13" t="s">
        <v>196</v>
      </c>
      <c r="R371" s="13" t="s">
        <v>58</v>
      </c>
      <c r="S371" s="49">
        <v>42898</v>
      </c>
      <c r="T371" s="49">
        <v>43021</v>
      </c>
      <c r="U371" s="13" t="s">
        <v>996</v>
      </c>
      <c r="V371" s="13" t="s">
        <v>679</v>
      </c>
      <c r="W371" s="13">
        <v>0</v>
      </c>
      <c r="X371" s="13">
        <v>47</v>
      </c>
      <c r="Y371" s="13">
        <v>50</v>
      </c>
      <c r="Z371" s="13">
        <v>94</v>
      </c>
      <c r="AA371" s="13"/>
      <c r="AB371" s="13"/>
      <c r="AC371" s="13"/>
      <c r="AD371" s="13">
        <v>0</v>
      </c>
      <c r="AE371" s="13">
        <v>94</v>
      </c>
      <c r="AF371" s="13">
        <v>0</v>
      </c>
      <c r="AG371" s="13">
        <v>10</v>
      </c>
      <c r="AH371" s="13">
        <v>0</v>
      </c>
      <c r="AI371" s="13">
        <v>0</v>
      </c>
      <c r="AJ371" s="13">
        <v>0.1</v>
      </c>
      <c r="AK371" s="13" t="s">
        <v>1685</v>
      </c>
      <c r="AL371" s="13" t="s">
        <v>1674</v>
      </c>
      <c r="AM371" s="13"/>
      <c r="AN371" s="13">
        <v>20</v>
      </c>
    </row>
    <row r="372" spans="1:40" ht="15.75" hidden="1" customHeight="1" x14ac:dyDescent="0.25">
      <c r="A372" s="13" t="s">
        <v>1262</v>
      </c>
      <c r="B372" s="13" t="s">
        <v>30</v>
      </c>
      <c r="C372" s="13" t="s">
        <v>447</v>
      </c>
      <c r="D372" s="13" t="s">
        <v>508</v>
      </c>
      <c r="E372" s="13">
        <v>53331</v>
      </c>
      <c r="F372" s="13" t="s">
        <v>528</v>
      </c>
      <c r="G372" s="13" t="s">
        <v>572</v>
      </c>
      <c r="H372" s="13">
        <v>1</v>
      </c>
      <c r="I372" s="13" t="s">
        <v>573</v>
      </c>
      <c r="J372" s="13" t="s">
        <v>34</v>
      </c>
      <c r="K372" s="13" t="s">
        <v>212</v>
      </c>
      <c r="L372" s="13" t="s">
        <v>51</v>
      </c>
      <c r="M372" s="13">
        <v>855</v>
      </c>
      <c r="N372" s="13">
        <v>1010</v>
      </c>
      <c r="O372" s="13" t="s">
        <v>510</v>
      </c>
      <c r="P372" s="13">
        <v>207</v>
      </c>
      <c r="Q372" s="13" t="s">
        <v>37</v>
      </c>
      <c r="R372" s="13" t="s">
        <v>38</v>
      </c>
      <c r="S372" s="49">
        <v>42898</v>
      </c>
      <c r="T372" s="49">
        <v>42937</v>
      </c>
      <c r="U372" s="13" t="s">
        <v>140</v>
      </c>
      <c r="V372" s="13" t="s">
        <v>39</v>
      </c>
      <c r="W372" s="13">
        <v>0</v>
      </c>
      <c r="X372" s="13">
        <v>0</v>
      </c>
      <c r="Y372" s="13">
        <v>15</v>
      </c>
      <c r="Z372" s="13">
        <v>0</v>
      </c>
      <c r="AA372" s="13" t="s">
        <v>578</v>
      </c>
      <c r="AB372" s="13">
        <v>16</v>
      </c>
      <c r="AC372" s="13">
        <v>40</v>
      </c>
      <c r="AD372" s="13">
        <v>40</v>
      </c>
      <c r="AE372" s="13">
        <v>40</v>
      </c>
      <c r="AF372" s="13">
        <v>0</v>
      </c>
      <c r="AG372" s="13">
        <v>10</v>
      </c>
      <c r="AH372" s="13">
        <v>0</v>
      </c>
      <c r="AI372" s="13">
        <v>0</v>
      </c>
      <c r="AJ372" s="13">
        <v>0</v>
      </c>
      <c r="AK372" s="13" t="s">
        <v>1684</v>
      </c>
      <c r="AL372" s="13" t="s">
        <v>1657</v>
      </c>
      <c r="AM372" s="13"/>
      <c r="AN372" s="13">
        <v>34.5</v>
      </c>
    </row>
    <row r="373" spans="1:40" ht="15.75" hidden="1" customHeight="1" x14ac:dyDescent="0.25">
      <c r="A373" s="13" t="s">
        <v>1262</v>
      </c>
      <c r="B373" s="13" t="s">
        <v>30</v>
      </c>
      <c r="C373" s="13" t="s">
        <v>447</v>
      </c>
      <c r="D373" s="13" t="s">
        <v>508</v>
      </c>
      <c r="E373" s="13">
        <v>51312</v>
      </c>
      <c r="F373" s="13" t="s">
        <v>528</v>
      </c>
      <c r="G373" s="13" t="s">
        <v>574</v>
      </c>
      <c r="H373" s="13">
        <v>1</v>
      </c>
      <c r="I373" s="13" t="s">
        <v>575</v>
      </c>
      <c r="J373" s="13" t="s">
        <v>34</v>
      </c>
      <c r="K373" s="13" t="s">
        <v>212</v>
      </c>
      <c r="L373" s="13" t="s">
        <v>72</v>
      </c>
      <c r="M373" s="13">
        <v>1510</v>
      </c>
      <c r="N373" s="13">
        <v>1745</v>
      </c>
      <c r="O373" s="13" t="s">
        <v>510</v>
      </c>
      <c r="P373" s="13">
        <v>310</v>
      </c>
      <c r="Q373" s="13" t="s">
        <v>37</v>
      </c>
      <c r="R373" s="13" t="s">
        <v>38</v>
      </c>
      <c r="S373" s="49">
        <v>42898</v>
      </c>
      <c r="T373" s="49">
        <v>42937</v>
      </c>
      <c r="U373" s="13" t="s">
        <v>522</v>
      </c>
      <c r="V373" s="13" t="s">
        <v>39</v>
      </c>
      <c r="W373" s="13">
        <v>22</v>
      </c>
      <c r="X373" s="13">
        <v>20</v>
      </c>
      <c r="Y373" s="13">
        <v>30</v>
      </c>
      <c r="Z373" s="13">
        <v>66.666700000000006</v>
      </c>
      <c r="AA373" s="13"/>
      <c r="AB373" s="13"/>
      <c r="AC373" s="13"/>
      <c r="AD373" s="13">
        <v>0</v>
      </c>
      <c r="AE373" s="13">
        <v>66.666700000000006</v>
      </c>
      <c r="AF373" s="13">
        <v>0</v>
      </c>
      <c r="AG373" s="13">
        <v>0</v>
      </c>
      <c r="AH373" s="13">
        <v>1.3919999999999999</v>
      </c>
      <c r="AI373" s="13">
        <v>1.4582999999999999</v>
      </c>
      <c r="AJ373" s="13">
        <v>0.1</v>
      </c>
      <c r="AK373" s="13" t="s">
        <v>1686</v>
      </c>
      <c r="AL373" s="13" t="s">
        <v>1687</v>
      </c>
      <c r="AM373" s="13"/>
      <c r="AN373" s="13">
        <v>34.799999999999997</v>
      </c>
    </row>
    <row r="374" spans="1:40" ht="15.75" hidden="1" customHeight="1" x14ac:dyDescent="0.25">
      <c r="A374" s="13" t="s">
        <v>1262</v>
      </c>
      <c r="B374" s="13" t="s">
        <v>30</v>
      </c>
      <c r="C374" s="13" t="s">
        <v>447</v>
      </c>
      <c r="D374" s="13" t="s">
        <v>508</v>
      </c>
      <c r="E374" s="13">
        <v>51554</v>
      </c>
      <c r="F374" s="13" t="s">
        <v>528</v>
      </c>
      <c r="G374" s="13" t="s">
        <v>574</v>
      </c>
      <c r="H374" s="13">
        <v>2</v>
      </c>
      <c r="I374" s="13" t="s">
        <v>575</v>
      </c>
      <c r="J374" s="13" t="s">
        <v>34</v>
      </c>
      <c r="K374" s="13" t="s">
        <v>212</v>
      </c>
      <c r="L374" s="13" t="s">
        <v>102</v>
      </c>
      <c r="M374" s="13">
        <v>910</v>
      </c>
      <c r="N374" s="13">
        <v>1100</v>
      </c>
      <c r="O374" s="13" t="s">
        <v>510</v>
      </c>
      <c r="P374" s="13">
        <v>310</v>
      </c>
      <c r="Q374" s="13" t="s">
        <v>37</v>
      </c>
      <c r="R374" s="13" t="s">
        <v>38</v>
      </c>
      <c r="S374" s="49">
        <v>42898</v>
      </c>
      <c r="T374" s="49">
        <v>42937</v>
      </c>
      <c r="U374" s="13" t="s">
        <v>576</v>
      </c>
      <c r="V374" s="13" t="s">
        <v>39</v>
      </c>
      <c r="W374" s="13">
        <v>20</v>
      </c>
      <c r="X374" s="13">
        <v>17</v>
      </c>
      <c r="Y374" s="13">
        <v>30</v>
      </c>
      <c r="Z374" s="13">
        <v>56.666699999999999</v>
      </c>
      <c r="AA374" s="13"/>
      <c r="AB374" s="13"/>
      <c r="AC374" s="13"/>
      <c r="AD374" s="13">
        <v>0</v>
      </c>
      <c r="AE374" s="13">
        <v>56.666699999999999</v>
      </c>
      <c r="AF374" s="13">
        <v>0</v>
      </c>
      <c r="AG374" s="13">
        <v>10</v>
      </c>
      <c r="AH374" s="13">
        <v>1.3029999999999999</v>
      </c>
      <c r="AI374" s="13">
        <v>1.3715999999999999</v>
      </c>
      <c r="AJ374" s="13">
        <v>0.1</v>
      </c>
      <c r="AK374" s="13" t="s">
        <v>1644</v>
      </c>
      <c r="AL374" s="13" t="s">
        <v>1687</v>
      </c>
      <c r="AM374" s="13"/>
      <c r="AN374" s="13">
        <v>36</v>
      </c>
    </row>
    <row r="375" spans="1:40" ht="15.75" hidden="1" customHeight="1" x14ac:dyDescent="0.25">
      <c r="A375" s="13" t="s">
        <v>1262</v>
      </c>
      <c r="B375" s="13" t="s">
        <v>30</v>
      </c>
      <c r="C375" s="13" t="s">
        <v>447</v>
      </c>
      <c r="D375" s="13" t="s">
        <v>508</v>
      </c>
      <c r="E375" s="13">
        <v>51557</v>
      </c>
      <c r="F375" s="13" t="s">
        <v>528</v>
      </c>
      <c r="G375" s="13" t="s">
        <v>574</v>
      </c>
      <c r="H375" s="13">
        <v>3</v>
      </c>
      <c r="I375" s="13" t="s">
        <v>575</v>
      </c>
      <c r="J375" s="13" t="s">
        <v>34</v>
      </c>
      <c r="K375" s="13" t="s">
        <v>212</v>
      </c>
      <c r="L375" s="13" t="s">
        <v>102</v>
      </c>
      <c r="M375" s="13">
        <v>1210</v>
      </c>
      <c r="N375" s="13">
        <v>1400</v>
      </c>
      <c r="O375" s="13" t="s">
        <v>510</v>
      </c>
      <c r="P375" s="13">
        <v>310</v>
      </c>
      <c r="Q375" s="13" t="s">
        <v>37</v>
      </c>
      <c r="R375" s="13" t="s">
        <v>38</v>
      </c>
      <c r="S375" s="49">
        <v>42898</v>
      </c>
      <c r="T375" s="49">
        <v>42937</v>
      </c>
      <c r="U375" s="13" t="s">
        <v>576</v>
      </c>
      <c r="V375" s="13" t="s">
        <v>39</v>
      </c>
      <c r="W375" s="13">
        <v>18</v>
      </c>
      <c r="X375" s="13">
        <v>15</v>
      </c>
      <c r="Y375" s="13">
        <v>30</v>
      </c>
      <c r="Z375" s="13">
        <v>50</v>
      </c>
      <c r="AA375" s="13"/>
      <c r="AB375" s="13"/>
      <c r="AC375" s="13"/>
      <c r="AD375" s="13">
        <v>0</v>
      </c>
      <c r="AE375" s="13">
        <v>50</v>
      </c>
      <c r="AF375" s="13">
        <v>0</v>
      </c>
      <c r="AG375" s="13">
        <v>10</v>
      </c>
      <c r="AH375" s="13">
        <v>1.234</v>
      </c>
      <c r="AI375" s="13">
        <v>1.234</v>
      </c>
      <c r="AJ375" s="13">
        <v>0.1</v>
      </c>
      <c r="AK375" s="13" t="s">
        <v>1688</v>
      </c>
      <c r="AL375" s="13" t="s">
        <v>1687</v>
      </c>
      <c r="AM375" s="13"/>
      <c r="AN375" s="13">
        <v>36</v>
      </c>
    </row>
    <row r="376" spans="1:40" ht="15.75" hidden="1" customHeight="1" x14ac:dyDescent="0.25">
      <c r="A376" s="13" t="s">
        <v>1262</v>
      </c>
      <c r="B376" s="13" t="s">
        <v>30</v>
      </c>
      <c r="C376" s="13" t="s">
        <v>447</v>
      </c>
      <c r="D376" s="13" t="s">
        <v>508</v>
      </c>
      <c r="E376" s="13">
        <v>53332</v>
      </c>
      <c r="F376" s="13" t="s">
        <v>528</v>
      </c>
      <c r="G376" s="13" t="s">
        <v>574</v>
      </c>
      <c r="H376" s="13">
        <v>351</v>
      </c>
      <c r="I376" s="13" t="s">
        <v>575</v>
      </c>
      <c r="J376" s="13" t="s">
        <v>43</v>
      </c>
      <c r="K376" s="13" t="s">
        <v>212</v>
      </c>
      <c r="L376" s="13" t="s">
        <v>72</v>
      </c>
      <c r="M376" s="13">
        <v>1700</v>
      </c>
      <c r="N376" s="13">
        <v>1925</v>
      </c>
      <c r="O376" s="13" t="s">
        <v>120</v>
      </c>
      <c r="P376" s="13">
        <v>109</v>
      </c>
      <c r="Q376" s="13" t="s">
        <v>121</v>
      </c>
      <c r="R376" s="13" t="s">
        <v>38</v>
      </c>
      <c r="S376" s="49">
        <v>42898</v>
      </c>
      <c r="T376" s="49">
        <v>42937</v>
      </c>
      <c r="U376" s="13" t="s">
        <v>527</v>
      </c>
      <c r="V376" s="13" t="s">
        <v>39</v>
      </c>
      <c r="W376" s="13">
        <v>19</v>
      </c>
      <c r="X376" s="13">
        <v>19</v>
      </c>
      <c r="Y376" s="13">
        <v>30</v>
      </c>
      <c r="Z376" s="13">
        <v>63.333300000000001</v>
      </c>
      <c r="AA376" s="13"/>
      <c r="AB376" s="13"/>
      <c r="AC376" s="13"/>
      <c r="AD376" s="13">
        <v>0</v>
      </c>
      <c r="AE376" s="13">
        <v>63.333300000000001</v>
      </c>
      <c r="AF376" s="13">
        <v>0</v>
      </c>
      <c r="AG376" s="13">
        <v>10</v>
      </c>
      <c r="AH376" s="13">
        <v>1.173</v>
      </c>
      <c r="AI376" s="13">
        <v>1.173</v>
      </c>
      <c r="AJ376" s="13">
        <v>0.1</v>
      </c>
      <c r="AK376" s="13" t="s">
        <v>1689</v>
      </c>
      <c r="AL376" s="13" t="s">
        <v>1662</v>
      </c>
      <c r="AM376" s="13"/>
      <c r="AN376" s="13">
        <v>32.4</v>
      </c>
    </row>
    <row r="377" spans="1:40" ht="15.75" hidden="1" customHeight="1" x14ac:dyDescent="0.25">
      <c r="A377" s="13" t="s">
        <v>1262</v>
      </c>
      <c r="B377" s="13" t="s">
        <v>30</v>
      </c>
      <c r="C377" s="13" t="s">
        <v>447</v>
      </c>
      <c r="D377" s="13" t="s">
        <v>508</v>
      </c>
      <c r="E377" s="13">
        <v>51880</v>
      </c>
      <c r="F377" s="13" t="s">
        <v>528</v>
      </c>
      <c r="G377" s="13" t="s">
        <v>574</v>
      </c>
      <c r="H377" s="13">
        <v>501</v>
      </c>
      <c r="I377" s="13" t="s">
        <v>575</v>
      </c>
      <c r="J377" s="13" t="s">
        <v>43</v>
      </c>
      <c r="K377" s="13" t="s">
        <v>212</v>
      </c>
      <c r="L377" s="13" t="s">
        <v>127</v>
      </c>
      <c r="M377" s="13">
        <v>1800</v>
      </c>
      <c r="N377" s="13">
        <v>2015</v>
      </c>
      <c r="O377" s="13" t="s">
        <v>510</v>
      </c>
      <c r="P377" s="13">
        <v>310</v>
      </c>
      <c r="Q377" s="13" t="s">
        <v>37</v>
      </c>
      <c r="R377" s="13" t="s">
        <v>66</v>
      </c>
      <c r="S377" s="49">
        <v>42898</v>
      </c>
      <c r="T377" s="49">
        <v>42946</v>
      </c>
      <c r="U377" s="13" t="s">
        <v>993</v>
      </c>
      <c r="V377" s="13" t="s">
        <v>39</v>
      </c>
      <c r="W377" s="13">
        <v>26</v>
      </c>
      <c r="X377" s="13">
        <v>23</v>
      </c>
      <c r="Y377" s="13">
        <v>30</v>
      </c>
      <c r="Z377" s="13">
        <v>76.666700000000006</v>
      </c>
      <c r="AA377" s="13"/>
      <c r="AB377" s="13"/>
      <c r="AC377" s="13"/>
      <c r="AD377" s="13">
        <v>0</v>
      </c>
      <c r="AE377" s="13">
        <v>76.666700000000006</v>
      </c>
      <c r="AF377" s="13">
        <v>0</v>
      </c>
      <c r="AG377" s="13">
        <v>0</v>
      </c>
      <c r="AH377" s="13">
        <v>1.61</v>
      </c>
      <c r="AI377" s="13">
        <v>1.61</v>
      </c>
      <c r="AJ377" s="13">
        <v>0.1</v>
      </c>
      <c r="AK377" s="13" t="s">
        <v>1690</v>
      </c>
      <c r="AL377" s="13" t="s">
        <v>1687</v>
      </c>
      <c r="AM377" s="13"/>
      <c r="AN377" s="13">
        <v>32.5</v>
      </c>
    </row>
    <row r="378" spans="1:40" ht="15.75" hidden="1" customHeight="1" x14ac:dyDescent="0.25">
      <c r="A378" s="13" t="s">
        <v>1262</v>
      </c>
      <c r="B378" s="13" t="s">
        <v>30</v>
      </c>
      <c r="C378" s="13" t="s">
        <v>447</v>
      </c>
      <c r="D378" s="13" t="s">
        <v>508</v>
      </c>
      <c r="E378" s="13">
        <v>53393</v>
      </c>
      <c r="F378" s="13" t="s">
        <v>528</v>
      </c>
      <c r="G378" s="13" t="s">
        <v>775</v>
      </c>
      <c r="H378" s="13">
        <v>1</v>
      </c>
      <c r="I378" s="13" t="s">
        <v>776</v>
      </c>
      <c r="J378" s="13" t="s">
        <v>34</v>
      </c>
      <c r="K378" s="13" t="s">
        <v>212</v>
      </c>
      <c r="L378" s="13" t="s">
        <v>45</v>
      </c>
      <c r="M378" s="13" t="s">
        <v>45</v>
      </c>
      <c r="N378" s="13" t="s">
        <v>45</v>
      </c>
      <c r="O378" s="13" t="s">
        <v>45</v>
      </c>
      <c r="P378" s="13"/>
      <c r="Q378" s="13" t="s">
        <v>37</v>
      </c>
      <c r="R378" s="13" t="s">
        <v>58</v>
      </c>
      <c r="S378" s="49">
        <v>42898</v>
      </c>
      <c r="T378" s="49">
        <v>42938</v>
      </c>
      <c r="U378" s="13" t="s">
        <v>555</v>
      </c>
      <c r="V378" s="13" t="s">
        <v>104</v>
      </c>
      <c r="W378" s="13">
        <v>18</v>
      </c>
      <c r="X378" s="13">
        <v>18</v>
      </c>
      <c r="Y378" s="13">
        <v>20</v>
      </c>
      <c r="Z378" s="13">
        <v>90</v>
      </c>
      <c r="AA378" s="13" t="s">
        <v>833</v>
      </c>
      <c r="AB378" s="13">
        <v>25</v>
      </c>
      <c r="AC378" s="13">
        <v>30</v>
      </c>
      <c r="AD378" s="13">
        <v>83.333299999999994</v>
      </c>
      <c r="AE378" s="13">
        <v>83.333299999999994</v>
      </c>
      <c r="AF378" s="13">
        <v>0</v>
      </c>
      <c r="AG378" s="13">
        <v>0</v>
      </c>
      <c r="AH378" s="13">
        <v>1.097</v>
      </c>
      <c r="AI378" s="13">
        <v>1.097</v>
      </c>
      <c r="AJ378" s="13">
        <v>0</v>
      </c>
      <c r="AK378" s="13" t="s">
        <v>45</v>
      </c>
      <c r="AL378" s="13" t="s">
        <v>45</v>
      </c>
      <c r="AM378" s="13"/>
      <c r="AN378" s="13">
        <v>35</v>
      </c>
    </row>
    <row r="379" spans="1:40" ht="15.75" hidden="1" customHeight="1" x14ac:dyDescent="0.25">
      <c r="A379" s="13" t="s">
        <v>1262</v>
      </c>
      <c r="B379" s="13" t="s">
        <v>30</v>
      </c>
      <c r="C379" s="13" t="s">
        <v>447</v>
      </c>
      <c r="D379" s="13" t="s">
        <v>508</v>
      </c>
      <c r="E379" s="13">
        <v>53291</v>
      </c>
      <c r="F379" s="13" t="s">
        <v>528</v>
      </c>
      <c r="G379" s="13" t="s">
        <v>753</v>
      </c>
      <c r="H379" s="13">
        <v>1</v>
      </c>
      <c r="I379" s="13" t="s">
        <v>754</v>
      </c>
      <c r="J379" s="13" t="s">
        <v>34</v>
      </c>
      <c r="K379" s="13" t="s">
        <v>212</v>
      </c>
      <c r="L379" s="13" t="s">
        <v>45</v>
      </c>
      <c r="M379" s="13" t="s">
        <v>45</v>
      </c>
      <c r="N379" s="13" t="s">
        <v>45</v>
      </c>
      <c r="O379" s="13" t="s">
        <v>45</v>
      </c>
      <c r="P379" s="13"/>
      <c r="Q379" s="13" t="s">
        <v>37</v>
      </c>
      <c r="R379" s="13" t="s">
        <v>58</v>
      </c>
      <c r="S379" s="49">
        <v>42898</v>
      </c>
      <c r="T379" s="49">
        <v>42938</v>
      </c>
      <c r="U379" s="13" t="s">
        <v>555</v>
      </c>
      <c r="V379" s="13" t="s">
        <v>104</v>
      </c>
      <c r="W379" s="13">
        <v>14</v>
      </c>
      <c r="X379" s="13">
        <v>4</v>
      </c>
      <c r="Y379" s="13">
        <v>13</v>
      </c>
      <c r="Z379" s="13">
        <v>30.769200000000001</v>
      </c>
      <c r="AA379" s="13" t="s">
        <v>833</v>
      </c>
      <c r="AB379" s="13">
        <v>25</v>
      </c>
      <c r="AC379" s="13">
        <v>30</v>
      </c>
      <c r="AD379" s="13">
        <v>83.333299999999994</v>
      </c>
      <c r="AE379" s="13">
        <v>83.333299999999994</v>
      </c>
      <c r="AF379" s="13">
        <v>0</v>
      </c>
      <c r="AG379" s="13">
        <v>0</v>
      </c>
      <c r="AH379" s="13">
        <v>0.24399999999999999</v>
      </c>
      <c r="AI379" s="13">
        <v>0.24399999999999999</v>
      </c>
      <c r="AJ379" s="13">
        <v>0.1</v>
      </c>
      <c r="AK379" s="13" t="s">
        <v>45</v>
      </c>
      <c r="AL379" s="13" t="s">
        <v>45</v>
      </c>
      <c r="AM379" s="13"/>
      <c r="AN379" s="13">
        <v>35</v>
      </c>
    </row>
    <row r="380" spans="1:40" ht="15.75" hidden="1" customHeight="1" x14ac:dyDescent="0.25">
      <c r="A380" s="13" t="s">
        <v>1262</v>
      </c>
      <c r="B380" s="13" t="s">
        <v>30</v>
      </c>
      <c r="C380" s="13" t="s">
        <v>447</v>
      </c>
      <c r="D380" s="13" t="s">
        <v>508</v>
      </c>
      <c r="E380" s="13">
        <v>53292</v>
      </c>
      <c r="F380" s="13" t="s">
        <v>528</v>
      </c>
      <c r="G380" s="13" t="s">
        <v>1691</v>
      </c>
      <c r="H380" s="13">
        <v>1</v>
      </c>
      <c r="I380" s="13" t="s">
        <v>1692</v>
      </c>
      <c r="J380" s="13" t="s">
        <v>34</v>
      </c>
      <c r="K380" s="13" t="s">
        <v>212</v>
      </c>
      <c r="L380" s="13" t="s">
        <v>148</v>
      </c>
      <c r="M380" s="13" t="s">
        <v>148</v>
      </c>
      <c r="N380" s="13" t="s">
        <v>148</v>
      </c>
      <c r="O380" s="13" t="s">
        <v>148</v>
      </c>
      <c r="P380" s="13"/>
      <c r="Q380" s="13" t="s">
        <v>37</v>
      </c>
      <c r="R380" s="13" t="s">
        <v>38</v>
      </c>
      <c r="S380" s="49">
        <v>42898</v>
      </c>
      <c r="T380" s="49">
        <v>42937</v>
      </c>
      <c r="U380" s="13" t="s">
        <v>1057</v>
      </c>
      <c r="V380" s="13" t="s">
        <v>39</v>
      </c>
      <c r="W380" s="13">
        <v>64</v>
      </c>
      <c r="X380" s="13">
        <v>59</v>
      </c>
      <c r="Y380" s="13">
        <v>40</v>
      </c>
      <c r="Z380" s="13">
        <v>147.5</v>
      </c>
      <c r="AA380" s="13"/>
      <c r="AB380" s="13"/>
      <c r="AC380" s="13"/>
      <c r="AD380" s="13">
        <v>0</v>
      </c>
      <c r="AE380" s="13">
        <v>147.5</v>
      </c>
      <c r="AF380" s="13">
        <v>0</v>
      </c>
      <c r="AG380" s="13">
        <v>10</v>
      </c>
      <c r="AH380" s="13">
        <v>0.20699999999999999</v>
      </c>
      <c r="AI380" s="13">
        <v>0.22450000000000001</v>
      </c>
      <c r="AJ380" s="13">
        <v>0.2</v>
      </c>
      <c r="AK380" s="13" t="s">
        <v>148</v>
      </c>
      <c r="AL380" s="13" t="s">
        <v>148</v>
      </c>
      <c r="AM380" s="13"/>
      <c r="AN380" s="13">
        <v>70</v>
      </c>
    </row>
    <row r="381" spans="1:40" ht="15.75" hidden="1" customHeight="1" x14ac:dyDescent="0.25">
      <c r="A381" s="13" t="s">
        <v>1262</v>
      </c>
      <c r="B381" s="13" t="s">
        <v>30</v>
      </c>
      <c r="C381" s="13" t="s">
        <v>447</v>
      </c>
      <c r="D381" s="13" t="s">
        <v>508</v>
      </c>
      <c r="E381" s="13">
        <v>53293</v>
      </c>
      <c r="F381" s="13" t="s">
        <v>528</v>
      </c>
      <c r="G381" s="13" t="s">
        <v>580</v>
      </c>
      <c r="H381" s="13">
        <v>1</v>
      </c>
      <c r="I381" s="13" t="s">
        <v>581</v>
      </c>
      <c r="J381" s="13" t="s">
        <v>34</v>
      </c>
      <c r="K381" s="13" t="s">
        <v>212</v>
      </c>
      <c r="L381" s="13" t="s">
        <v>148</v>
      </c>
      <c r="M381" s="13" t="s">
        <v>148</v>
      </c>
      <c r="N381" s="13" t="s">
        <v>148</v>
      </c>
      <c r="O381" s="13" t="s">
        <v>148</v>
      </c>
      <c r="P381" s="13"/>
      <c r="Q381" s="13" t="s">
        <v>37</v>
      </c>
      <c r="R381" s="13" t="s">
        <v>38</v>
      </c>
      <c r="S381" s="49">
        <v>42898</v>
      </c>
      <c r="T381" s="49">
        <v>42937</v>
      </c>
      <c r="U381" s="13" t="s">
        <v>1148</v>
      </c>
      <c r="V381" s="13" t="s">
        <v>39</v>
      </c>
      <c r="W381" s="13">
        <v>27</v>
      </c>
      <c r="X381" s="13">
        <v>28</v>
      </c>
      <c r="Y381" s="13">
        <v>40</v>
      </c>
      <c r="Z381" s="13">
        <v>70</v>
      </c>
      <c r="AA381" s="13"/>
      <c r="AB381" s="13"/>
      <c r="AC381" s="13"/>
      <c r="AD381" s="13">
        <v>0</v>
      </c>
      <c r="AE381" s="13">
        <v>70</v>
      </c>
      <c r="AF381" s="13">
        <v>0</v>
      </c>
      <c r="AG381" s="13">
        <v>10</v>
      </c>
      <c r="AH381" s="13">
        <v>8.7999999999999995E-2</v>
      </c>
      <c r="AI381" s="13">
        <v>9.5000000000000001E-2</v>
      </c>
      <c r="AJ381" s="13">
        <v>0.2</v>
      </c>
      <c r="AK381" s="13" t="s">
        <v>148</v>
      </c>
      <c r="AL381" s="13" t="s">
        <v>148</v>
      </c>
      <c r="AM381" s="13"/>
      <c r="AN381" s="13">
        <v>70</v>
      </c>
    </row>
    <row r="382" spans="1:40" ht="15.75" hidden="1" customHeight="1" x14ac:dyDescent="0.25">
      <c r="A382" s="13" t="s">
        <v>1262</v>
      </c>
      <c r="B382" s="13" t="s">
        <v>30</v>
      </c>
      <c r="C382" s="13" t="s">
        <v>447</v>
      </c>
      <c r="D382" s="13" t="s">
        <v>508</v>
      </c>
      <c r="E382" s="13">
        <v>52421</v>
      </c>
      <c r="F382" s="13" t="s">
        <v>528</v>
      </c>
      <c r="G382" s="13" t="s">
        <v>582</v>
      </c>
      <c r="H382" s="13">
        <v>1</v>
      </c>
      <c r="I382" s="13" t="s">
        <v>583</v>
      </c>
      <c r="J382" s="13" t="s">
        <v>34</v>
      </c>
      <c r="K382" s="13" t="s">
        <v>212</v>
      </c>
      <c r="L382" s="13" t="s">
        <v>51</v>
      </c>
      <c r="M382" s="13">
        <v>1510</v>
      </c>
      <c r="N382" s="13">
        <v>1625</v>
      </c>
      <c r="O382" s="13" t="s">
        <v>510</v>
      </c>
      <c r="P382" s="13" t="s">
        <v>584</v>
      </c>
      <c r="Q382" s="13" t="s">
        <v>37</v>
      </c>
      <c r="R382" s="13" t="s">
        <v>38</v>
      </c>
      <c r="S382" s="49">
        <v>42898</v>
      </c>
      <c r="T382" s="49">
        <v>42937</v>
      </c>
      <c r="U382" s="13" t="s">
        <v>558</v>
      </c>
      <c r="V382" s="13" t="s">
        <v>39</v>
      </c>
      <c r="W382" s="13">
        <v>18</v>
      </c>
      <c r="X382" s="13">
        <v>18</v>
      </c>
      <c r="Y382" s="13">
        <v>22</v>
      </c>
      <c r="Z382" s="13">
        <v>81.818200000000004</v>
      </c>
      <c r="AA382" s="13" t="s">
        <v>585</v>
      </c>
      <c r="AB382" s="13">
        <v>27</v>
      </c>
      <c r="AC382" s="13">
        <v>45</v>
      </c>
      <c r="AD382" s="13">
        <v>60</v>
      </c>
      <c r="AE382" s="13">
        <v>60</v>
      </c>
      <c r="AF382" s="13">
        <v>0</v>
      </c>
      <c r="AG382" s="13">
        <v>10</v>
      </c>
      <c r="AH382" s="13">
        <v>1.1830000000000001</v>
      </c>
      <c r="AI382" s="13">
        <v>1.1830000000000001</v>
      </c>
      <c r="AJ382" s="13">
        <v>0.1</v>
      </c>
      <c r="AK382" s="13" t="s">
        <v>1693</v>
      </c>
      <c r="AL382" s="13" t="s">
        <v>1694</v>
      </c>
      <c r="AM382" s="13"/>
      <c r="AN382" s="13">
        <v>34.5</v>
      </c>
    </row>
    <row r="383" spans="1:40" ht="15.75" hidden="1" customHeight="1" x14ac:dyDescent="0.25">
      <c r="A383" s="13" t="s">
        <v>1262</v>
      </c>
      <c r="B383" s="13" t="s">
        <v>30</v>
      </c>
      <c r="C383" s="13" t="s">
        <v>447</v>
      </c>
      <c r="D383" s="13" t="s">
        <v>508</v>
      </c>
      <c r="E383" s="13">
        <v>52949</v>
      </c>
      <c r="F383" s="13" t="s">
        <v>528</v>
      </c>
      <c r="G383" s="13" t="s">
        <v>587</v>
      </c>
      <c r="H383" s="13">
        <v>1</v>
      </c>
      <c r="I383" s="13" t="s">
        <v>1227</v>
      </c>
      <c r="J383" s="13" t="s">
        <v>34</v>
      </c>
      <c r="K383" s="13" t="s">
        <v>212</v>
      </c>
      <c r="L383" s="13" t="s">
        <v>51</v>
      </c>
      <c r="M383" s="13">
        <v>1510</v>
      </c>
      <c r="N383" s="13">
        <v>1625</v>
      </c>
      <c r="O383" s="13" t="s">
        <v>510</v>
      </c>
      <c r="P383" s="13" t="s">
        <v>584</v>
      </c>
      <c r="Q383" s="13" t="s">
        <v>37</v>
      </c>
      <c r="R383" s="13" t="s">
        <v>38</v>
      </c>
      <c r="S383" s="49">
        <v>42898</v>
      </c>
      <c r="T383" s="49">
        <v>42937</v>
      </c>
      <c r="U383" s="13" t="s">
        <v>558</v>
      </c>
      <c r="V383" s="13" t="s">
        <v>39</v>
      </c>
      <c r="W383" s="13">
        <v>8</v>
      </c>
      <c r="X383" s="13">
        <v>6</v>
      </c>
      <c r="Y383" s="13">
        <v>12</v>
      </c>
      <c r="Z383" s="13">
        <v>50</v>
      </c>
      <c r="AA383" s="13" t="s">
        <v>585</v>
      </c>
      <c r="AB383" s="13">
        <v>27</v>
      </c>
      <c r="AC383" s="13">
        <v>45</v>
      </c>
      <c r="AD383" s="13">
        <v>60</v>
      </c>
      <c r="AE383" s="13">
        <v>60</v>
      </c>
      <c r="AF383" s="13">
        <v>0</v>
      </c>
      <c r="AG383" s="13">
        <v>10</v>
      </c>
      <c r="AH383" s="13">
        <v>0.52600000000000002</v>
      </c>
      <c r="AI383" s="13">
        <v>0.52600000000000002</v>
      </c>
      <c r="AJ383" s="13">
        <v>0</v>
      </c>
      <c r="AK383" s="13" t="s">
        <v>1693</v>
      </c>
      <c r="AL383" s="13" t="s">
        <v>1694</v>
      </c>
      <c r="AM383" s="13"/>
      <c r="AN383" s="13">
        <v>34.5</v>
      </c>
    </row>
    <row r="384" spans="1:40" ht="15.75" hidden="1" customHeight="1" x14ac:dyDescent="0.25">
      <c r="A384" s="13" t="s">
        <v>1262</v>
      </c>
      <c r="B384" s="13" t="s">
        <v>30</v>
      </c>
      <c r="C384" s="13" t="s">
        <v>447</v>
      </c>
      <c r="D384" s="13" t="s">
        <v>508</v>
      </c>
      <c r="E384" s="13">
        <v>52682</v>
      </c>
      <c r="F384" s="13" t="s">
        <v>528</v>
      </c>
      <c r="G384" s="13" t="s">
        <v>588</v>
      </c>
      <c r="H384" s="13">
        <v>501</v>
      </c>
      <c r="I384" s="13" t="s">
        <v>589</v>
      </c>
      <c r="J384" s="13" t="s">
        <v>43</v>
      </c>
      <c r="K384" s="13" t="s">
        <v>212</v>
      </c>
      <c r="L384" s="13" t="s">
        <v>72</v>
      </c>
      <c r="M384" s="13">
        <v>1830</v>
      </c>
      <c r="N384" s="13">
        <v>2055</v>
      </c>
      <c r="O384" s="13" t="s">
        <v>510</v>
      </c>
      <c r="P384" s="13" t="s">
        <v>590</v>
      </c>
      <c r="Q384" s="13" t="s">
        <v>37</v>
      </c>
      <c r="R384" s="13" t="s">
        <v>66</v>
      </c>
      <c r="S384" s="49">
        <v>42898</v>
      </c>
      <c r="T384" s="49">
        <v>42946</v>
      </c>
      <c r="U384" s="13" t="s">
        <v>558</v>
      </c>
      <c r="V384" s="13" t="s">
        <v>39</v>
      </c>
      <c r="W384" s="13">
        <v>21</v>
      </c>
      <c r="X384" s="13">
        <v>21</v>
      </c>
      <c r="Y384" s="13">
        <v>25</v>
      </c>
      <c r="Z384" s="13">
        <v>84</v>
      </c>
      <c r="AA384" s="13" t="s">
        <v>592</v>
      </c>
      <c r="AB384" s="13">
        <v>34</v>
      </c>
      <c r="AC384" s="13">
        <v>35</v>
      </c>
      <c r="AD384" s="13">
        <v>97.142899999999997</v>
      </c>
      <c r="AE384" s="13">
        <v>97.142899999999997</v>
      </c>
      <c r="AF384" s="13">
        <v>0</v>
      </c>
      <c r="AG384" s="13">
        <v>0</v>
      </c>
      <c r="AH384" s="13">
        <v>1.512</v>
      </c>
      <c r="AI384" s="13">
        <v>1.512</v>
      </c>
      <c r="AJ384" s="13">
        <v>0.1</v>
      </c>
      <c r="AK384" s="13" t="s">
        <v>1695</v>
      </c>
      <c r="AL384" s="13" t="s">
        <v>1696</v>
      </c>
      <c r="AM384" s="13"/>
      <c r="AN384" s="13">
        <v>37.799999999999997</v>
      </c>
    </row>
    <row r="385" spans="1:40" ht="15.75" hidden="1" customHeight="1" x14ac:dyDescent="0.25">
      <c r="A385" s="13" t="s">
        <v>1262</v>
      </c>
      <c r="B385" s="13" t="s">
        <v>30</v>
      </c>
      <c r="C385" s="13" t="s">
        <v>447</v>
      </c>
      <c r="D385" s="13" t="s">
        <v>508</v>
      </c>
      <c r="E385" s="13">
        <v>52684</v>
      </c>
      <c r="F385" s="13" t="s">
        <v>528</v>
      </c>
      <c r="G385" s="13" t="s">
        <v>593</v>
      </c>
      <c r="H385" s="13">
        <v>501</v>
      </c>
      <c r="I385" s="13" t="s">
        <v>594</v>
      </c>
      <c r="J385" s="13" t="s">
        <v>43</v>
      </c>
      <c r="K385" s="13" t="s">
        <v>212</v>
      </c>
      <c r="L385" s="13" t="s">
        <v>72</v>
      </c>
      <c r="M385" s="13">
        <v>1830</v>
      </c>
      <c r="N385" s="13">
        <v>2055</v>
      </c>
      <c r="O385" s="13" t="s">
        <v>510</v>
      </c>
      <c r="P385" s="13" t="s">
        <v>590</v>
      </c>
      <c r="Q385" s="13" t="s">
        <v>37</v>
      </c>
      <c r="R385" s="13" t="s">
        <v>66</v>
      </c>
      <c r="S385" s="49">
        <v>42898</v>
      </c>
      <c r="T385" s="49">
        <v>42946</v>
      </c>
      <c r="U385" s="13" t="s">
        <v>558</v>
      </c>
      <c r="V385" s="13" t="s">
        <v>39</v>
      </c>
      <c r="W385" s="13">
        <v>14</v>
      </c>
      <c r="X385" s="13">
        <v>12</v>
      </c>
      <c r="Y385" s="13">
        <v>10</v>
      </c>
      <c r="Z385" s="13">
        <v>120</v>
      </c>
      <c r="AA385" s="13" t="s">
        <v>592</v>
      </c>
      <c r="AB385" s="13">
        <v>34</v>
      </c>
      <c r="AC385" s="13">
        <v>35</v>
      </c>
      <c r="AD385" s="13">
        <v>97.142899999999997</v>
      </c>
      <c r="AE385" s="13">
        <v>97.142899999999997</v>
      </c>
      <c r="AF385" s="13">
        <v>0</v>
      </c>
      <c r="AG385" s="13">
        <v>0</v>
      </c>
      <c r="AH385" s="13">
        <v>1.008</v>
      </c>
      <c r="AI385" s="13">
        <v>1.008</v>
      </c>
      <c r="AJ385" s="13">
        <v>0</v>
      </c>
      <c r="AK385" s="13" t="s">
        <v>1695</v>
      </c>
      <c r="AL385" s="13" t="s">
        <v>1696</v>
      </c>
      <c r="AM385" s="13"/>
      <c r="AN385" s="13">
        <v>37.799999999999997</v>
      </c>
    </row>
    <row r="386" spans="1:40" ht="15.75" hidden="1" customHeight="1" x14ac:dyDescent="0.25">
      <c r="A386" s="13" t="s">
        <v>1262</v>
      </c>
      <c r="B386" s="13" t="s">
        <v>30</v>
      </c>
      <c r="C386" s="13" t="s">
        <v>447</v>
      </c>
      <c r="D386" s="13" t="s">
        <v>508</v>
      </c>
      <c r="E386" s="13">
        <v>52685</v>
      </c>
      <c r="F386" s="13" t="s">
        <v>528</v>
      </c>
      <c r="G386" s="13">
        <v>254</v>
      </c>
      <c r="H386" s="13">
        <v>1</v>
      </c>
      <c r="I386" s="13" t="s">
        <v>595</v>
      </c>
      <c r="J386" s="13" t="s">
        <v>34</v>
      </c>
      <c r="K386" s="13" t="s">
        <v>212</v>
      </c>
      <c r="L386" s="13" t="s">
        <v>56</v>
      </c>
      <c r="M386" s="13">
        <v>840</v>
      </c>
      <c r="N386" s="13">
        <v>945</v>
      </c>
      <c r="O386" s="13" t="s">
        <v>510</v>
      </c>
      <c r="P386" s="13" t="s">
        <v>590</v>
      </c>
      <c r="Q386" s="13" t="s">
        <v>37</v>
      </c>
      <c r="R386" s="13" t="s">
        <v>38</v>
      </c>
      <c r="S386" s="49">
        <v>42898</v>
      </c>
      <c r="T386" s="49">
        <v>42937</v>
      </c>
      <c r="U386" s="13" t="s">
        <v>1021</v>
      </c>
      <c r="V386" s="13" t="s">
        <v>39</v>
      </c>
      <c r="W386" s="13">
        <v>12</v>
      </c>
      <c r="X386" s="13">
        <v>11</v>
      </c>
      <c r="Y386" s="13">
        <v>25</v>
      </c>
      <c r="Z386" s="13">
        <v>44</v>
      </c>
      <c r="AA386" s="13" t="s">
        <v>597</v>
      </c>
      <c r="AB386" s="13">
        <v>20</v>
      </c>
      <c r="AC386" s="13">
        <v>35</v>
      </c>
      <c r="AD386" s="13">
        <v>57.142899999999997</v>
      </c>
      <c r="AE386" s="13">
        <v>57.142899999999997</v>
      </c>
      <c r="AF386" s="13">
        <v>0</v>
      </c>
      <c r="AG386" s="13">
        <v>10</v>
      </c>
      <c r="AH386" s="13">
        <v>0.86199999999999999</v>
      </c>
      <c r="AI386" s="13">
        <v>0.86199999999999999</v>
      </c>
      <c r="AJ386" s="13">
        <v>0</v>
      </c>
      <c r="AK386" s="13" t="s">
        <v>1697</v>
      </c>
      <c r="AL386" s="13" t="s">
        <v>1696</v>
      </c>
      <c r="AM386" s="13"/>
      <c r="AN386" s="13">
        <v>37.700000000000003</v>
      </c>
    </row>
    <row r="387" spans="1:40" ht="15.75" hidden="1" customHeight="1" x14ac:dyDescent="0.25">
      <c r="A387" s="13" t="s">
        <v>1262</v>
      </c>
      <c r="B387" s="13" t="s">
        <v>30</v>
      </c>
      <c r="C387" s="13" t="s">
        <v>447</v>
      </c>
      <c r="D387" s="13" t="s">
        <v>508</v>
      </c>
      <c r="E387" s="13">
        <v>52686</v>
      </c>
      <c r="F387" s="13" t="s">
        <v>528</v>
      </c>
      <c r="G387" s="13">
        <v>254</v>
      </c>
      <c r="H387" s="13">
        <v>2</v>
      </c>
      <c r="I387" s="13" t="s">
        <v>595</v>
      </c>
      <c r="J387" s="13" t="s">
        <v>34</v>
      </c>
      <c r="K387" s="13" t="s">
        <v>212</v>
      </c>
      <c r="L387" s="13" t="s">
        <v>56</v>
      </c>
      <c r="M387" s="13">
        <v>1010</v>
      </c>
      <c r="N387" s="13">
        <v>1115</v>
      </c>
      <c r="O387" s="13" t="s">
        <v>510</v>
      </c>
      <c r="P387" s="13" t="s">
        <v>590</v>
      </c>
      <c r="Q387" s="13" t="s">
        <v>37</v>
      </c>
      <c r="R387" s="13" t="s">
        <v>38</v>
      </c>
      <c r="S387" s="49">
        <v>42898</v>
      </c>
      <c r="T387" s="49">
        <v>42937</v>
      </c>
      <c r="U387" s="13" t="s">
        <v>607</v>
      </c>
      <c r="V387" s="13" t="s">
        <v>39</v>
      </c>
      <c r="W387" s="13">
        <v>11</v>
      </c>
      <c r="X387" s="13">
        <v>11</v>
      </c>
      <c r="Y387" s="13">
        <v>15</v>
      </c>
      <c r="Z387" s="13">
        <v>73.333299999999994</v>
      </c>
      <c r="AA387" s="13" t="s">
        <v>599</v>
      </c>
      <c r="AB387" s="13">
        <v>19</v>
      </c>
      <c r="AC387" s="13">
        <v>35</v>
      </c>
      <c r="AD387" s="13">
        <v>54.285699999999999</v>
      </c>
      <c r="AE387" s="13">
        <v>54.285699999999999</v>
      </c>
      <c r="AF387" s="13">
        <v>0</v>
      </c>
      <c r="AG387" s="13">
        <v>10</v>
      </c>
      <c r="AH387" s="13">
        <v>0.71799999999999997</v>
      </c>
      <c r="AI387" s="13">
        <v>0.78979999999999995</v>
      </c>
      <c r="AJ387" s="13">
        <v>0.1</v>
      </c>
      <c r="AK387" s="13" t="s">
        <v>1698</v>
      </c>
      <c r="AL387" s="13" t="s">
        <v>1696</v>
      </c>
      <c r="AM387" s="13"/>
      <c r="AN387" s="13">
        <v>37.700000000000003</v>
      </c>
    </row>
    <row r="388" spans="1:40" ht="15.75" hidden="1" customHeight="1" x14ac:dyDescent="0.25">
      <c r="A388" s="13" t="s">
        <v>1262</v>
      </c>
      <c r="B388" s="13" t="s">
        <v>30</v>
      </c>
      <c r="C388" s="13" t="s">
        <v>447</v>
      </c>
      <c r="D388" s="13" t="s">
        <v>508</v>
      </c>
      <c r="E388" s="13">
        <v>52687</v>
      </c>
      <c r="F388" s="13" t="s">
        <v>528</v>
      </c>
      <c r="G388" s="13">
        <v>254</v>
      </c>
      <c r="H388" s="13">
        <v>3</v>
      </c>
      <c r="I388" s="13" t="s">
        <v>595</v>
      </c>
      <c r="J388" s="13" t="s">
        <v>34</v>
      </c>
      <c r="K388" s="13" t="s">
        <v>212</v>
      </c>
      <c r="L388" s="13" t="s">
        <v>56</v>
      </c>
      <c r="M388" s="13">
        <v>1110</v>
      </c>
      <c r="N388" s="13">
        <v>1215</v>
      </c>
      <c r="O388" s="13" t="s">
        <v>510</v>
      </c>
      <c r="P388" s="13" t="s">
        <v>590</v>
      </c>
      <c r="Q388" s="13" t="s">
        <v>37</v>
      </c>
      <c r="R388" s="13" t="s">
        <v>38</v>
      </c>
      <c r="S388" s="49">
        <v>42898</v>
      </c>
      <c r="T388" s="49">
        <v>42937</v>
      </c>
      <c r="U388" s="13" t="s">
        <v>555</v>
      </c>
      <c r="V388" s="13" t="s">
        <v>39</v>
      </c>
      <c r="W388" s="13">
        <v>5</v>
      </c>
      <c r="X388" s="13">
        <v>5</v>
      </c>
      <c r="Y388" s="13">
        <v>15</v>
      </c>
      <c r="Z388" s="13">
        <v>33.333300000000001</v>
      </c>
      <c r="AA388" s="13" t="s">
        <v>528</v>
      </c>
      <c r="AB388" s="13">
        <v>14</v>
      </c>
      <c r="AC388" s="13">
        <v>35</v>
      </c>
      <c r="AD388" s="13">
        <v>40</v>
      </c>
      <c r="AE388" s="13">
        <v>40</v>
      </c>
      <c r="AF388" s="13">
        <v>0</v>
      </c>
      <c r="AG388" s="13">
        <v>10</v>
      </c>
      <c r="AH388" s="13">
        <v>0.35899999999999999</v>
      </c>
      <c r="AI388" s="13">
        <v>0.35899999999999999</v>
      </c>
      <c r="AJ388" s="13">
        <v>0.1</v>
      </c>
      <c r="AK388" s="13" t="s">
        <v>1699</v>
      </c>
      <c r="AL388" s="13" t="s">
        <v>1696</v>
      </c>
      <c r="AM388" s="13"/>
      <c r="AN388" s="13">
        <v>37.700000000000003</v>
      </c>
    </row>
    <row r="389" spans="1:40" ht="15.75" hidden="1" customHeight="1" x14ac:dyDescent="0.25">
      <c r="A389" s="13" t="s">
        <v>1262</v>
      </c>
      <c r="B389" s="13" t="s">
        <v>30</v>
      </c>
      <c r="C389" s="13" t="s">
        <v>447</v>
      </c>
      <c r="D389" s="13" t="s">
        <v>508</v>
      </c>
      <c r="E389" s="13">
        <v>52688</v>
      </c>
      <c r="F389" s="13" t="s">
        <v>528</v>
      </c>
      <c r="G389" s="13">
        <v>254</v>
      </c>
      <c r="H389" s="13">
        <v>4</v>
      </c>
      <c r="I389" s="13" t="s">
        <v>595</v>
      </c>
      <c r="J389" s="13" t="s">
        <v>34</v>
      </c>
      <c r="K389" s="13" t="s">
        <v>212</v>
      </c>
      <c r="L389" s="13" t="s">
        <v>56</v>
      </c>
      <c r="M389" s="13">
        <v>1210</v>
      </c>
      <c r="N389" s="13">
        <v>1315</v>
      </c>
      <c r="O389" s="13" t="s">
        <v>510</v>
      </c>
      <c r="P389" s="13" t="s">
        <v>590</v>
      </c>
      <c r="Q389" s="13" t="s">
        <v>37</v>
      </c>
      <c r="R389" s="13" t="s">
        <v>38</v>
      </c>
      <c r="S389" s="49">
        <v>42898</v>
      </c>
      <c r="T389" s="49">
        <v>42937</v>
      </c>
      <c r="U389" s="13" t="s">
        <v>601</v>
      </c>
      <c r="V389" s="13" t="s">
        <v>39</v>
      </c>
      <c r="W389" s="13">
        <v>5</v>
      </c>
      <c r="X389" s="13">
        <v>5</v>
      </c>
      <c r="Y389" s="13">
        <v>15</v>
      </c>
      <c r="Z389" s="13">
        <v>33.333300000000001</v>
      </c>
      <c r="AA389" s="13" t="s">
        <v>600</v>
      </c>
      <c r="AB389" s="13">
        <v>13</v>
      </c>
      <c r="AC389" s="13">
        <v>35</v>
      </c>
      <c r="AD389" s="13">
        <v>37.142899999999997</v>
      </c>
      <c r="AE389" s="13">
        <v>37.142899999999997</v>
      </c>
      <c r="AF389" s="13">
        <v>0</v>
      </c>
      <c r="AG389" s="13">
        <v>10</v>
      </c>
      <c r="AH389" s="13">
        <v>0.35899999999999999</v>
      </c>
      <c r="AI389" s="13">
        <v>0.35899999999999999</v>
      </c>
      <c r="AJ389" s="13">
        <v>0.1</v>
      </c>
      <c r="AK389" s="13" t="s">
        <v>1700</v>
      </c>
      <c r="AL389" s="13" t="s">
        <v>1696</v>
      </c>
      <c r="AM389" s="13"/>
      <c r="AN389" s="13">
        <v>37.700000000000003</v>
      </c>
    </row>
    <row r="390" spans="1:40" ht="15.75" hidden="1" customHeight="1" x14ac:dyDescent="0.25">
      <c r="A390" s="13" t="s">
        <v>1262</v>
      </c>
      <c r="B390" s="13" t="s">
        <v>30</v>
      </c>
      <c r="C390" s="13" t="s">
        <v>447</v>
      </c>
      <c r="D390" s="13" t="s">
        <v>508</v>
      </c>
      <c r="E390" s="13">
        <v>52690</v>
      </c>
      <c r="F390" s="13" t="s">
        <v>528</v>
      </c>
      <c r="G390" s="13">
        <v>254</v>
      </c>
      <c r="H390" s="13">
        <v>502</v>
      </c>
      <c r="I390" s="13" t="s">
        <v>595</v>
      </c>
      <c r="J390" s="13" t="s">
        <v>43</v>
      </c>
      <c r="K390" s="13" t="s">
        <v>212</v>
      </c>
      <c r="L390" s="13" t="s">
        <v>127</v>
      </c>
      <c r="M390" s="13">
        <v>1830</v>
      </c>
      <c r="N390" s="13">
        <v>2045</v>
      </c>
      <c r="O390" s="13" t="s">
        <v>510</v>
      </c>
      <c r="P390" s="13" t="s">
        <v>590</v>
      </c>
      <c r="Q390" s="13" t="s">
        <v>37</v>
      </c>
      <c r="R390" s="13" t="s">
        <v>66</v>
      </c>
      <c r="S390" s="49">
        <v>42898</v>
      </c>
      <c r="T390" s="49">
        <v>42946</v>
      </c>
      <c r="U390" s="13" t="s">
        <v>601</v>
      </c>
      <c r="V390" s="13" t="s">
        <v>39</v>
      </c>
      <c r="W390" s="13">
        <v>21</v>
      </c>
      <c r="X390" s="13">
        <v>20</v>
      </c>
      <c r="Y390" s="13">
        <v>20</v>
      </c>
      <c r="Z390" s="13">
        <v>100</v>
      </c>
      <c r="AA390" s="13" t="s">
        <v>602</v>
      </c>
      <c r="AB390" s="13">
        <v>34</v>
      </c>
      <c r="AC390" s="13">
        <v>35</v>
      </c>
      <c r="AD390" s="13">
        <v>97.142899999999997</v>
      </c>
      <c r="AE390" s="13">
        <v>97.142899999999997</v>
      </c>
      <c r="AF390" s="13">
        <v>0</v>
      </c>
      <c r="AG390" s="13">
        <v>0</v>
      </c>
      <c r="AH390" s="13">
        <v>1.1759999999999999</v>
      </c>
      <c r="AI390" s="13">
        <v>1.2998000000000001</v>
      </c>
      <c r="AJ390" s="13">
        <v>0.1</v>
      </c>
      <c r="AK390" s="13" t="s">
        <v>1701</v>
      </c>
      <c r="AL390" s="13" t="s">
        <v>1696</v>
      </c>
      <c r="AM390" s="13"/>
      <c r="AN390" s="13">
        <v>32.5</v>
      </c>
    </row>
    <row r="391" spans="1:40" ht="15.75" hidden="1" customHeight="1" x14ac:dyDescent="0.25">
      <c r="A391" s="13" t="s">
        <v>1262</v>
      </c>
      <c r="B391" s="13" t="s">
        <v>30</v>
      </c>
      <c r="C391" s="13" t="s">
        <v>447</v>
      </c>
      <c r="D391" s="13" t="s">
        <v>508</v>
      </c>
      <c r="E391" s="13">
        <v>52691</v>
      </c>
      <c r="F391" s="13" t="s">
        <v>528</v>
      </c>
      <c r="G391" s="13" t="s">
        <v>603</v>
      </c>
      <c r="H391" s="13">
        <v>1</v>
      </c>
      <c r="I391" s="13" t="s">
        <v>604</v>
      </c>
      <c r="J391" s="13" t="s">
        <v>34</v>
      </c>
      <c r="K391" s="13" t="s">
        <v>212</v>
      </c>
      <c r="L391" s="13" t="s">
        <v>56</v>
      </c>
      <c r="M391" s="13">
        <v>840</v>
      </c>
      <c r="N391" s="13">
        <v>945</v>
      </c>
      <c r="O391" s="13" t="s">
        <v>510</v>
      </c>
      <c r="P391" s="13" t="s">
        <v>590</v>
      </c>
      <c r="Q391" s="13" t="s">
        <v>37</v>
      </c>
      <c r="R391" s="13" t="s">
        <v>38</v>
      </c>
      <c r="S391" s="49">
        <v>42898</v>
      </c>
      <c r="T391" s="49">
        <v>42937</v>
      </c>
      <c r="U391" s="13" t="s">
        <v>1021</v>
      </c>
      <c r="V391" s="13" t="s">
        <v>39</v>
      </c>
      <c r="W391" s="13">
        <v>6</v>
      </c>
      <c r="X391" s="13">
        <v>5</v>
      </c>
      <c r="Y391" s="13">
        <v>10</v>
      </c>
      <c r="Z391" s="13">
        <v>50</v>
      </c>
      <c r="AA391" s="13" t="s">
        <v>597</v>
      </c>
      <c r="AB391" s="13">
        <v>20</v>
      </c>
      <c r="AC391" s="13">
        <v>35</v>
      </c>
      <c r="AD391" s="13">
        <v>57.142899999999997</v>
      </c>
      <c r="AE391" s="13">
        <v>57.142899999999997</v>
      </c>
      <c r="AF391" s="13">
        <v>1</v>
      </c>
      <c r="AG391" s="13">
        <v>10</v>
      </c>
      <c r="AH391" s="13">
        <v>0.43099999999999999</v>
      </c>
      <c r="AI391" s="13">
        <v>0.43099999999999999</v>
      </c>
      <c r="AJ391" s="13">
        <v>0.1</v>
      </c>
      <c r="AK391" s="13" t="s">
        <v>1697</v>
      </c>
      <c r="AL391" s="13" t="s">
        <v>1696</v>
      </c>
      <c r="AM391" s="13"/>
      <c r="AN391" s="13">
        <v>37.700000000000003</v>
      </c>
    </row>
    <row r="392" spans="1:40" ht="15.75" hidden="1" customHeight="1" x14ac:dyDescent="0.25">
      <c r="A392" s="13" t="s">
        <v>1262</v>
      </c>
      <c r="B392" s="13" t="s">
        <v>30</v>
      </c>
      <c r="C392" s="13" t="s">
        <v>447</v>
      </c>
      <c r="D392" s="13" t="s">
        <v>508</v>
      </c>
      <c r="E392" s="13">
        <v>52692</v>
      </c>
      <c r="F392" s="13" t="s">
        <v>528</v>
      </c>
      <c r="G392" s="13" t="s">
        <v>603</v>
      </c>
      <c r="H392" s="13">
        <v>2</v>
      </c>
      <c r="I392" s="13" t="s">
        <v>604</v>
      </c>
      <c r="J392" s="13" t="s">
        <v>34</v>
      </c>
      <c r="K392" s="13" t="s">
        <v>212</v>
      </c>
      <c r="L392" s="13" t="s">
        <v>56</v>
      </c>
      <c r="M392" s="13">
        <v>1010</v>
      </c>
      <c r="N392" s="13">
        <v>1115</v>
      </c>
      <c r="O392" s="13" t="s">
        <v>510</v>
      </c>
      <c r="P392" s="13" t="s">
        <v>590</v>
      </c>
      <c r="Q392" s="13" t="s">
        <v>37</v>
      </c>
      <c r="R392" s="13" t="s">
        <v>38</v>
      </c>
      <c r="S392" s="49">
        <v>42898</v>
      </c>
      <c r="T392" s="49">
        <v>42937</v>
      </c>
      <c r="U392" s="13" t="s">
        <v>607</v>
      </c>
      <c r="V392" s="13" t="s">
        <v>39</v>
      </c>
      <c r="W392" s="13">
        <v>5</v>
      </c>
      <c r="X392" s="13">
        <v>5</v>
      </c>
      <c r="Y392" s="13">
        <v>10</v>
      </c>
      <c r="Z392" s="13">
        <v>50</v>
      </c>
      <c r="AA392" s="13" t="s">
        <v>599</v>
      </c>
      <c r="AB392" s="13">
        <v>19</v>
      </c>
      <c r="AC392" s="13">
        <v>35</v>
      </c>
      <c r="AD392" s="13">
        <v>54.285699999999999</v>
      </c>
      <c r="AE392" s="13">
        <v>54.285699999999999</v>
      </c>
      <c r="AF392" s="13">
        <v>0</v>
      </c>
      <c r="AG392" s="13">
        <v>10</v>
      </c>
      <c r="AH392" s="13">
        <v>0.35899999999999999</v>
      </c>
      <c r="AI392" s="13">
        <v>0.35899999999999999</v>
      </c>
      <c r="AJ392" s="13">
        <v>0</v>
      </c>
      <c r="AK392" s="13" t="s">
        <v>1698</v>
      </c>
      <c r="AL392" s="13" t="s">
        <v>1696</v>
      </c>
      <c r="AM392" s="13"/>
      <c r="AN392" s="13">
        <v>37.700000000000003</v>
      </c>
    </row>
    <row r="393" spans="1:40" ht="15.75" hidden="1" customHeight="1" x14ac:dyDescent="0.25">
      <c r="A393" s="13" t="s">
        <v>1262</v>
      </c>
      <c r="B393" s="13" t="s">
        <v>30</v>
      </c>
      <c r="C393" s="13" t="s">
        <v>447</v>
      </c>
      <c r="D393" s="13" t="s">
        <v>508</v>
      </c>
      <c r="E393" s="13">
        <v>52693</v>
      </c>
      <c r="F393" s="13" t="s">
        <v>528</v>
      </c>
      <c r="G393" s="13" t="s">
        <v>603</v>
      </c>
      <c r="H393" s="13">
        <v>3</v>
      </c>
      <c r="I393" s="13" t="s">
        <v>604</v>
      </c>
      <c r="J393" s="13" t="s">
        <v>34</v>
      </c>
      <c r="K393" s="13" t="s">
        <v>212</v>
      </c>
      <c r="L393" s="13" t="s">
        <v>56</v>
      </c>
      <c r="M393" s="13">
        <v>1110</v>
      </c>
      <c r="N393" s="13">
        <v>1215</v>
      </c>
      <c r="O393" s="13" t="s">
        <v>510</v>
      </c>
      <c r="P393" s="13" t="s">
        <v>590</v>
      </c>
      <c r="Q393" s="13" t="s">
        <v>37</v>
      </c>
      <c r="R393" s="13" t="s">
        <v>38</v>
      </c>
      <c r="S393" s="49">
        <v>42898</v>
      </c>
      <c r="T393" s="49">
        <v>42937</v>
      </c>
      <c r="U393" s="13" t="s">
        <v>555</v>
      </c>
      <c r="V393" s="13" t="s">
        <v>39</v>
      </c>
      <c r="W393" s="13">
        <v>9</v>
      </c>
      <c r="X393" s="13">
        <v>9</v>
      </c>
      <c r="Y393" s="13">
        <v>10</v>
      </c>
      <c r="Z393" s="13">
        <v>90</v>
      </c>
      <c r="AA393" s="13" t="s">
        <v>528</v>
      </c>
      <c r="AB393" s="13">
        <v>14</v>
      </c>
      <c r="AC393" s="13">
        <v>35</v>
      </c>
      <c r="AD393" s="13">
        <v>40</v>
      </c>
      <c r="AE393" s="13">
        <v>40</v>
      </c>
      <c r="AF393" s="13">
        <v>0</v>
      </c>
      <c r="AG393" s="13">
        <v>10</v>
      </c>
      <c r="AH393" s="13">
        <v>0.64600000000000002</v>
      </c>
      <c r="AI393" s="13">
        <v>0.64600000000000002</v>
      </c>
      <c r="AJ393" s="13">
        <v>0</v>
      </c>
      <c r="AK393" s="13" t="s">
        <v>1699</v>
      </c>
      <c r="AL393" s="13" t="s">
        <v>1696</v>
      </c>
      <c r="AM393" s="13"/>
      <c r="AN393" s="13">
        <v>37.700000000000003</v>
      </c>
    </row>
    <row r="394" spans="1:40" ht="15.75" hidden="1" customHeight="1" x14ac:dyDescent="0.25">
      <c r="A394" s="13" t="s">
        <v>1262</v>
      </c>
      <c r="B394" s="13" t="s">
        <v>30</v>
      </c>
      <c r="C394" s="13" t="s">
        <v>447</v>
      </c>
      <c r="D394" s="13" t="s">
        <v>508</v>
      </c>
      <c r="E394" s="13">
        <v>52694</v>
      </c>
      <c r="F394" s="13" t="s">
        <v>528</v>
      </c>
      <c r="G394" s="13" t="s">
        <v>603</v>
      </c>
      <c r="H394" s="13">
        <v>4</v>
      </c>
      <c r="I394" s="13" t="s">
        <v>604</v>
      </c>
      <c r="J394" s="13" t="s">
        <v>34</v>
      </c>
      <c r="K394" s="13" t="s">
        <v>212</v>
      </c>
      <c r="L394" s="13" t="s">
        <v>56</v>
      </c>
      <c r="M394" s="13">
        <v>1210</v>
      </c>
      <c r="N394" s="13">
        <v>1315</v>
      </c>
      <c r="O394" s="13" t="s">
        <v>510</v>
      </c>
      <c r="P394" s="13" t="s">
        <v>590</v>
      </c>
      <c r="Q394" s="13" t="s">
        <v>37</v>
      </c>
      <c r="R394" s="13" t="s">
        <v>38</v>
      </c>
      <c r="S394" s="49">
        <v>42898</v>
      </c>
      <c r="T394" s="49">
        <v>42937</v>
      </c>
      <c r="U394" s="13" t="s">
        <v>601</v>
      </c>
      <c r="V394" s="13" t="s">
        <v>39</v>
      </c>
      <c r="W394" s="13">
        <v>8</v>
      </c>
      <c r="X394" s="13">
        <v>8</v>
      </c>
      <c r="Y394" s="13">
        <v>10</v>
      </c>
      <c r="Z394" s="13">
        <v>80</v>
      </c>
      <c r="AA394" s="13" t="s">
        <v>600</v>
      </c>
      <c r="AB394" s="13">
        <v>13</v>
      </c>
      <c r="AC394" s="13">
        <v>35</v>
      </c>
      <c r="AD394" s="13">
        <v>37.142899999999997</v>
      </c>
      <c r="AE394" s="13">
        <v>37.142899999999997</v>
      </c>
      <c r="AF394" s="13">
        <v>0</v>
      </c>
      <c r="AG394" s="13">
        <v>10</v>
      </c>
      <c r="AH394" s="13">
        <v>0.57399999999999995</v>
      </c>
      <c r="AI394" s="13">
        <v>0.57399999999999995</v>
      </c>
      <c r="AJ394" s="13">
        <v>0</v>
      </c>
      <c r="AK394" s="13" t="s">
        <v>1700</v>
      </c>
      <c r="AL394" s="13" t="s">
        <v>1696</v>
      </c>
      <c r="AM394" s="13"/>
      <c r="AN394" s="13">
        <v>37.700000000000003</v>
      </c>
    </row>
    <row r="395" spans="1:40" ht="15.75" hidden="1" customHeight="1" x14ac:dyDescent="0.25">
      <c r="A395" s="13" t="s">
        <v>1262</v>
      </c>
      <c r="B395" s="13" t="s">
        <v>30</v>
      </c>
      <c r="C395" s="13" t="s">
        <v>447</v>
      </c>
      <c r="D395" s="13" t="s">
        <v>508</v>
      </c>
      <c r="E395" s="13">
        <v>52696</v>
      </c>
      <c r="F395" s="13" t="s">
        <v>528</v>
      </c>
      <c r="G395" s="13" t="s">
        <v>603</v>
      </c>
      <c r="H395" s="13">
        <v>502</v>
      </c>
      <c r="I395" s="13" t="s">
        <v>604</v>
      </c>
      <c r="J395" s="13" t="s">
        <v>43</v>
      </c>
      <c r="K395" s="13" t="s">
        <v>212</v>
      </c>
      <c r="L395" s="13" t="s">
        <v>127</v>
      </c>
      <c r="M395" s="13">
        <v>1830</v>
      </c>
      <c r="N395" s="13">
        <v>2045</v>
      </c>
      <c r="O395" s="13" t="s">
        <v>510</v>
      </c>
      <c r="P395" s="13" t="s">
        <v>590</v>
      </c>
      <c r="Q395" s="13" t="s">
        <v>37</v>
      </c>
      <c r="R395" s="13" t="s">
        <v>66</v>
      </c>
      <c r="S395" s="49">
        <v>42898</v>
      </c>
      <c r="T395" s="49">
        <v>42946</v>
      </c>
      <c r="U395" s="13" t="s">
        <v>601</v>
      </c>
      <c r="V395" s="13" t="s">
        <v>39</v>
      </c>
      <c r="W395" s="13">
        <v>15</v>
      </c>
      <c r="X395" s="13">
        <v>14</v>
      </c>
      <c r="Y395" s="13">
        <v>15</v>
      </c>
      <c r="Z395" s="13">
        <v>93.333299999999994</v>
      </c>
      <c r="AA395" s="13" t="s">
        <v>602</v>
      </c>
      <c r="AB395" s="13">
        <v>34</v>
      </c>
      <c r="AC395" s="13">
        <v>35</v>
      </c>
      <c r="AD395" s="13">
        <v>97.142899999999997</v>
      </c>
      <c r="AE395" s="13">
        <v>97.142899999999997</v>
      </c>
      <c r="AF395" s="13">
        <v>0</v>
      </c>
      <c r="AG395" s="13">
        <v>0</v>
      </c>
      <c r="AH395" s="13">
        <v>0.92900000000000005</v>
      </c>
      <c r="AI395" s="13">
        <v>0.92900000000000005</v>
      </c>
      <c r="AJ395" s="13">
        <v>0</v>
      </c>
      <c r="AK395" s="13" t="s">
        <v>1701</v>
      </c>
      <c r="AL395" s="13" t="s">
        <v>1696</v>
      </c>
      <c r="AM395" s="13"/>
      <c r="AN395" s="13">
        <v>32.5</v>
      </c>
    </row>
    <row r="396" spans="1:40" ht="15.75" hidden="1" customHeight="1" x14ac:dyDescent="0.25">
      <c r="A396" s="13" t="s">
        <v>1262</v>
      </c>
      <c r="B396" s="13" t="s">
        <v>30</v>
      </c>
      <c r="C396" s="13" t="s">
        <v>447</v>
      </c>
      <c r="D396" s="13" t="s">
        <v>508</v>
      </c>
      <c r="E396" s="13">
        <v>52697</v>
      </c>
      <c r="F396" s="13" t="s">
        <v>528</v>
      </c>
      <c r="G396" s="13" t="s">
        <v>605</v>
      </c>
      <c r="H396" s="13">
        <v>1</v>
      </c>
      <c r="I396" s="13" t="s">
        <v>606</v>
      </c>
      <c r="J396" s="13" t="s">
        <v>34</v>
      </c>
      <c r="K396" s="13" t="s">
        <v>212</v>
      </c>
      <c r="L396" s="13" t="s">
        <v>56</v>
      </c>
      <c r="M396" s="13">
        <v>1110</v>
      </c>
      <c r="N396" s="13">
        <v>1215</v>
      </c>
      <c r="O396" s="13" t="s">
        <v>510</v>
      </c>
      <c r="P396" s="13" t="s">
        <v>590</v>
      </c>
      <c r="Q396" s="13" t="s">
        <v>37</v>
      </c>
      <c r="R396" s="13" t="s">
        <v>38</v>
      </c>
      <c r="S396" s="49">
        <v>42898</v>
      </c>
      <c r="T396" s="49">
        <v>42937</v>
      </c>
      <c r="U396" s="13" t="s">
        <v>596</v>
      </c>
      <c r="V396" s="13" t="s">
        <v>39</v>
      </c>
      <c r="W396" s="13">
        <v>11</v>
      </c>
      <c r="X396" s="13">
        <v>10</v>
      </c>
      <c r="Y396" s="13">
        <v>15</v>
      </c>
      <c r="Z396" s="13">
        <v>66.666700000000006</v>
      </c>
      <c r="AA396" s="13" t="s">
        <v>571</v>
      </c>
      <c r="AB396" s="13">
        <v>16</v>
      </c>
      <c r="AC396" s="13">
        <v>35</v>
      </c>
      <c r="AD396" s="13">
        <v>45.714300000000001</v>
      </c>
      <c r="AE396" s="13">
        <v>45.714300000000001</v>
      </c>
      <c r="AF396" s="13">
        <v>0</v>
      </c>
      <c r="AG396" s="13">
        <v>10</v>
      </c>
      <c r="AH396" s="13">
        <v>0.79</v>
      </c>
      <c r="AI396" s="13">
        <v>0.79</v>
      </c>
      <c r="AJ396" s="13">
        <v>0.1</v>
      </c>
      <c r="AK396" s="13" t="s">
        <v>1699</v>
      </c>
      <c r="AL396" s="13" t="s">
        <v>1696</v>
      </c>
      <c r="AM396" s="13"/>
      <c r="AN396" s="13">
        <v>37.700000000000003</v>
      </c>
    </row>
    <row r="397" spans="1:40" ht="15.75" hidden="1" customHeight="1" x14ac:dyDescent="0.25">
      <c r="A397" s="13" t="s">
        <v>1262</v>
      </c>
      <c r="B397" s="13" t="s">
        <v>30</v>
      </c>
      <c r="C397" s="13" t="s">
        <v>447</v>
      </c>
      <c r="D397" s="13" t="s">
        <v>508</v>
      </c>
      <c r="E397" s="13">
        <v>52698</v>
      </c>
      <c r="F397" s="13" t="s">
        <v>528</v>
      </c>
      <c r="G397" s="13" t="s">
        <v>605</v>
      </c>
      <c r="H397" s="13">
        <v>501</v>
      </c>
      <c r="I397" s="13" t="s">
        <v>606</v>
      </c>
      <c r="J397" s="13" t="s">
        <v>43</v>
      </c>
      <c r="K397" s="13" t="s">
        <v>212</v>
      </c>
      <c r="L397" s="13" t="s">
        <v>72</v>
      </c>
      <c r="M397" s="13">
        <v>1830</v>
      </c>
      <c r="N397" s="13">
        <v>2055</v>
      </c>
      <c r="O397" s="13" t="s">
        <v>510</v>
      </c>
      <c r="P397" s="13" t="s">
        <v>590</v>
      </c>
      <c r="Q397" s="13" t="s">
        <v>37</v>
      </c>
      <c r="R397" s="13" t="s">
        <v>66</v>
      </c>
      <c r="S397" s="49">
        <v>42898</v>
      </c>
      <c r="T397" s="49">
        <v>42946</v>
      </c>
      <c r="U397" s="13" t="s">
        <v>607</v>
      </c>
      <c r="V397" s="13" t="s">
        <v>39</v>
      </c>
      <c r="W397" s="13">
        <v>13</v>
      </c>
      <c r="X397" s="13">
        <v>12</v>
      </c>
      <c r="Y397" s="13">
        <v>20</v>
      </c>
      <c r="Z397" s="13">
        <v>60</v>
      </c>
      <c r="AA397" s="13" t="s">
        <v>608</v>
      </c>
      <c r="AB397" s="13">
        <v>20</v>
      </c>
      <c r="AC397" s="13">
        <v>35</v>
      </c>
      <c r="AD397" s="13">
        <v>57.142899999999997</v>
      </c>
      <c r="AE397" s="13">
        <v>57.142899999999997</v>
      </c>
      <c r="AF397" s="13">
        <v>0</v>
      </c>
      <c r="AG397" s="13">
        <v>0</v>
      </c>
      <c r="AH397" s="13">
        <v>0.93600000000000005</v>
      </c>
      <c r="AI397" s="13">
        <v>0.93600000000000005</v>
      </c>
      <c r="AJ397" s="13">
        <v>0.1</v>
      </c>
      <c r="AK397" s="13" t="s">
        <v>1695</v>
      </c>
      <c r="AL397" s="13" t="s">
        <v>1696</v>
      </c>
      <c r="AM397" s="13"/>
      <c r="AN397" s="13">
        <v>37.799999999999997</v>
      </c>
    </row>
    <row r="398" spans="1:40" ht="15.75" hidden="1" customHeight="1" x14ac:dyDescent="0.25">
      <c r="A398" s="13" t="s">
        <v>1262</v>
      </c>
      <c r="B398" s="13" t="s">
        <v>30</v>
      </c>
      <c r="C398" s="13" t="s">
        <v>447</v>
      </c>
      <c r="D398" s="13" t="s">
        <v>508</v>
      </c>
      <c r="E398" s="13">
        <v>52701</v>
      </c>
      <c r="F398" s="13" t="s">
        <v>528</v>
      </c>
      <c r="G398" s="13" t="s">
        <v>609</v>
      </c>
      <c r="H398" s="13">
        <v>1</v>
      </c>
      <c r="I398" s="13" t="s">
        <v>610</v>
      </c>
      <c r="J398" s="13" t="s">
        <v>34</v>
      </c>
      <c r="K398" s="13" t="s">
        <v>212</v>
      </c>
      <c r="L398" s="13" t="s">
        <v>56</v>
      </c>
      <c r="M398" s="13">
        <v>1110</v>
      </c>
      <c r="N398" s="13">
        <v>1215</v>
      </c>
      <c r="O398" s="13" t="s">
        <v>510</v>
      </c>
      <c r="P398" s="13" t="s">
        <v>590</v>
      </c>
      <c r="Q398" s="13" t="s">
        <v>37</v>
      </c>
      <c r="R398" s="13" t="s">
        <v>38</v>
      </c>
      <c r="S398" s="49">
        <v>42898</v>
      </c>
      <c r="T398" s="49">
        <v>42937</v>
      </c>
      <c r="U398" s="13" t="s">
        <v>596</v>
      </c>
      <c r="V398" s="13" t="s">
        <v>39</v>
      </c>
      <c r="W398" s="13">
        <v>7</v>
      </c>
      <c r="X398" s="13">
        <v>6</v>
      </c>
      <c r="Y398" s="13">
        <v>10</v>
      </c>
      <c r="Z398" s="13">
        <v>60</v>
      </c>
      <c r="AA398" s="13" t="s">
        <v>571</v>
      </c>
      <c r="AB398" s="13">
        <v>16</v>
      </c>
      <c r="AC398" s="13">
        <v>35</v>
      </c>
      <c r="AD398" s="13">
        <v>45.714300000000001</v>
      </c>
      <c r="AE398" s="13">
        <v>45.714300000000001</v>
      </c>
      <c r="AF398" s="13">
        <v>0</v>
      </c>
      <c r="AG398" s="13">
        <v>10</v>
      </c>
      <c r="AH398" s="13">
        <v>0.503</v>
      </c>
      <c r="AI398" s="13">
        <v>0.503</v>
      </c>
      <c r="AJ398" s="13">
        <v>0</v>
      </c>
      <c r="AK398" s="13" t="s">
        <v>1699</v>
      </c>
      <c r="AL398" s="13" t="s">
        <v>1696</v>
      </c>
      <c r="AM398" s="13"/>
      <c r="AN398" s="13">
        <v>37.700000000000003</v>
      </c>
    </row>
    <row r="399" spans="1:40" ht="15.75" hidden="1" customHeight="1" x14ac:dyDescent="0.25">
      <c r="A399" s="13" t="s">
        <v>1262</v>
      </c>
      <c r="B399" s="13" t="s">
        <v>30</v>
      </c>
      <c r="C399" s="13" t="s">
        <v>447</v>
      </c>
      <c r="D399" s="13" t="s">
        <v>508</v>
      </c>
      <c r="E399" s="13">
        <v>52702</v>
      </c>
      <c r="F399" s="13" t="s">
        <v>528</v>
      </c>
      <c r="G399" s="13" t="s">
        <v>609</v>
      </c>
      <c r="H399" s="13">
        <v>501</v>
      </c>
      <c r="I399" s="13" t="s">
        <v>610</v>
      </c>
      <c r="J399" s="13" t="s">
        <v>43</v>
      </c>
      <c r="K399" s="13" t="s">
        <v>212</v>
      </c>
      <c r="L399" s="13" t="s">
        <v>72</v>
      </c>
      <c r="M399" s="13">
        <v>1830</v>
      </c>
      <c r="N399" s="13">
        <v>2055</v>
      </c>
      <c r="O399" s="13" t="s">
        <v>510</v>
      </c>
      <c r="P399" s="13" t="s">
        <v>590</v>
      </c>
      <c r="Q399" s="13" t="s">
        <v>37</v>
      </c>
      <c r="R399" s="13" t="s">
        <v>66</v>
      </c>
      <c r="S399" s="49">
        <v>42898</v>
      </c>
      <c r="T399" s="49">
        <v>42946</v>
      </c>
      <c r="U399" s="13" t="s">
        <v>607</v>
      </c>
      <c r="V399" s="13" t="s">
        <v>39</v>
      </c>
      <c r="W399" s="13">
        <v>8</v>
      </c>
      <c r="X399" s="13">
        <v>8</v>
      </c>
      <c r="Y399" s="13">
        <v>15</v>
      </c>
      <c r="Z399" s="13">
        <v>53.333300000000001</v>
      </c>
      <c r="AA399" s="13" t="s">
        <v>608</v>
      </c>
      <c r="AB399" s="13">
        <v>20</v>
      </c>
      <c r="AC399" s="13">
        <v>35</v>
      </c>
      <c r="AD399" s="13">
        <v>57.142899999999997</v>
      </c>
      <c r="AE399" s="13">
        <v>57.142899999999997</v>
      </c>
      <c r="AF399" s="13">
        <v>0</v>
      </c>
      <c r="AG399" s="13">
        <v>0</v>
      </c>
      <c r="AH399" s="13">
        <v>0.57599999999999996</v>
      </c>
      <c r="AI399" s="13">
        <v>0.57599999999999996</v>
      </c>
      <c r="AJ399" s="13">
        <v>0</v>
      </c>
      <c r="AK399" s="13" t="s">
        <v>1695</v>
      </c>
      <c r="AL399" s="13" t="s">
        <v>1696</v>
      </c>
      <c r="AM399" s="13"/>
      <c r="AN399" s="13">
        <v>37.799999999999997</v>
      </c>
    </row>
    <row r="400" spans="1:40" ht="15.75" hidden="1" customHeight="1" x14ac:dyDescent="0.25">
      <c r="A400" s="13" t="s">
        <v>1262</v>
      </c>
      <c r="B400" s="13" t="s">
        <v>30</v>
      </c>
      <c r="C400" s="13" t="s">
        <v>447</v>
      </c>
      <c r="D400" s="13" t="s">
        <v>508</v>
      </c>
      <c r="E400" s="13">
        <v>52704</v>
      </c>
      <c r="F400" s="13" t="s">
        <v>528</v>
      </c>
      <c r="G400" s="13" t="s">
        <v>611</v>
      </c>
      <c r="H400" s="13">
        <v>1</v>
      </c>
      <c r="I400" s="13" t="s">
        <v>612</v>
      </c>
      <c r="J400" s="13" t="s">
        <v>34</v>
      </c>
      <c r="K400" s="13" t="s">
        <v>212</v>
      </c>
      <c r="L400" s="13" t="s">
        <v>56</v>
      </c>
      <c r="M400" s="13">
        <v>1010</v>
      </c>
      <c r="N400" s="13">
        <v>1115</v>
      </c>
      <c r="O400" s="13" t="s">
        <v>510</v>
      </c>
      <c r="P400" s="13" t="s">
        <v>590</v>
      </c>
      <c r="Q400" s="13" t="s">
        <v>37</v>
      </c>
      <c r="R400" s="13" t="s">
        <v>38</v>
      </c>
      <c r="S400" s="49">
        <v>42898</v>
      </c>
      <c r="T400" s="49">
        <v>42937</v>
      </c>
      <c r="U400" s="13" t="s">
        <v>613</v>
      </c>
      <c r="V400" s="13" t="s">
        <v>39</v>
      </c>
      <c r="W400" s="13">
        <v>14</v>
      </c>
      <c r="X400" s="13">
        <v>14</v>
      </c>
      <c r="Y400" s="13">
        <v>15</v>
      </c>
      <c r="Z400" s="13">
        <v>93.333299999999994</v>
      </c>
      <c r="AA400" s="13" t="s">
        <v>1702</v>
      </c>
      <c r="AB400" s="13">
        <v>18</v>
      </c>
      <c r="AC400" s="13">
        <v>35</v>
      </c>
      <c r="AD400" s="13">
        <v>51.428600000000003</v>
      </c>
      <c r="AE400" s="13">
        <v>51.428600000000003</v>
      </c>
      <c r="AF400" s="13">
        <v>0</v>
      </c>
      <c r="AG400" s="13">
        <v>10</v>
      </c>
      <c r="AH400" s="13">
        <v>1.0049999999999999</v>
      </c>
      <c r="AI400" s="13">
        <v>1.0049999999999999</v>
      </c>
      <c r="AJ400" s="13">
        <v>0.1</v>
      </c>
      <c r="AK400" s="13" t="s">
        <v>1698</v>
      </c>
      <c r="AL400" s="13" t="s">
        <v>1696</v>
      </c>
      <c r="AM400" s="13"/>
      <c r="AN400" s="13">
        <v>37.700000000000003</v>
      </c>
    </row>
    <row r="401" spans="1:40" ht="15.75" hidden="1" customHeight="1" x14ac:dyDescent="0.25">
      <c r="A401" s="13" t="s">
        <v>1262</v>
      </c>
      <c r="B401" s="13" t="s">
        <v>30</v>
      </c>
      <c r="C401" s="13" t="s">
        <v>447</v>
      </c>
      <c r="D401" s="13" t="s">
        <v>508</v>
      </c>
      <c r="E401" s="13">
        <v>52922</v>
      </c>
      <c r="F401" s="13" t="s">
        <v>528</v>
      </c>
      <c r="G401" s="13" t="s">
        <v>614</v>
      </c>
      <c r="H401" s="13">
        <v>1</v>
      </c>
      <c r="I401" s="13" t="s">
        <v>615</v>
      </c>
      <c r="J401" s="13" t="s">
        <v>34</v>
      </c>
      <c r="K401" s="13" t="s">
        <v>212</v>
      </c>
      <c r="L401" s="13" t="s">
        <v>56</v>
      </c>
      <c r="M401" s="13">
        <v>1010</v>
      </c>
      <c r="N401" s="13">
        <v>1115</v>
      </c>
      <c r="O401" s="13" t="s">
        <v>510</v>
      </c>
      <c r="P401" s="13" t="s">
        <v>590</v>
      </c>
      <c r="Q401" s="13" t="s">
        <v>37</v>
      </c>
      <c r="R401" s="13" t="s">
        <v>38</v>
      </c>
      <c r="S401" s="49">
        <v>42898</v>
      </c>
      <c r="T401" s="49">
        <v>42937</v>
      </c>
      <c r="U401" s="13" t="s">
        <v>613</v>
      </c>
      <c r="V401" s="13" t="s">
        <v>39</v>
      </c>
      <c r="W401" s="13">
        <v>4</v>
      </c>
      <c r="X401" s="13">
        <v>4</v>
      </c>
      <c r="Y401" s="13">
        <v>10</v>
      </c>
      <c r="Z401" s="13">
        <v>40</v>
      </c>
      <c r="AA401" s="13" t="s">
        <v>1702</v>
      </c>
      <c r="AB401" s="13">
        <v>18</v>
      </c>
      <c r="AC401" s="13">
        <v>35</v>
      </c>
      <c r="AD401" s="13">
        <v>51.428600000000003</v>
      </c>
      <c r="AE401" s="13">
        <v>51.428600000000003</v>
      </c>
      <c r="AF401" s="13">
        <v>0</v>
      </c>
      <c r="AG401" s="13">
        <v>10</v>
      </c>
      <c r="AH401" s="13">
        <v>0.28699999999999998</v>
      </c>
      <c r="AI401" s="13">
        <v>0.28699999999999998</v>
      </c>
      <c r="AJ401" s="13">
        <v>0</v>
      </c>
      <c r="AK401" s="13" t="s">
        <v>1698</v>
      </c>
      <c r="AL401" s="13" t="s">
        <v>1696</v>
      </c>
      <c r="AM401" s="13"/>
      <c r="AN401" s="13">
        <v>37.700000000000003</v>
      </c>
    </row>
    <row r="402" spans="1:40" ht="15.75" hidden="1" customHeight="1" x14ac:dyDescent="0.25">
      <c r="A402" s="13" t="s">
        <v>1262</v>
      </c>
      <c r="B402" s="13" t="s">
        <v>30</v>
      </c>
      <c r="C402" s="13" t="s">
        <v>447</v>
      </c>
      <c r="D402" s="13" t="s">
        <v>508</v>
      </c>
      <c r="E402" s="13">
        <v>53122</v>
      </c>
      <c r="F402" s="13" t="s">
        <v>528</v>
      </c>
      <c r="G402" s="13" t="s">
        <v>616</v>
      </c>
      <c r="H402" s="13">
        <v>1</v>
      </c>
      <c r="I402" s="13" t="s">
        <v>617</v>
      </c>
      <c r="J402" s="13" t="s">
        <v>34</v>
      </c>
      <c r="K402" s="13" t="s">
        <v>212</v>
      </c>
      <c r="L402" s="13" t="s">
        <v>1703</v>
      </c>
      <c r="M402" s="13" t="s">
        <v>1703</v>
      </c>
      <c r="N402" s="13" t="s">
        <v>1703</v>
      </c>
      <c r="O402" s="13" t="s">
        <v>1704</v>
      </c>
      <c r="P402" s="13" t="s">
        <v>1060</v>
      </c>
      <c r="Q402" s="13" t="s">
        <v>37</v>
      </c>
      <c r="R402" s="13" t="s">
        <v>38</v>
      </c>
      <c r="S402" s="49">
        <v>42898</v>
      </c>
      <c r="T402" s="49">
        <v>42937</v>
      </c>
      <c r="U402" s="13" t="s">
        <v>1705</v>
      </c>
      <c r="V402" s="13" t="s">
        <v>104</v>
      </c>
      <c r="W402" s="13">
        <v>61</v>
      </c>
      <c r="X402" s="13">
        <v>39</v>
      </c>
      <c r="Y402" s="13">
        <v>100</v>
      </c>
      <c r="Z402" s="13">
        <v>39</v>
      </c>
      <c r="AA402" s="13" t="s">
        <v>618</v>
      </c>
      <c r="AB402" s="13">
        <v>70</v>
      </c>
      <c r="AC402" s="13">
        <v>200</v>
      </c>
      <c r="AD402" s="13">
        <v>35</v>
      </c>
      <c r="AE402" s="13">
        <v>35</v>
      </c>
      <c r="AF402" s="13">
        <v>0</v>
      </c>
      <c r="AG402" s="13">
        <v>10</v>
      </c>
      <c r="AH402" s="13">
        <v>0.79</v>
      </c>
      <c r="AI402" s="13">
        <v>0.83</v>
      </c>
      <c r="AJ402" s="13">
        <v>0.4</v>
      </c>
      <c r="AK402" s="13" t="s">
        <v>1703</v>
      </c>
      <c r="AL402" s="13" t="s">
        <v>1706</v>
      </c>
      <c r="AM402" s="13"/>
      <c r="AN402" s="13">
        <v>105</v>
      </c>
    </row>
    <row r="403" spans="1:40" ht="15.75" hidden="1" customHeight="1" x14ac:dyDescent="0.25">
      <c r="A403" s="13" t="s">
        <v>1262</v>
      </c>
      <c r="B403" s="13" t="s">
        <v>30</v>
      </c>
      <c r="C403" s="13" t="s">
        <v>447</v>
      </c>
      <c r="D403" s="13" t="s">
        <v>508</v>
      </c>
      <c r="E403" s="13">
        <v>52962</v>
      </c>
      <c r="F403" s="13" t="s">
        <v>528</v>
      </c>
      <c r="G403" s="13" t="s">
        <v>619</v>
      </c>
      <c r="H403" s="13">
        <v>1</v>
      </c>
      <c r="I403" s="13" t="s">
        <v>620</v>
      </c>
      <c r="J403" s="13" t="s">
        <v>34</v>
      </c>
      <c r="K403" s="13" t="s">
        <v>212</v>
      </c>
      <c r="L403" s="13" t="s">
        <v>45</v>
      </c>
      <c r="M403" s="13" t="s">
        <v>45</v>
      </c>
      <c r="N403" s="13" t="s">
        <v>45</v>
      </c>
      <c r="O403" s="13" t="s">
        <v>510</v>
      </c>
      <c r="P403" s="13" t="s">
        <v>590</v>
      </c>
      <c r="Q403" s="13" t="s">
        <v>37</v>
      </c>
      <c r="R403" s="13" t="s">
        <v>38</v>
      </c>
      <c r="S403" s="49">
        <v>42898</v>
      </c>
      <c r="T403" s="49">
        <v>42937</v>
      </c>
      <c r="U403" s="13" t="s">
        <v>613</v>
      </c>
      <c r="V403" s="13" t="s">
        <v>104</v>
      </c>
      <c r="W403" s="13">
        <v>11</v>
      </c>
      <c r="X403" s="13">
        <v>8</v>
      </c>
      <c r="Y403" s="13">
        <v>50</v>
      </c>
      <c r="Z403" s="13">
        <v>16</v>
      </c>
      <c r="AA403" s="13" t="s">
        <v>618</v>
      </c>
      <c r="AB403" s="13">
        <v>70</v>
      </c>
      <c r="AC403" s="13">
        <v>200</v>
      </c>
      <c r="AD403" s="13">
        <v>35</v>
      </c>
      <c r="AE403" s="13">
        <v>35</v>
      </c>
      <c r="AF403" s="13">
        <v>0</v>
      </c>
      <c r="AG403" s="13">
        <v>10</v>
      </c>
      <c r="AH403" s="13">
        <v>0.19800000000000001</v>
      </c>
      <c r="AI403" s="13">
        <v>0.19800000000000001</v>
      </c>
      <c r="AJ403" s="13">
        <v>0</v>
      </c>
      <c r="AK403" s="13" t="s">
        <v>45</v>
      </c>
      <c r="AL403" s="13" t="s">
        <v>1696</v>
      </c>
      <c r="AM403" s="13"/>
      <c r="AN403" s="13">
        <v>35</v>
      </c>
    </row>
    <row r="404" spans="1:40" ht="15.75" hidden="1" customHeight="1" x14ac:dyDescent="0.25">
      <c r="A404" s="13" t="s">
        <v>1262</v>
      </c>
      <c r="B404" s="13" t="s">
        <v>30</v>
      </c>
      <c r="C404" s="13" t="s">
        <v>447</v>
      </c>
      <c r="D404" s="13" t="s">
        <v>508</v>
      </c>
      <c r="E404" s="13">
        <v>52963</v>
      </c>
      <c r="F404" s="13" t="s">
        <v>528</v>
      </c>
      <c r="G404" s="13" t="s">
        <v>621</v>
      </c>
      <c r="H404" s="13">
        <v>1</v>
      </c>
      <c r="I404" s="13" t="s">
        <v>622</v>
      </c>
      <c r="J404" s="13" t="s">
        <v>34</v>
      </c>
      <c r="K404" s="13" t="s">
        <v>212</v>
      </c>
      <c r="L404" s="13" t="s">
        <v>45</v>
      </c>
      <c r="M404" s="13" t="s">
        <v>45</v>
      </c>
      <c r="N404" s="13" t="s">
        <v>45</v>
      </c>
      <c r="O404" s="13" t="s">
        <v>510</v>
      </c>
      <c r="P404" s="13" t="s">
        <v>590</v>
      </c>
      <c r="Q404" s="13" t="s">
        <v>37</v>
      </c>
      <c r="R404" s="13" t="s">
        <v>38</v>
      </c>
      <c r="S404" s="49">
        <v>42898</v>
      </c>
      <c r="T404" s="49">
        <v>42937</v>
      </c>
      <c r="U404" s="13" t="s">
        <v>613</v>
      </c>
      <c r="V404" s="13" t="s">
        <v>104</v>
      </c>
      <c r="W404" s="13">
        <v>16</v>
      </c>
      <c r="X404" s="13">
        <v>12</v>
      </c>
      <c r="Y404" s="13">
        <v>25</v>
      </c>
      <c r="Z404" s="13">
        <v>48</v>
      </c>
      <c r="AA404" s="13" t="s">
        <v>618</v>
      </c>
      <c r="AB404" s="13">
        <v>70</v>
      </c>
      <c r="AC404" s="13">
        <v>200</v>
      </c>
      <c r="AD404" s="13">
        <v>35</v>
      </c>
      <c r="AE404" s="13">
        <v>35</v>
      </c>
      <c r="AF404" s="13">
        <v>0</v>
      </c>
      <c r="AG404" s="13">
        <v>10</v>
      </c>
      <c r="AH404" s="13">
        <v>0.32400000000000001</v>
      </c>
      <c r="AI404" s="13">
        <v>0.32400000000000001</v>
      </c>
      <c r="AJ404" s="13">
        <v>0</v>
      </c>
      <c r="AK404" s="13" t="s">
        <v>45</v>
      </c>
      <c r="AL404" s="13" t="s">
        <v>1696</v>
      </c>
      <c r="AM404" s="13"/>
      <c r="AN404" s="13">
        <v>35</v>
      </c>
    </row>
    <row r="405" spans="1:40" ht="15.75" hidden="1" customHeight="1" x14ac:dyDescent="0.25">
      <c r="A405" s="13" t="s">
        <v>1262</v>
      </c>
      <c r="B405" s="13" t="s">
        <v>30</v>
      </c>
      <c r="C405" s="13" t="s">
        <v>447</v>
      </c>
      <c r="D405" s="13" t="s">
        <v>508</v>
      </c>
      <c r="E405" s="13">
        <v>53066</v>
      </c>
      <c r="F405" s="13" t="s">
        <v>528</v>
      </c>
      <c r="G405" s="13" t="s">
        <v>892</v>
      </c>
      <c r="H405" s="13">
        <v>1</v>
      </c>
      <c r="I405" s="13" t="s">
        <v>893</v>
      </c>
      <c r="J405" s="13" t="s">
        <v>34</v>
      </c>
      <c r="K405" s="13" t="s">
        <v>212</v>
      </c>
      <c r="L405" s="13" t="s">
        <v>51</v>
      </c>
      <c r="M405" s="13">
        <v>1315</v>
      </c>
      <c r="N405" s="13">
        <v>1430</v>
      </c>
      <c r="O405" s="13" t="s">
        <v>510</v>
      </c>
      <c r="P405" s="13" t="s">
        <v>590</v>
      </c>
      <c r="Q405" s="13" t="s">
        <v>37</v>
      </c>
      <c r="R405" s="13" t="s">
        <v>38</v>
      </c>
      <c r="S405" s="49">
        <v>42898</v>
      </c>
      <c r="T405" s="49">
        <v>42937</v>
      </c>
      <c r="U405" s="13" t="s">
        <v>613</v>
      </c>
      <c r="V405" s="13" t="s">
        <v>39</v>
      </c>
      <c r="W405" s="13">
        <v>13</v>
      </c>
      <c r="X405" s="13">
        <v>11</v>
      </c>
      <c r="Y405" s="13">
        <v>15</v>
      </c>
      <c r="Z405" s="13">
        <v>73.333299999999994</v>
      </c>
      <c r="AA405" s="13" t="s">
        <v>834</v>
      </c>
      <c r="AB405" s="13">
        <v>20</v>
      </c>
      <c r="AC405" s="13">
        <v>35</v>
      </c>
      <c r="AD405" s="13">
        <v>57.142899999999997</v>
      </c>
      <c r="AE405" s="13">
        <v>57.142899999999997</v>
      </c>
      <c r="AF405" s="13">
        <v>0</v>
      </c>
      <c r="AG405" s="13">
        <v>10</v>
      </c>
      <c r="AH405" s="13">
        <v>0.85399999999999998</v>
      </c>
      <c r="AI405" s="13">
        <v>0.85399999999999998</v>
      </c>
      <c r="AJ405" s="13">
        <v>0.1</v>
      </c>
      <c r="AK405" s="13" t="s">
        <v>1707</v>
      </c>
      <c r="AL405" s="13" t="s">
        <v>1696</v>
      </c>
      <c r="AM405" s="13"/>
      <c r="AN405" s="13">
        <v>34.5</v>
      </c>
    </row>
    <row r="406" spans="1:40" ht="15.75" hidden="1" customHeight="1" x14ac:dyDescent="0.25">
      <c r="A406" s="13" t="s">
        <v>1262</v>
      </c>
      <c r="B406" s="13" t="s">
        <v>30</v>
      </c>
      <c r="C406" s="13" t="s">
        <v>447</v>
      </c>
      <c r="D406" s="13" t="s">
        <v>508</v>
      </c>
      <c r="E406" s="13">
        <v>53067</v>
      </c>
      <c r="F406" s="13" t="s">
        <v>528</v>
      </c>
      <c r="G406" s="13" t="s">
        <v>1000</v>
      </c>
      <c r="H406" s="13">
        <v>1</v>
      </c>
      <c r="I406" s="13" t="s">
        <v>1001</v>
      </c>
      <c r="J406" s="13" t="s">
        <v>34</v>
      </c>
      <c r="K406" s="13" t="s">
        <v>212</v>
      </c>
      <c r="L406" s="13" t="s">
        <v>51</v>
      </c>
      <c r="M406" s="13">
        <v>1315</v>
      </c>
      <c r="N406" s="13">
        <v>1430</v>
      </c>
      <c r="O406" s="13" t="s">
        <v>510</v>
      </c>
      <c r="P406" s="13" t="s">
        <v>590</v>
      </c>
      <c r="Q406" s="13" t="s">
        <v>37</v>
      </c>
      <c r="R406" s="13" t="s">
        <v>38</v>
      </c>
      <c r="S406" s="49">
        <v>42898</v>
      </c>
      <c r="T406" s="49">
        <v>42937</v>
      </c>
      <c r="U406" s="13" t="s">
        <v>613</v>
      </c>
      <c r="V406" s="13" t="s">
        <v>39</v>
      </c>
      <c r="W406" s="13">
        <v>3</v>
      </c>
      <c r="X406" s="13">
        <v>3</v>
      </c>
      <c r="Y406" s="13">
        <v>10</v>
      </c>
      <c r="Z406" s="13">
        <v>30</v>
      </c>
      <c r="AA406" s="13" t="s">
        <v>834</v>
      </c>
      <c r="AB406" s="13">
        <v>20</v>
      </c>
      <c r="AC406" s="13">
        <v>35</v>
      </c>
      <c r="AD406" s="13">
        <v>57.142899999999997</v>
      </c>
      <c r="AE406" s="13">
        <v>57.142899999999997</v>
      </c>
      <c r="AF406" s="13">
        <v>0</v>
      </c>
      <c r="AG406" s="13">
        <v>10</v>
      </c>
      <c r="AH406" s="13">
        <v>0.19700000000000001</v>
      </c>
      <c r="AI406" s="13">
        <v>0.19700000000000001</v>
      </c>
      <c r="AJ406" s="13">
        <v>0</v>
      </c>
      <c r="AK406" s="13" t="s">
        <v>1707</v>
      </c>
      <c r="AL406" s="13" t="s">
        <v>1696</v>
      </c>
      <c r="AM406" s="13"/>
      <c r="AN406" s="13">
        <v>34.5</v>
      </c>
    </row>
    <row r="407" spans="1:40" ht="15.75" hidden="1" customHeight="1" x14ac:dyDescent="0.25">
      <c r="A407" s="13" t="s">
        <v>1262</v>
      </c>
      <c r="B407" s="13" t="s">
        <v>30</v>
      </c>
      <c r="C407" s="13" t="s">
        <v>447</v>
      </c>
      <c r="D407" s="13" t="s">
        <v>508</v>
      </c>
      <c r="E407" s="13">
        <v>53068</v>
      </c>
      <c r="F407" s="13" t="s">
        <v>528</v>
      </c>
      <c r="G407" s="13" t="s">
        <v>1149</v>
      </c>
      <c r="H407" s="13">
        <v>1</v>
      </c>
      <c r="I407" s="13" t="s">
        <v>1150</v>
      </c>
      <c r="J407" s="13" t="s">
        <v>34</v>
      </c>
      <c r="K407" s="13" t="s">
        <v>212</v>
      </c>
      <c r="L407" s="13" t="s">
        <v>51</v>
      </c>
      <c r="M407" s="13">
        <v>1315</v>
      </c>
      <c r="N407" s="13">
        <v>1430</v>
      </c>
      <c r="O407" s="13" t="s">
        <v>510</v>
      </c>
      <c r="P407" s="13" t="s">
        <v>590</v>
      </c>
      <c r="Q407" s="13" t="s">
        <v>37</v>
      </c>
      <c r="R407" s="13" t="s">
        <v>38</v>
      </c>
      <c r="S407" s="49">
        <v>42898</v>
      </c>
      <c r="T407" s="49">
        <v>42937</v>
      </c>
      <c r="U407" s="13" t="s">
        <v>613</v>
      </c>
      <c r="V407" s="13" t="s">
        <v>39</v>
      </c>
      <c r="W407" s="13">
        <v>6</v>
      </c>
      <c r="X407" s="13">
        <v>6</v>
      </c>
      <c r="Y407" s="13">
        <v>10</v>
      </c>
      <c r="Z407" s="13">
        <v>60</v>
      </c>
      <c r="AA407" s="13" t="s">
        <v>834</v>
      </c>
      <c r="AB407" s="13">
        <v>20</v>
      </c>
      <c r="AC407" s="13">
        <v>35</v>
      </c>
      <c r="AD407" s="13">
        <v>57.142899999999997</v>
      </c>
      <c r="AE407" s="13">
        <v>57.142899999999997</v>
      </c>
      <c r="AF407" s="13">
        <v>0</v>
      </c>
      <c r="AG407" s="13">
        <v>10</v>
      </c>
      <c r="AH407" s="13">
        <v>0.39400000000000002</v>
      </c>
      <c r="AI407" s="13">
        <v>0.39400000000000002</v>
      </c>
      <c r="AJ407" s="13">
        <v>0</v>
      </c>
      <c r="AK407" s="13" t="s">
        <v>1707</v>
      </c>
      <c r="AL407" s="13" t="s">
        <v>1696</v>
      </c>
      <c r="AM407" s="13"/>
      <c r="AN407" s="13">
        <v>34.5</v>
      </c>
    </row>
    <row r="408" spans="1:40" ht="15.75" hidden="1" customHeight="1" x14ac:dyDescent="0.25">
      <c r="A408" s="13" t="s">
        <v>1262</v>
      </c>
      <c r="B408" s="13" t="s">
        <v>30</v>
      </c>
      <c r="C408" s="13" t="s">
        <v>447</v>
      </c>
      <c r="D408" s="13" t="s">
        <v>508</v>
      </c>
      <c r="E408" s="13">
        <v>52926</v>
      </c>
      <c r="F408" s="13" t="s">
        <v>528</v>
      </c>
      <c r="G408" s="13" t="s">
        <v>625</v>
      </c>
      <c r="H408" s="13">
        <v>501</v>
      </c>
      <c r="I408" s="13" t="s">
        <v>626</v>
      </c>
      <c r="J408" s="13" t="s">
        <v>43</v>
      </c>
      <c r="K408" s="13" t="s">
        <v>212</v>
      </c>
      <c r="L408" s="13" t="s">
        <v>72</v>
      </c>
      <c r="M408" s="13">
        <v>1930</v>
      </c>
      <c r="N408" s="13">
        <v>2145</v>
      </c>
      <c r="O408" s="13" t="s">
        <v>510</v>
      </c>
      <c r="P408" s="13">
        <v>205</v>
      </c>
      <c r="Q408" s="13" t="s">
        <v>37</v>
      </c>
      <c r="R408" s="13" t="s">
        <v>66</v>
      </c>
      <c r="S408" s="49">
        <v>42898</v>
      </c>
      <c r="T408" s="49">
        <v>42942</v>
      </c>
      <c r="U408" s="13" t="s">
        <v>577</v>
      </c>
      <c r="V408" s="13" t="s">
        <v>39</v>
      </c>
      <c r="W408" s="13">
        <v>22</v>
      </c>
      <c r="X408" s="13">
        <v>20</v>
      </c>
      <c r="Y408" s="13">
        <v>30</v>
      </c>
      <c r="Z408" s="13">
        <v>66.666700000000006</v>
      </c>
      <c r="AA408" s="13" t="s">
        <v>591</v>
      </c>
      <c r="AB408" s="13">
        <v>29</v>
      </c>
      <c r="AC408" s="13">
        <v>35</v>
      </c>
      <c r="AD408" s="13">
        <v>82.857100000000003</v>
      </c>
      <c r="AE408" s="13">
        <v>82.857100000000003</v>
      </c>
      <c r="AF408" s="13">
        <v>0</v>
      </c>
      <c r="AG408" s="13">
        <v>0</v>
      </c>
      <c r="AH408" s="13">
        <v>1.4670000000000001</v>
      </c>
      <c r="AI408" s="13">
        <v>1.4670000000000001</v>
      </c>
      <c r="AJ408" s="13">
        <v>0.1</v>
      </c>
      <c r="AK408" s="13" t="s">
        <v>1708</v>
      </c>
      <c r="AL408" s="13" t="s">
        <v>1709</v>
      </c>
      <c r="AM408" s="13"/>
      <c r="AN408" s="13">
        <v>35</v>
      </c>
    </row>
    <row r="409" spans="1:40" ht="15.75" hidden="1" customHeight="1" x14ac:dyDescent="0.25">
      <c r="A409" s="13" t="s">
        <v>1262</v>
      </c>
      <c r="B409" s="13" t="s">
        <v>30</v>
      </c>
      <c r="C409" s="13" t="s">
        <v>447</v>
      </c>
      <c r="D409" s="13" t="s">
        <v>508</v>
      </c>
      <c r="E409" s="13">
        <v>53333</v>
      </c>
      <c r="F409" s="13" t="s">
        <v>528</v>
      </c>
      <c r="G409" s="13" t="s">
        <v>1058</v>
      </c>
      <c r="H409" s="13">
        <v>501</v>
      </c>
      <c r="I409" s="13" t="s">
        <v>1059</v>
      </c>
      <c r="J409" s="13" t="s">
        <v>43</v>
      </c>
      <c r="K409" s="13" t="s">
        <v>212</v>
      </c>
      <c r="L409" s="13" t="s">
        <v>72</v>
      </c>
      <c r="M409" s="13">
        <v>1930</v>
      </c>
      <c r="N409" s="13">
        <v>2145</v>
      </c>
      <c r="O409" s="13" t="s">
        <v>510</v>
      </c>
      <c r="P409" s="13">
        <v>205</v>
      </c>
      <c r="Q409" s="13" t="s">
        <v>37</v>
      </c>
      <c r="R409" s="13" t="s">
        <v>66</v>
      </c>
      <c r="S409" s="49">
        <v>42898</v>
      </c>
      <c r="T409" s="49">
        <v>42942</v>
      </c>
      <c r="U409" s="13" t="s">
        <v>577</v>
      </c>
      <c r="V409" s="13" t="s">
        <v>39</v>
      </c>
      <c r="W409" s="13">
        <v>10</v>
      </c>
      <c r="X409" s="13">
        <v>9</v>
      </c>
      <c r="Y409" s="13">
        <v>15</v>
      </c>
      <c r="Z409" s="13">
        <v>60</v>
      </c>
      <c r="AA409" s="13" t="s">
        <v>591</v>
      </c>
      <c r="AB409" s="13">
        <v>29</v>
      </c>
      <c r="AC409" s="13">
        <v>35</v>
      </c>
      <c r="AD409" s="13">
        <v>82.857100000000003</v>
      </c>
      <c r="AE409" s="13">
        <v>82.857100000000003</v>
      </c>
      <c r="AF409" s="13">
        <v>0</v>
      </c>
      <c r="AG409" s="13">
        <v>0</v>
      </c>
      <c r="AH409" s="13">
        <v>0.66700000000000004</v>
      </c>
      <c r="AI409" s="13">
        <v>0.66700000000000004</v>
      </c>
      <c r="AJ409" s="13">
        <v>0</v>
      </c>
      <c r="AK409" s="13" t="s">
        <v>1708</v>
      </c>
      <c r="AL409" s="13" t="s">
        <v>1709</v>
      </c>
      <c r="AM409" s="13"/>
      <c r="AN409" s="13">
        <v>35</v>
      </c>
    </row>
    <row r="410" spans="1:40" ht="15.75" hidden="1" customHeight="1" x14ac:dyDescent="0.25">
      <c r="A410" s="13" t="s">
        <v>1262</v>
      </c>
      <c r="B410" s="13" t="s">
        <v>30</v>
      </c>
      <c r="C410" s="13" t="s">
        <v>447</v>
      </c>
      <c r="D410" s="13" t="s">
        <v>508</v>
      </c>
      <c r="E410" s="13">
        <v>53071</v>
      </c>
      <c r="F410" s="13" t="s">
        <v>627</v>
      </c>
      <c r="G410" s="13">
        <v>96</v>
      </c>
      <c r="H410" s="13">
        <v>2</v>
      </c>
      <c r="I410" s="13" t="s">
        <v>1061</v>
      </c>
      <c r="J410" s="13" t="s">
        <v>34</v>
      </c>
      <c r="K410" s="13" t="s">
        <v>212</v>
      </c>
      <c r="L410" s="13" t="s">
        <v>148</v>
      </c>
      <c r="M410" s="13" t="s">
        <v>148</v>
      </c>
      <c r="N410" s="13" t="s">
        <v>148</v>
      </c>
      <c r="O410" s="13" t="s">
        <v>148</v>
      </c>
      <c r="P410" s="13"/>
      <c r="Q410" s="13" t="s">
        <v>37</v>
      </c>
      <c r="R410" s="13" t="s">
        <v>58</v>
      </c>
      <c r="S410" s="49">
        <v>42955</v>
      </c>
      <c r="T410" s="49">
        <v>42961</v>
      </c>
      <c r="U410" s="13" t="s">
        <v>1148</v>
      </c>
      <c r="V410" s="13" t="s">
        <v>104</v>
      </c>
      <c r="W410" s="13">
        <v>45</v>
      </c>
      <c r="X410" s="13">
        <v>45</v>
      </c>
      <c r="Y410" s="13">
        <v>40</v>
      </c>
      <c r="Z410" s="13">
        <v>112.5</v>
      </c>
      <c r="AA410" s="13"/>
      <c r="AB410" s="13"/>
      <c r="AC410" s="13"/>
      <c r="AD410" s="13">
        <v>0</v>
      </c>
      <c r="AE410" s="13">
        <v>112.5</v>
      </c>
      <c r="AF410" s="13">
        <v>0</v>
      </c>
      <c r="AG410" s="13">
        <v>10</v>
      </c>
      <c r="AH410" s="13">
        <v>1.25</v>
      </c>
      <c r="AI410" s="13">
        <v>1.2766999999999999</v>
      </c>
      <c r="AJ410" s="13">
        <v>0.1</v>
      </c>
      <c r="AK410" s="13" t="s">
        <v>148</v>
      </c>
      <c r="AL410" s="13" t="s">
        <v>148</v>
      </c>
      <c r="AM410" s="13"/>
      <c r="AN410" s="13">
        <v>70</v>
      </c>
    </row>
    <row r="411" spans="1:40" ht="15.75" hidden="1" customHeight="1" x14ac:dyDescent="0.25">
      <c r="A411" s="13" t="s">
        <v>1262</v>
      </c>
      <c r="B411" s="13" t="s">
        <v>30</v>
      </c>
      <c r="C411" s="13" t="s">
        <v>447</v>
      </c>
      <c r="D411" s="13" t="s">
        <v>508</v>
      </c>
      <c r="E411" s="13">
        <v>53072</v>
      </c>
      <c r="F411" s="13" t="s">
        <v>627</v>
      </c>
      <c r="G411" s="13">
        <v>96</v>
      </c>
      <c r="H411" s="13">
        <v>3</v>
      </c>
      <c r="I411" s="13" t="s">
        <v>1061</v>
      </c>
      <c r="J411" s="13" t="s">
        <v>34</v>
      </c>
      <c r="K411" s="13" t="s">
        <v>212</v>
      </c>
      <c r="L411" s="13" t="s">
        <v>148</v>
      </c>
      <c r="M411" s="13" t="s">
        <v>148</v>
      </c>
      <c r="N411" s="13" t="s">
        <v>148</v>
      </c>
      <c r="O411" s="13" t="s">
        <v>148</v>
      </c>
      <c r="P411" s="13"/>
      <c r="Q411" s="13" t="s">
        <v>37</v>
      </c>
      <c r="R411" s="13" t="s">
        <v>58</v>
      </c>
      <c r="S411" s="49">
        <v>42951</v>
      </c>
      <c r="T411" s="49">
        <v>42956</v>
      </c>
      <c r="U411" s="13" t="s">
        <v>1208</v>
      </c>
      <c r="V411" s="13" t="s">
        <v>104</v>
      </c>
      <c r="W411" s="13">
        <v>48</v>
      </c>
      <c r="X411" s="13">
        <v>46</v>
      </c>
      <c r="Y411" s="13">
        <v>50</v>
      </c>
      <c r="Z411" s="13">
        <v>92</v>
      </c>
      <c r="AA411" s="13"/>
      <c r="AB411" s="13"/>
      <c r="AC411" s="13"/>
      <c r="AD411" s="13">
        <v>0</v>
      </c>
      <c r="AE411" s="13">
        <v>92</v>
      </c>
      <c r="AF411" s="13">
        <v>0</v>
      </c>
      <c r="AG411" s="13">
        <v>10</v>
      </c>
      <c r="AH411" s="13">
        <v>1.1919999999999999</v>
      </c>
      <c r="AI411" s="13">
        <v>1.411</v>
      </c>
      <c r="AJ411" s="13">
        <v>0.1</v>
      </c>
      <c r="AK411" s="13" t="s">
        <v>148</v>
      </c>
      <c r="AL411" s="13" t="s">
        <v>148</v>
      </c>
      <c r="AM411" s="13"/>
      <c r="AN411" s="13">
        <v>70</v>
      </c>
    </row>
    <row r="412" spans="1:40" ht="15.75" hidden="1" customHeight="1" x14ac:dyDescent="0.25">
      <c r="A412" s="13" t="s">
        <v>1262</v>
      </c>
      <c r="B412" s="13" t="s">
        <v>30</v>
      </c>
      <c r="C412" s="13" t="s">
        <v>447</v>
      </c>
      <c r="D412" s="13" t="s">
        <v>508</v>
      </c>
      <c r="E412" s="13">
        <v>53073</v>
      </c>
      <c r="F412" s="13" t="s">
        <v>627</v>
      </c>
      <c r="G412" s="13">
        <v>96</v>
      </c>
      <c r="H412" s="13">
        <v>4</v>
      </c>
      <c r="I412" s="13" t="s">
        <v>1061</v>
      </c>
      <c r="J412" s="13" t="s">
        <v>34</v>
      </c>
      <c r="K412" s="13" t="s">
        <v>212</v>
      </c>
      <c r="L412" s="13" t="s">
        <v>148</v>
      </c>
      <c r="M412" s="13" t="s">
        <v>148</v>
      </c>
      <c r="N412" s="13" t="s">
        <v>148</v>
      </c>
      <c r="O412" s="13" t="s">
        <v>148</v>
      </c>
      <c r="P412" s="13"/>
      <c r="Q412" s="13" t="s">
        <v>37</v>
      </c>
      <c r="R412" s="13" t="s">
        <v>58</v>
      </c>
      <c r="S412" s="49">
        <v>42951</v>
      </c>
      <c r="T412" s="49">
        <v>42956</v>
      </c>
      <c r="U412" s="13" t="s">
        <v>1057</v>
      </c>
      <c r="V412" s="13" t="s">
        <v>104</v>
      </c>
      <c r="W412" s="13">
        <v>54</v>
      </c>
      <c r="X412" s="13">
        <v>47</v>
      </c>
      <c r="Y412" s="13">
        <v>40</v>
      </c>
      <c r="Z412" s="13">
        <v>117.5</v>
      </c>
      <c r="AA412" s="13"/>
      <c r="AB412" s="13"/>
      <c r="AC412" s="13"/>
      <c r="AD412" s="13">
        <v>0</v>
      </c>
      <c r="AE412" s="13">
        <v>117.5</v>
      </c>
      <c r="AF412" s="13">
        <v>0</v>
      </c>
      <c r="AG412" s="13">
        <v>10</v>
      </c>
      <c r="AH412" s="13">
        <v>1.3120000000000001</v>
      </c>
      <c r="AI412" s="13">
        <v>1.5062</v>
      </c>
      <c r="AJ412" s="13">
        <v>0.1</v>
      </c>
      <c r="AK412" s="13" t="s">
        <v>148</v>
      </c>
      <c r="AL412" s="13" t="s">
        <v>148</v>
      </c>
      <c r="AM412" s="13"/>
      <c r="AN412" s="13">
        <v>70</v>
      </c>
    </row>
    <row r="413" spans="1:40" ht="15.75" hidden="1" customHeight="1" x14ac:dyDescent="0.25">
      <c r="A413" s="13" t="s">
        <v>1262</v>
      </c>
      <c r="B413" s="13" t="s">
        <v>30</v>
      </c>
      <c r="C413" s="13" t="s">
        <v>447</v>
      </c>
      <c r="D413" s="13" t="s">
        <v>508</v>
      </c>
      <c r="E413" s="13">
        <v>53074</v>
      </c>
      <c r="F413" s="13" t="s">
        <v>627</v>
      </c>
      <c r="G413" s="13">
        <v>97</v>
      </c>
      <c r="H413" s="13">
        <v>1</v>
      </c>
      <c r="I413" s="13" t="s">
        <v>1062</v>
      </c>
      <c r="J413" s="13" t="s">
        <v>34</v>
      </c>
      <c r="K413" s="13" t="s">
        <v>212</v>
      </c>
      <c r="L413" s="13" t="s">
        <v>148</v>
      </c>
      <c r="M413" s="13" t="s">
        <v>148</v>
      </c>
      <c r="N413" s="13" t="s">
        <v>148</v>
      </c>
      <c r="O413" s="13" t="s">
        <v>148</v>
      </c>
      <c r="P413" s="13"/>
      <c r="Q413" s="13" t="s">
        <v>37</v>
      </c>
      <c r="R413" s="13" t="s">
        <v>38</v>
      </c>
      <c r="S413" s="49">
        <v>42898</v>
      </c>
      <c r="T413" s="49">
        <v>42937</v>
      </c>
      <c r="U413" s="13" t="s">
        <v>557</v>
      </c>
      <c r="V413" s="13" t="s">
        <v>104</v>
      </c>
      <c r="W413" s="13">
        <v>30</v>
      </c>
      <c r="X413" s="13">
        <v>28</v>
      </c>
      <c r="Y413" s="13">
        <v>30</v>
      </c>
      <c r="Z413" s="13">
        <v>93.333299999999994</v>
      </c>
      <c r="AA413" s="13"/>
      <c r="AB413" s="13"/>
      <c r="AC413" s="13"/>
      <c r="AD413" s="13">
        <v>0</v>
      </c>
      <c r="AE413" s="13">
        <v>93.333299999999994</v>
      </c>
      <c r="AF413" s="13">
        <v>0</v>
      </c>
      <c r="AG413" s="13">
        <v>10</v>
      </c>
      <c r="AH413" s="13">
        <v>2.5019999999999998</v>
      </c>
      <c r="AI413" s="13">
        <v>2.7000999999999999</v>
      </c>
      <c r="AJ413" s="13">
        <v>0.20100000000000001</v>
      </c>
      <c r="AK413" s="13" t="s">
        <v>148</v>
      </c>
      <c r="AL413" s="13" t="s">
        <v>148</v>
      </c>
      <c r="AM413" s="13"/>
      <c r="AN413" s="13">
        <v>105</v>
      </c>
    </row>
    <row r="414" spans="1:40" ht="15.75" hidden="1" customHeight="1" x14ac:dyDescent="0.25">
      <c r="A414" s="13" t="s">
        <v>1262</v>
      </c>
      <c r="B414" s="13" t="s">
        <v>30</v>
      </c>
      <c r="C414" s="13" t="s">
        <v>447</v>
      </c>
      <c r="D414" s="13" t="s">
        <v>508</v>
      </c>
      <c r="E414" s="13">
        <v>53121</v>
      </c>
      <c r="F414" s="13" t="s">
        <v>627</v>
      </c>
      <c r="G414" s="13">
        <v>97</v>
      </c>
      <c r="H414" s="13">
        <v>2</v>
      </c>
      <c r="I414" s="13" t="s">
        <v>1062</v>
      </c>
      <c r="J414" s="13" t="s">
        <v>34</v>
      </c>
      <c r="K414" s="13" t="s">
        <v>212</v>
      </c>
      <c r="L414" s="13" t="s">
        <v>148</v>
      </c>
      <c r="M414" s="13" t="s">
        <v>148</v>
      </c>
      <c r="N414" s="13" t="s">
        <v>148</v>
      </c>
      <c r="O414" s="13" t="s">
        <v>148</v>
      </c>
      <c r="P414" s="13"/>
      <c r="Q414" s="13" t="s">
        <v>37</v>
      </c>
      <c r="R414" s="13" t="s">
        <v>38</v>
      </c>
      <c r="S414" s="49">
        <v>42898</v>
      </c>
      <c r="T414" s="49">
        <v>42937</v>
      </c>
      <c r="U414" s="13" t="s">
        <v>1208</v>
      </c>
      <c r="V414" s="13" t="s">
        <v>104</v>
      </c>
      <c r="W414" s="13">
        <v>87</v>
      </c>
      <c r="X414" s="13">
        <v>76</v>
      </c>
      <c r="Y414" s="13">
        <v>45</v>
      </c>
      <c r="Z414" s="13">
        <v>168.88890000000001</v>
      </c>
      <c r="AA414" s="13"/>
      <c r="AB414" s="13"/>
      <c r="AC414" s="13"/>
      <c r="AD414" s="13">
        <v>0</v>
      </c>
      <c r="AE414" s="13">
        <v>168.88890000000001</v>
      </c>
      <c r="AF414" s="13">
        <v>0</v>
      </c>
      <c r="AG414" s="13">
        <v>10</v>
      </c>
      <c r="AH414" s="13">
        <v>4.1390000000000002</v>
      </c>
      <c r="AI414" s="13">
        <v>4.6418999999999997</v>
      </c>
      <c r="AJ414" s="13">
        <v>0.20100000000000001</v>
      </c>
      <c r="AK414" s="13" t="s">
        <v>148</v>
      </c>
      <c r="AL414" s="13" t="s">
        <v>148</v>
      </c>
      <c r="AM414" s="13"/>
      <c r="AN414" s="13">
        <v>105</v>
      </c>
    </row>
    <row r="415" spans="1:40" ht="15.75" hidden="1" customHeight="1" x14ac:dyDescent="0.25">
      <c r="A415" s="13" t="s">
        <v>1262</v>
      </c>
      <c r="B415" s="13" t="s">
        <v>30</v>
      </c>
      <c r="C415" s="13" t="s">
        <v>629</v>
      </c>
      <c r="D415" s="13" t="s">
        <v>630</v>
      </c>
      <c r="E415" s="13">
        <v>53349</v>
      </c>
      <c r="F415" s="13" t="s">
        <v>631</v>
      </c>
      <c r="G415" s="13">
        <v>101</v>
      </c>
      <c r="H415" s="13">
        <v>1</v>
      </c>
      <c r="I415" s="13" t="s">
        <v>880</v>
      </c>
      <c r="J415" s="13" t="s">
        <v>34</v>
      </c>
      <c r="K415" s="13" t="s">
        <v>194</v>
      </c>
      <c r="L415" s="13" t="s">
        <v>472</v>
      </c>
      <c r="M415" s="13" t="s">
        <v>1155</v>
      </c>
      <c r="N415" s="13" t="s">
        <v>1035</v>
      </c>
      <c r="O415" s="13" t="s">
        <v>478</v>
      </c>
      <c r="P415" s="13"/>
      <c r="Q415" s="13" t="s">
        <v>479</v>
      </c>
      <c r="R415" s="13" t="s">
        <v>58</v>
      </c>
      <c r="S415" s="49">
        <v>42891</v>
      </c>
      <c r="T415" s="49">
        <v>42944</v>
      </c>
      <c r="U415" s="13" t="s">
        <v>1710</v>
      </c>
      <c r="V415" s="13" t="s">
        <v>39</v>
      </c>
      <c r="W415" s="13">
        <v>24</v>
      </c>
      <c r="X415" s="13">
        <v>24</v>
      </c>
      <c r="Y415" s="13">
        <v>25</v>
      </c>
      <c r="Z415" s="13">
        <v>96</v>
      </c>
      <c r="AA415" s="13"/>
      <c r="AB415" s="13"/>
      <c r="AC415" s="13"/>
      <c r="AD415" s="13">
        <v>0</v>
      </c>
      <c r="AE415" s="13">
        <v>96</v>
      </c>
      <c r="AF415" s="13">
        <v>0</v>
      </c>
      <c r="AG415" s="13">
        <v>0</v>
      </c>
      <c r="AH415" s="13">
        <v>11.945</v>
      </c>
      <c r="AI415" s="13">
        <v>11.945</v>
      </c>
      <c r="AJ415" s="13">
        <v>0.83330000000000004</v>
      </c>
      <c r="AK415" s="13" t="s">
        <v>1711</v>
      </c>
      <c r="AL415" s="13" t="s">
        <v>1712</v>
      </c>
      <c r="AM415" s="13"/>
      <c r="AN415" s="13">
        <v>522.6</v>
      </c>
    </row>
    <row r="416" spans="1:40" ht="15.75" hidden="1" customHeight="1" x14ac:dyDescent="0.25">
      <c r="A416" s="13" t="s">
        <v>1262</v>
      </c>
      <c r="B416" s="13" t="s">
        <v>30</v>
      </c>
      <c r="C416" s="13" t="s">
        <v>629</v>
      </c>
      <c r="D416" s="13" t="s">
        <v>778</v>
      </c>
      <c r="E416" s="13">
        <v>53310</v>
      </c>
      <c r="F416" s="13" t="s">
        <v>779</v>
      </c>
      <c r="G416" s="13" t="s">
        <v>849</v>
      </c>
      <c r="H416" s="13">
        <v>1</v>
      </c>
      <c r="I416" s="13" t="s">
        <v>850</v>
      </c>
      <c r="J416" s="13" t="s">
        <v>34</v>
      </c>
      <c r="K416" s="13" t="s">
        <v>194</v>
      </c>
      <c r="L416" s="13" t="s">
        <v>127</v>
      </c>
      <c r="M416" s="13">
        <v>910</v>
      </c>
      <c r="N416" s="13">
        <v>1200</v>
      </c>
      <c r="O416" s="13" t="s">
        <v>70</v>
      </c>
      <c r="P416" s="13">
        <v>245</v>
      </c>
      <c r="Q416" s="13" t="s">
        <v>37</v>
      </c>
      <c r="R416" s="13" t="s">
        <v>38</v>
      </c>
      <c r="S416" s="49">
        <v>42898</v>
      </c>
      <c r="T416" s="49">
        <v>42937</v>
      </c>
      <c r="U416" s="13" t="s">
        <v>1002</v>
      </c>
      <c r="V416" s="13" t="s">
        <v>39</v>
      </c>
      <c r="W416" s="13">
        <v>9</v>
      </c>
      <c r="X416" s="13">
        <v>9</v>
      </c>
      <c r="Y416" s="13">
        <v>20</v>
      </c>
      <c r="Z416" s="13">
        <v>45</v>
      </c>
      <c r="AA416" s="13" t="s">
        <v>883</v>
      </c>
      <c r="AB416" s="13">
        <v>14</v>
      </c>
      <c r="AC416" s="13">
        <v>25</v>
      </c>
      <c r="AD416" s="13">
        <v>56</v>
      </c>
      <c r="AE416" s="13">
        <v>56</v>
      </c>
      <c r="AF416" s="13">
        <v>0</v>
      </c>
      <c r="AG416" s="13">
        <v>0</v>
      </c>
      <c r="AH416" s="13">
        <v>0.56599999999999995</v>
      </c>
      <c r="AI416" s="13">
        <v>0.56599999999999995</v>
      </c>
      <c r="AJ416" s="13">
        <v>0</v>
      </c>
      <c r="AK416" s="13" t="s">
        <v>1285</v>
      </c>
      <c r="AL416" s="13" t="s">
        <v>1713</v>
      </c>
      <c r="AM416" s="13"/>
      <c r="AN416" s="13">
        <v>33</v>
      </c>
    </row>
    <row r="417" spans="1:40" ht="15.75" hidden="1" customHeight="1" x14ac:dyDescent="0.25">
      <c r="A417" s="13" t="s">
        <v>1262</v>
      </c>
      <c r="B417" s="13" t="s">
        <v>30</v>
      </c>
      <c r="C417" s="13" t="s">
        <v>629</v>
      </c>
      <c r="D417" s="13" t="s">
        <v>778</v>
      </c>
      <c r="E417" s="13">
        <v>53392</v>
      </c>
      <c r="F417" s="13" t="s">
        <v>779</v>
      </c>
      <c r="G417" s="13" t="s">
        <v>849</v>
      </c>
      <c r="H417" s="13">
        <v>2</v>
      </c>
      <c r="I417" s="13" t="s">
        <v>850</v>
      </c>
      <c r="J417" s="13" t="s">
        <v>34</v>
      </c>
      <c r="K417" s="13" t="s">
        <v>194</v>
      </c>
      <c r="L417" s="13" t="s">
        <v>127</v>
      </c>
      <c r="M417" s="13">
        <v>910</v>
      </c>
      <c r="N417" s="13">
        <v>1200</v>
      </c>
      <c r="O417" s="13" t="s">
        <v>70</v>
      </c>
      <c r="P417" s="13">
        <v>246</v>
      </c>
      <c r="Q417" s="13" t="s">
        <v>37</v>
      </c>
      <c r="R417" s="13" t="s">
        <v>38</v>
      </c>
      <c r="S417" s="49">
        <v>42898</v>
      </c>
      <c r="T417" s="49">
        <v>42937</v>
      </c>
      <c r="U417" s="13" t="s">
        <v>1003</v>
      </c>
      <c r="V417" s="13" t="s">
        <v>39</v>
      </c>
      <c r="W417" s="13">
        <v>9</v>
      </c>
      <c r="X417" s="13">
        <v>9</v>
      </c>
      <c r="Y417" s="13">
        <v>20</v>
      </c>
      <c r="Z417" s="13">
        <v>45</v>
      </c>
      <c r="AA417" s="13"/>
      <c r="AB417" s="13"/>
      <c r="AC417" s="13"/>
      <c r="AD417" s="13">
        <v>0</v>
      </c>
      <c r="AE417" s="13">
        <v>45</v>
      </c>
      <c r="AF417" s="13">
        <v>0</v>
      </c>
      <c r="AG417" s="13">
        <v>5</v>
      </c>
      <c r="AH417" s="13">
        <v>0.56599999999999995</v>
      </c>
      <c r="AI417" s="13">
        <v>0.56599999999999995</v>
      </c>
      <c r="AJ417" s="13">
        <v>0.12330000000000001</v>
      </c>
      <c r="AK417" s="13" t="s">
        <v>1285</v>
      </c>
      <c r="AL417" s="13" t="s">
        <v>1714</v>
      </c>
      <c r="AM417" s="13"/>
      <c r="AN417" s="13">
        <v>33</v>
      </c>
    </row>
    <row r="418" spans="1:40" ht="15.75" hidden="1" customHeight="1" x14ac:dyDescent="0.25">
      <c r="A418" s="13" t="s">
        <v>1262</v>
      </c>
      <c r="B418" s="13" t="s">
        <v>30</v>
      </c>
      <c r="C418" s="13" t="s">
        <v>629</v>
      </c>
      <c r="D418" s="13" t="s">
        <v>778</v>
      </c>
      <c r="E418" s="13">
        <v>53309</v>
      </c>
      <c r="F418" s="13" t="s">
        <v>779</v>
      </c>
      <c r="G418" s="13" t="s">
        <v>534</v>
      </c>
      <c r="H418" s="13">
        <v>1</v>
      </c>
      <c r="I418" s="13" t="s">
        <v>851</v>
      </c>
      <c r="J418" s="13" t="s">
        <v>34</v>
      </c>
      <c r="K418" s="13" t="s">
        <v>194</v>
      </c>
      <c r="L418" s="13" t="s">
        <v>127</v>
      </c>
      <c r="M418" s="13">
        <v>910</v>
      </c>
      <c r="N418" s="13">
        <v>1200</v>
      </c>
      <c r="O418" s="13" t="s">
        <v>70</v>
      </c>
      <c r="P418" s="13">
        <v>245</v>
      </c>
      <c r="Q418" s="13" t="s">
        <v>37</v>
      </c>
      <c r="R418" s="13" t="s">
        <v>38</v>
      </c>
      <c r="S418" s="49">
        <v>42898</v>
      </c>
      <c r="T418" s="49">
        <v>42937</v>
      </c>
      <c r="U418" s="13" t="s">
        <v>1002</v>
      </c>
      <c r="V418" s="13" t="s">
        <v>39</v>
      </c>
      <c r="W418" s="13">
        <v>6</v>
      </c>
      <c r="X418" s="13">
        <v>5</v>
      </c>
      <c r="Y418" s="13">
        <v>5</v>
      </c>
      <c r="Z418" s="13">
        <v>100</v>
      </c>
      <c r="AA418" s="13" t="s">
        <v>883</v>
      </c>
      <c r="AB418" s="13">
        <v>14</v>
      </c>
      <c r="AC418" s="13">
        <v>25</v>
      </c>
      <c r="AD418" s="13">
        <v>56</v>
      </c>
      <c r="AE418" s="13">
        <v>56</v>
      </c>
      <c r="AF418" s="13">
        <v>0</v>
      </c>
      <c r="AG418" s="13">
        <v>0</v>
      </c>
      <c r="AH418" s="13">
        <v>0.251</v>
      </c>
      <c r="AI418" s="13">
        <v>0.3765</v>
      </c>
      <c r="AJ418" s="13">
        <v>0.12330000000000001</v>
      </c>
      <c r="AK418" s="13" t="s">
        <v>1285</v>
      </c>
      <c r="AL418" s="13" t="s">
        <v>1713</v>
      </c>
      <c r="AM418" s="13"/>
      <c r="AN418" s="13">
        <v>33</v>
      </c>
    </row>
    <row r="419" spans="1:40" ht="15.75" hidden="1" customHeight="1" x14ac:dyDescent="0.25">
      <c r="A419" s="13" t="s">
        <v>1262</v>
      </c>
      <c r="B419" s="13" t="s">
        <v>30</v>
      </c>
      <c r="C419" s="13" t="s">
        <v>629</v>
      </c>
      <c r="D419" s="13" t="s">
        <v>778</v>
      </c>
      <c r="E419" s="13">
        <v>53308</v>
      </c>
      <c r="F419" s="13" t="s">
        <v>779</v>
      </c>
      <c r="G419" s="13">
        <v>100</v>
      </c>
      <c r="H419" s="13">
        <v>1</v>
      </c>
      <c r="I419" s="13" t="s">
        <v>852</v>
      </c>
      <c r="J419" s="13" t="s">
        <v>34</v>
      </c>
      <c r="K419" s="13" t="s">
        <v>35</v>
      </c>
      <c r="L419" s="13" t="s">
        <v>72</v>
      </c>
      <c r="M419" s="13">
        <v>910</v>
      </c>
      <c r="N419" s="13">
        <v>1200</v>
      </c>
      <c r="O419" s="13" t="s">
        <v>70</v>
      </c>
      <c r="P419" s="13">
        <v>453</v>
      </c>
      <c r="Q419" s="13" t="s">
        <v>37</v>
      </c>
      <c r="R419" s="13" t="s">
        <v>58</v>
      </c>
      <c r="S419" s="49">
        <v>42898</v>
      </c>
      <c r="T419" s="49">
        <v>42938</v>
      </c>
      <c r="U419" s="13" t="s">
        <v>1002</v>
      </c>
      <c r="V419" s="13" t="s">
        <v>39</v>
      </c>
      <c r="W419" s="13">
        <v>18</v>
      </c>
      <c r="X419" s="13">
        <v>18</v>
      </c>
      <c r="Y419" s="13">
        <v>25</v>
      </c>
      <c r="Z419" s="13">
        <v>72</v>
      </c>
      <c r="AA419" s="13"/>
      <c r="AB419" s="13"/>
      <c r="AC419" s="13"/>
      <c r="AD419" s="13">
        <v>0</v>
      </c>
      <c r="AE419" s="13">
        <v>72</v>
      </c>
      <c r="AF419" s="13">
        <v>0</v>
      </c>
      <c r="AG419" s="13">
        <v>0</v>
      </c>
      <c r="AH419" s="13">
        <v>1.1659999999999999</v>
      </c>
      <c r="AI419" s="13">
        <v>1.2345999999999999</v>
      </c>
      <c r="AJ419" s="13">
        <v>0.1333</v>
      </c>
      <c r="AK419" s="13" t="s">
        <v>1285</v>
      </c>
      <c r="AL419" s="13" t="s">
        <v>1715</v>
      </c>
      <c r="AM419" s="13"/>
      <c r="AN419" s="13">
        <v>36</v>
      </c>
    </row>
    <row r="420" spans="1:40" ht="15.75" hidden="1" customHeight="1" x14ac:dyDescent="0.25">
      <c r="A420" s="13" t="s">
        <v>1262</v>
      </c>
      <c r="B420" s="13" t="s">
        <v>30</v>
      </c>
      <c r="C420" s="13" t="s">
        <v>629</v>
      </c>
      <c r="D420" s="13" t="s">
        <v>778</v>
      </c>
      <c r="E420" s="13">
        <v>53307</v>
      </c>
      <c r="F420" s="13" t="s">
        <v>780</v>
      </c>
      <c r="G420" s="13">
        <v>100</v>
      </c>
      <c r="H420" s="13">
        <v>1</v>
      </c>
      <c r="I420" s="13" t="s">
        <v>781</v>
      </c>
      <c r="J420" s="13" t="s">
        <v>43</v>
      </c>
      <c r="K420" s="13" t="s">
        <v>35</v>
      </c>
      <c r="L420" s="13" t="s">
        <v>72</v>
      </c>
      <c r="M420" s="13">
        <v>1810</v>
      </c>
      <c r="N420" s="13">
        <v>2140</v>
      </c>
      <c r="O420" s="13" t="s">
        <v>57</v>
      </c>
      <c r="P420" s="13">
        <v>271</v>
      </c>
      <c r="Q420" s="13" t="s">
        <v>37</v>
      </c>
      <c r="R420" s="13" t="s">
        <v>58</v>
      </c>
      <c r="S420" s="49">
        <v>42898</v>
      </c>
      <c r="T420" s="49">
        <v>42943</v>
      </c>
      <c r="U420" s="13" t="s">
        <v>1063</v>
      </c>
      <c r="V420" s="13" t="s">
        <v>39</v>
      </c>
      <c r="W420" s="13">
        <v>26</v>
      </c>
      <c r="X420" s="13">
        <v>25</v>
      </c>
      <c r="Y420" s="13">
        <v>30</v>
      </c>
      <c r="Z420" s="13">
        <v>83.333299999999994</v>
      </c>
      <c r="AA420" s="13"/>
      <c r="AB420" s="13"/>
      <c r="AC420" s="13"/>
      <c r="AD420" s="13">
        <v>0</v>
      </c>
      <c r="AE420" s="13">
        <v>83.333299999999994</v>
      </c>
      <c r="AF420" s="13">
        <v>0</v>
      </c>
      <c r="AG420" s="13">
        <v>0</v>
      </c>
      <c r="AH420" s="13">
        <v>2.6349999999999998</v>
      </c>
      <c r="AI420" s="13">
        <v>2.6349999999999998</v>
      </c>
      <c r="AJ420" s="13">
        <v>0.2</v>
      </c>
      <c r="AK420" s="13" t="s">
        <v>1561</v>
      </c>
      <c r="AL420" s="13" t="s">
        <v>1716</v>
      </c>
      <c r="AM420" s="13"/>
      <c r="AN420" s="13">
        <v>53.2</v>
      </c>
    </row>
    <row r="421" spans="1:40" ht="15.75" hidden="1" customHeight="1" x14ac:dyDescent="0.25">
      <c r="A421" s="13" t="s">
        <v>1262</v>
      </c>
      <c r="B421" s="13" t="s">
        <v>30</v>
      </c>
      <c r="C421" s="13" t="s">
        <v>629</v>
      </c>
      <c r="D421" s="13" t="s">
        <v>632</v>
      </c>
      <c r="E421" s="13">
        <v>52022</v>
      </c>
      <c r="F421" s="13" t="s">
        <v>633</v>
      </c>
      <c r="G421" s="13">
        <v>4</v>
      </c>
      <c r="H421" s="13">
        <v>1</v>
      </c>
      <c r="I421" s="13" t="s">
        <v>636</v>
      </c>
      <c r="J421" s="13" t="s">
        <v>34</v>
      </c>
      <c r="K421" s="13" t="s">
        <v>35</v>
      </c>
      <c r="L421" s="13" t="s">
        <v>56</v>
      </c>
      <c r="M421" s="13">
        <v>910</v>
      </c>
      <c r="N421" s="13">
        <v>1040</v>
      </c>
      <c r="O421" s="13" t="s">
        <v>634</v>
      </c>
      <c r="P421" s="13">
        <v>311</v>
      </c>
      <c r="Q421" s="13" t="s">
        <v>37</v>
      </c>
      <c r="R421" s="13" t="s">
        <v>38</v>
      </c>
      <c r="S421" s="49">
        <v>42898</v>
      </c>
      <c r="T421" s="49">
        <v>42937</v>
      </c>
      <c r="U421" s="13" t="s">
        <v>635</v>
      </c>
      <c r="V421" s="13" t="s">
        <v>39</v>
      </c>
      <c r="W421" s="13">
        <v>35</v>
      </c>
      <c r="X421" s="13">
        <v>30</v>
      </c>
      <c r="Y421" s="13">
        <v>59</v>
      </c>
      <c r="Z421" s="13">
        <v>50.847499999999997</v>
      </c>
      <c r="AA421" s="13"/>
      <c r="AB421" s="13"/>
      <c r="AC421" s="13"/>
      <c r="AD421" s="13">
        <v>0</v>
      </c>
      <c r="AE421" s="13">
        <v>50.847499999999997</v>
      </c>
      <c r="AF421" s="13">
        <v>0</v>
      </c>
      <c r="AG421" s="13">
        <v>10</v>
      </c>
      <c r="AH421" s="13">
        <v>3.3809999999999998</v>
      </c>
      <c r="AI421" s="13">
        <v>3.4803999999999999</v>
      </c>
      <c r="AJ421" s="13">
        <v>0.2</v>
      </c>
      <c r="AK421" s="13" t="s">
        <v>1410</v>
      </c>
      <c r="AL421" s="13" t="s">
        <v>1717</v>
      </c>
      <c r="AM421" s="13"/>
      <c r="AN421" s="13">
        <v>52.2</v>
      </c>
    </row>
    <row r="422" spans="1:40" ht="15.75" hidden="1" customHeight="1" x14ac:dyDescent="0.25">
      <c r="A422" s="13" t="s">
        <v>1262</v>
      </c>
      <c r="B422" s="13" t="s">
        <v>30</v>
      </c>
      <c r="C422" s="13" t="s">
        <v>629</v>
      </c>
      <c r="D422" s="13" t="s">
        <v>638</v>
      </c>
      <c r="E422" s="13">
        <v>53312</v>
      </c>
      <c r="F422" s="13" t="s">
        <v>854</v>
      </c>
      <c r="G422" s="13">
        <v>115</v>
      </c>
      <c r="H422" s="13">
        <v>321</v>
      </c>
      <c r="I422" s="13" t="s">
        <v>1718</v>
      </c>
      <c r="J422" s="13" t="s">
        <v>34</v>
      </c>
      <c r="K422" s="13" t="s">
        <v>35</v>
      </c>
      <c r="L422" s="13" t="s">
        <v>169</v>
      </c>
      <c r="M422" s="13">
        <v>910</v>
      </c>
      <c r="N422" s="13">
        <v>1200</v>
      </c>
      <c r="O422" s="13" t="s">
        <v>195</v>
      </c>
      <c r="P422" s="13">
        <v>102</v>
      </c>
      <c r="Q422" s="13" t="s">
        <v>196</v>
      </c>
      <c r="R422" s="13" t="s">
        <v>38</v>
      </c>
      <c r="S422" s="49">
        <v>42898</v>
      </c>
      <c r="T422" s="49">
        <v>42937</v>
      </c>
      <c r="U422" s="13" t="s">
        <v>1005</v>
      </c>
      <c r="V422" s="13" t="s">
        <v>39</v>
      </c>
      <c r="W422" s="13">
        <v>10</v>
      </c>
      <c r="X422" s="13">
        <v>8</v>
      </c>
      <c r="Y422" s="13">
        <v>25</v>
      </c>
      <c r="Z422" s="13">
        <v>32</v>
      </c>
      <c r="AA422" s="13"/>
      <c r="AB422" s="13"/>
      <c r="AC422" s="13"/>
      <c r="AD422" s="13">
        <v>0</v>
      </c>
      <c r="AE422" s="13">
        <v>32</v>
      </c>
      <c r="AF422" s="13">
        <v>0</v>
      </c>
      <c r="AG422" s="13">
        <v>5</v>
      </c>
      <c r="AH422" s="13">
        <v>0.97099999999999997</v>
      </c>
      <c r="AI422" s="13">
        <v>0.97099999999999997</v>
      </c>
      <c r="AJ422" s="13">
        <v>0.2</v>
      </c>
      <c r="AK422" s="13" t="s">
        <v>1285</v>
      </c>
      <c r="AL422" s="13" t="s">
        <v>1719</v>
      </c>
      <c r="AM422" s="13"/>
      <c r="AN422" s="13">
        <v>51</v>
      </c>
    </row>
    <row r="423" spans="1:40" ht="15.75" hidden="1" customHeight="1" x14ac:dyDescent="0.25">
      <c r="A423" s="13" t="s">
        <v>1262</v>
      </c>
      <c r="B423" s="13" t="s">
        <v>30</v>
      </c>
      <c r="C423" s="13" t="s">
        <v>629</v>
      </c>
      <c r="D423" s="13" t="s">
        <v>638</v>
      </c>
      <c r="E423" s="13">
        <v>53373</v>
      </c>
      <c r="F423" s="13" t="s">
        <v>639</v>
      </c>
      <c r="G423" s="13" t="s">
        <v>760</v>
      </c>
      <c r="H423" s="13" t="s">
        <v>1291</v>
      </c>
      <c r="I423" s="13" t="s">
        <v>761</v>
      </c>
      <c r="J423" s="13" t="s">
        <v>34</v>
      </c>
      <c r="K423" s="13" t="s">
        <v>194</v>
      </c>
      <c r="L423" s="13" t="s">
        <v>745</v>
      </c>
      <c r="M423" s="13">
        <v>1000</v>
      </c>
      <c r="N423" s="13">
        <v>1150</v>
      </c>
      <c r="O423" s="13" t="s">
        <v>195</v>
      </c>
      <c r="P423" s="13">
        <v>222</v>
      </c>
      <c r="Q423" s="13" t="s">
        <v>196</v>
      </c>
      <c r="R423" s="13" t="s">
        <v>58</v>
      </c>
      <c r="S423" s="49">
        <v>42902</v>
      </c>
      <c r="T423" s="49">
        <v>43021</v>
      </c>
      <c r="U423" s="13" t="s">
        <v>1006</v>
      </c>
      <c r="V423" s="13" t="s">
        <v>679</v>
      </c>
      <c r="W423" s="13">
        <v>0</v>
      </c>
      <c r="X423" s="13">
        <v>21</v>
      </c>
      <c r="Y423" s="13">
        <v>25</v>
      </c>
      <c r="Z423" s="13">
        <v>84</v>
      </c>
      <c r="AA423" s="13"/>
      <c r="AB423" s="13"/>
      <c r="AC423" s="13"/>
      <c r="AD423" s="13">
        <v>0</v>
      </c>
      <c r="AE423" s="13">
        <v>84</v>
      </c>
      <c r="AF423" s="13">
        <v>0</v>
      </c>
      <c r="AG423" s="13">
        <v>25</v>
      </c>
      <c r="AH423" s="13">
        <v>0</v>
      </c>
      <c r="AI423" s="13">
        <v>0</v>
      </c>
      <c r="AJ423" s="13">
        <v>0.10829999999999999</v>
      </c>
      <c r="AK423" s="13" t="s">
        <v>1720</v>
      </c>
      <c r="AL423" s="13" t="s">
        <v>1721</v>
      </c>
      <c r="AM423" s="13"/>
      <c r="AN423" s="13">
        <v>34</v>
      </c>
    </row>
    <row r="424" spans="1:40" ht="15.75" hidden="1" customHeight="1" x14ac:dyDescent="0.25">
      <c r="A424" s="13" t="s">
        <v>1262</v>
      </c>
      <c r="B424" s="13" t="s">
        <v>30</v>
      </c>
      <c r="C424" s="13" t="s">
        <v>629</v>
      </c>
      <c r="D424" s="13" t="s">
        <v>638</v>
      </c>
      <c r="E424" s="13">
        <v>53374</v>
      </c>
      <c r="F424" s="13" t="s">
        <v>639</v>
      </c>
      <c r="G424" s="13" t="s">
        <v>760</v>
      </c>
      <c r="H424" s="13" t="s">
        <v>744</v>
      </c>
      <c r="I424" s="13" t="s">
        <v>761</v>
      </c>
      <c r="J424" s="13" t="s">
        <v>34</v>
      </c>
      <c r="K424" s="13" t="s">
        <v>194</v>
      </c>
      <c r="L424" s="13" t="s">
        <v>745</v>
      </c>
      <c r="M424" s="13">
        <v>1230</v>
      </c>
      <c r="N424" s="13">
        <v>1420</v>
      </c>
      <c r="O424" s="13" t="s">
        <v>195</v>
      </c>
      <c r="P424" s="13">
        <v>222</v>
      </c>
      <c r="Q424" s="13" t="s">
        <v>196</v>
      </c>
      <c r="R424" s="13" t="s">
        <v>58</v>
      </c>
      <c r="S424" s="49">
        <v>42902</v>
      </c>
      <c r="T424" s="49">
        <v>43021</v>
      </c>
      <c r="U424" s="13" t="s">
        <v>1006</v>
      </c>
      <c r="V424" s="13" t="s">
        <v>679</v>
      </c>
      <c r="W424" s="13">
        <v>0</v>
      </c>
      <c r="X424" s="13">
        <v>23</v>
      </c>
      <c r="Y424" s="13">
        <v>25</v>
      </c>
      <c r="Z424" s="13">
        <v>92</v>
      </c>
      <c r="AA424" s="13"/>
      <c r="AB424" s="13"/>
      <c r="AC424" s="13"/>
      <c r="AD424" s="13">
        <v>0</v>
      </c>
      <c r="AE424" s="13">
        <v>92</v>
      </c>
      <c r="AF424" s="13">
        <v>0</v>
      </c>
      <c r="AG424" s="13">
        <v>0</v>
      </c>
      <c r="AH424" s="13">
        <v>0</v>
      </c>
      <c r="AI424" s="13">
        <v>0</v>
      </c>
      <c r="AJ424" s="13">
        <v>0.10829999999999999</v>
      </c>
      <c r="AK424" s="13" t="s">
        <v>1722</v>
      </c>
      <c r="AL424" s="13" t="s">
        <v>1721</v>
      </c>
      <c r="AM424" s="13"/>
      <c r="AN424" s="13">
        <v>34</v>
      </c>
    </row>
    <row r="425" spans="1:40" ht="15.75" hidden="1" customHeight="1" x14ac:dyDescent="0.25">
      <c r="A425" s="13" t="s">
        <v>1262</v>
      </c>
      <c r="B425" s="13" t="s">
        <v>30</v>
      </c>
      <c r="C425" s="13" t="s">
        <v>629</v>
      </c>
      <c r="D425" s="13" t="s">
        <v>638</v>
      </c>
      <c r="E425" s="13">
        <v>53371</v>
      </c>
      <c r="F425" s="13" t="s">
        <v>639</v>
      </c>
      <c r="G425" s="13">
        <v>111</v>
      </c>
      <c r="H425" s="13" t="s">
        <v>1291</v>
      </c>
      <c r="I425" s="13" t="s">
        <v>855</v>
      </c>
      <c r="J425" s="13" t="s">
        <v>34</v>
      </c>
      <c r="K425" s="13" t="s">
        <v>194</v>
      </c>
      <c r="L425" s="13" t="s">
        <v>1723</v>
      </c>
      <c r="M425" s="13" t="s">
        <v>1724</v>
      </c>
      <c r="N425" s="13" t="s">
        <v>1209</v>
      </c>
      <c r="O425" s="13" t="s">
        <v>1725</v>
      </c>
      <c r="P425" s="13"/>
      <c r="Q425" s="13" t="s">
        <v>196</v>
      </c>
      <c r="R425" s="13" t="s">
        <v>58</v>
      </c>
      <c r="S425" s="49">
        <v>42898</v>
      </c>
      <c r="T425" s="49">
        <v>43019</v>
      </c>
      <c r="U425" s="13" t="s">
        <v>1726</v>
      </c>
      <c r="V425" s="13" t="s">
        <v>679</v>
      </c>
      <c r="W425" s="13">
        <v>0</v>
      </c>
      <c r="X425" s="13">
        <v>10</v>
      </c>
      <c r="Y425" s="13">
        <v>30</v>
      </c>
      <c r="Z425" s="13">
        <v>33.333300000000001</v>
      </c>
      <c r="AA425" s="13"/>
      <c r="AB425" s="13"/>
      <c r="AC425" s="13"/>
      <c r="AD425" s="13">
        <v>0</v>
      </c>
      <c r="AE425" s="13">
        <v>33.333300000000001</v>
      </c>
      <c r="AF425" s="13">
        <v>0</v>
      </c>
      <c r="AG425" s="13">
        <v>0</v>
      </c>
      <c r="AH425" s="13">
        <v>0</v>
      </c>
      <c r="AI425" s="13">
        <v>0</v>
      </c>
      <c r="AJ425" s="13">
        <v>0.35</v>
      </c>
      <c r="AK425" s="13" t="s">
        <v>1727</v>
      </c>
      <c r="AL425" s="13" t="s">
        <v>1728</v>
      </c>
      <c r="AM425" s="13"/>
      <c r="AN425" s="13">
        <v>204</v>
      </c>
    </row>
    <row r="426" spans="1:40" ht="15.75" hidden="1" customHeight="1" x14ac:dyDescent="0.25">
      <c r="A426" s="13" t="s">
        <v>1262</v>
      </c>
      <c r="B426" s="13" t="s">
        <v>30</v>
      </c>
      <c r="C426" s="13" t="s">
        <v>629</v>
      </c>
      <c r="D426" s="13" t="s">
        <v>638</v>
      </c>
      <c r="E426" s="13">
        <v>53372</v>
      </c>
      <c r="F426" s="13" t="s">
        <v>639</v>
      </c>
      <c r="G426" s="13">
        <v>111</v>
      </c>
      <c r="H426" s="13" t="s">
        <v>744</v>
      </c>
      <c r="I426" s="13" t="s">
        <v>855</v>
      </c>
      <c r="J426" s="13" t="s">
        <v>34</v>
      </c>
      <c r="K426" s="13" t="s">
        <v>194</v>
      </c>
      <c r="L426" s="13" t="s">
        <v>1723</v>
      </c>
      <c r="M426" s="13" t="s">
        <v>1729</v>
      </c>
      <c r="N426" s="13" t="s">
        <v>1730</v>
      </c>
      <c r="O426" s="13" t="s">
        <v>1725</v>
      </c>
      <c r="P426" s="13" t="s">
        <v>1731</v>
      </c>
      <c r="Q426" s="13" t="s">
        <v>196</v>
      </c>
      <c r="R426" s="13" t="s">
        <v>58</v>
      </c>
      <c r="S426" s="49">
        <v>42898</v>
      </c>
      <c r="T426" s="49">
        <v>43019</v>
      </c>
      <c r="U426" s="13" t="s">
        <v>1726</v>
      </c>
      <c r="V426" s="13" t="s">
        <v>679</v>
      </c>
      <c r="W426" s="13">
        <v>0</v>
      </c>
      <c r="X426" s="13">
        <v>24</v>
      </c>
      <c r="Y426" s="13">
        <v>30</v>
      </c>
      <c r="Z426" s="13">
        <v>80</v>
      </c>
      <c r="AA426" s="13"/>
      <c r="AB426" s="13"/>
      <c r="AC426" s="13"/>
      <c r="AD426" s="13">
        <v>0</v>
      </c>
      <c r="AE426" s="13">
        <v>80</v>
      </c>
      <c r="AF426" s="13">
        <v>0</v>
      </c>
      <c r="AG426" s="13">
        <v>0</v>
      </c>
      <c r="AH426" s="13">
        <v>0</v>
      </c>
      <c r="AI426" s="13">
        <v>0</v>
      </c>
      <c r="AJ426" s="13">
        <v>0.35</v>
      </c>
      <c r="AK426" s="13" t="s">
        <v>1732</v>
      </c>
      <c r="AL426" s="13" t="s">
        <v>1733</v>
      </c>
      <c r="AM426" s="13"/>
      <c r="AN426" s="13">
        <v>213.6</v>
      </c>
    </row>
    <row r="427" spans="1:40" ht="15.75" hidden="1" customHeight="1" x14ac:dyDescent="0.25">
      <c r="A427" s="13" t="s">
        <v>1262</v>
      </c>
      <c r="B427" s="13" t="s">
        <v>30</v>
      </c>
      <c r="C427" s="13" t="s">
        <v>629</v>
      </c>
      <c r="D427" s="13" t="s">
        <v>638</v>
      </c>
      <c r="E427" s="13">
        <v>53315</v>
      </c>
      <c r="F427" s="13" t="s">
        <v>639</v>
      </c>
      <c r="G427" s="13">
        <v>116</v>
      </c>
      <c r="H427" s="13">
        <v>321</v>
      </c>
      <c r="I427" s="13" t="s">
        <v>762</v>
      </c>
      <c r="J427" s="13" t="s">
        <v>34</v>
      </c>
      <c r="K427" s="13" t="s">
        <v>194</v>
      </c>
      <c r="L427" s="13" t="s">
        <v>51</v>
      </c>
      <c r="M427" s="13">
        <v>1530</v>
      </c>
      <c r="N427" s="13">
        <v>1950</v>
      </c>
      <c r="O427" s="13" t="s">
        <v>195</v>
      </c>
      <c r="P427" s="13">
        <v>257</v>
      </c>
      <c r="Q427" s="13" t="s">
        <v>196</v>
      </c>
      <c r="R427" s="13" t="s">
        <v>38</v>
      </c>
      <c r="S427" s="49">
        <v>42898</v>
      </c>
      <c r="T427" s="49">
        <v>42937</v>
      </c>
      <c r="U427" s="13" t="s">
        <v>1008</v>
      </c>
      <c r="V427" s="13" t="s">
        <v>39</v>
      </c>
      <c r="W427" s="13">
        <v>21</v>
      </c>
      <c r="X427" s="13">
        <v>20</v>
      </c>
      <c r="Y427" s="13">
        <v>25</v>
      </c>
      <c r="Z427" s="13">
        <v>80</v>
      </c>
      <c r="AA427" s="13"/>
      <c r="AB427" s="13"/>
      <c r="AC427" s="13"/>
      <c r="AD427" s="13">
        <v>0</v>
      </c>
      <c r="AE427" s="13">
        <v>80</v>
      </c>
      <c r="AF427" s="13">
        <v>0</v>
      </c>
      <c r="AG427" s="13">
        <v>0</v>
      </c>
      <c r="AH427" s="13">
        <v>4.2320000000000002</v>
      </c>
      <c r="AI427" s="13">
        <v>4.2320000000000002</v>
      </c>
      <c r="AJ427" s="13">
        <v>0.33329999999999999</v>
      </c>
      <c r="AK427" s="13" t="s">
        <v>1734</v>
      </c>
      <c r="AL427" s="13" t="s">
        <v>1735</v>
      </c>
      <c r="AM427" s="13"/>
      <c r="AN427" s="13">
        <v>105.8</v>
      </c>
    </row>
    <row r="428" spans="1:40" ht="15.75" hidden="1" customHeight="1" x14ac:dyDescent="0.25">
      <c r="A428" s="13" t="s">
        <v>1262</v>
      </c>
      <c r="B428" s="13" t="s">
        <v>30</v>
      </c>
      <c r="C428" s="13" t="s">
        <v>629</v>
      </c>
      <c r="D428" s="13" t="s">
        <v>638</v>
      </c>
      <c r="E428" s="13">
        <v>53366</v>
      </c>
      <c r="F428" s="13" t="s">
        <v>639</v>
      </c>
      <c r="G428" s="13">
        <v>116</v>
      </c>
      <c r="H428" s="13" t="s">
        <v>1291</v>
      </c>
      <c r="I428" s="13" t="s">
        <v>762</v>
      </c>
      <c r="J428" s="13" t="s">
        <v>34</v>
      </c>
      <c r="K428" s="13" t="s">
        <v>194</v>
      </c>
      <c r="L428" s="13" t="s">
        <v>1736</v>
      </c>
      <c r="M428" s="13" t="s">
        <v>90</v>
      </c>
      <c r="N428" s="13" t="s">
        <v>1737</v>
      </c>
      <c r="O428" s="13" t="s">
        <v>640</v>
      </c>
      <c r="P428" s="13"/>
      <c r="Q428" s="13" t="s">
        <v>196</v>
      </c>
      <c r="R428" s="13" t="s">
        <v>58</v>
      </c>
      <c r="S428" s="49">
        <v>42898</v>
      </c>
      <c r="T428" s="49">
        <v>43019</v>
      </c>
      <c r="U428" s="13" t="s">
        <v>1738</v>
      </c>
      <c r="V428" s="13" t="s">
        <v>679</v>
      </c>
      <c r="W428" s="13">
        <v>0</v>
      </c>
      <c r="X428" s="13">
        <v>12</v>
      </c>
      <c r="Y428" s="13">
        <v>30</v>
      </c>
      <c r="Z428" s="13">
        <v>40</v>
      </c>
      <c r="AA428" s="13"/>
      <c r="AB428" s="13"/>
      <c r="AC428" s="13"/>
      <c r="AD428" s="13">
        <v>0</v>
      </c>
      <c r="AE428" s="13">
        <v>40</v>
      </c>
      <c r="AF428" s="13">
        <v>0</v>
      </c>
      <c r="AG428" s="13">
        <v>0</v>
      </c>
      <c r="AH428" s="13">
        <v>0</v>
      </c>
      <c r="AI428" s="13">
        <v>0</v>
      </c>
      <c r="AJ428" s="13">
        <v>0.33329999999999999</v>
      </c>
      <c r="AK428" s="13" t="s">
        <v>1739</v>
      </c>
      <c r="AL428" s="13" t="s">
        <v>1740</v>
      </c>
      <c r="AM428" s="13"/>
      <c r="AN428" s="13">
        <v>106.8</v>
      </c>
    </row>
    <row r="429" spans="1:40" ht="15.75" hidden="1" customHeight="1" x14ac:dyDescent="0.25">
      <c r="A429" s="13" t="s">
        <v>1262</v>
      </c>
      <c r="B429" s="13" t="s">
        <v>30</v>
      </c>
      <c r="C429" s="13" t="s">
        <v>629</v>
      </c>
      <c r="D429" s="13" t="s">
        <v>638</v>
      </c>
      <c r="E429" s="13">
        <v>53367</v>
      </c>
      <c r="F429" s="13" t="s">
        <v>639</v>
      </c>
      <c r="G429" s="13">
        <v>116</v>
      </c>
      <c r="H429" s="13" t="s">
        <v>744</v>
      </c>
      <c r="I429" s="13" t="s">
        <v>762</v>
      </c>
      <c r="J429" s="13" t="s">
        <v>34</v>
      </c>
      <c r="K429" s="13" t="s">
        <v>194</v>
      </c>
      <c r="L429" s="13" t="s">
        <v>1736</v>
      </c>
      <c r="M429" s="13" t="s">
        <v>90</v>
      </c>
      <c r="N429" s="13" t="s">
        <v>1737</v>
      </c>
      <c r="O429" s="13" t="s">
        <v>640</v>
      </c>
      <c r="P429" s="13">
        <v>257</v>
      </c>
      <c r="Q429" s="13" t="s">
        <v>196</v>
      </c>
      <c r="R429" s="13" t="s">
        <v>58</v>
      </c>
      <c r="S429" s="49">
        <v>42898</v>
      </c>
      <c r="T429" s="49">
        <v>43019</v>
      </c>
      <c r="U429" s="13" t="s">
        <v>1211</v>
      </c>
      <c r="V429" s="13" t="s">
        <v>679</v>
      </c>
      <c r="W429" s="13">
        <v>0</v>
      </c>
      <c r="X429" s="13">
        <v>12</v>
      </c>
      <c r="Y429" s="13">
        <v>30</v>
      </c>
      <c r="Z429" s="13">
        <v>40</v>
      </c>
      <c r="AA429" s="13"/>
      <c r="AB429" s="13"/>
      <c r="AC429" s="13"/>
      <c r="AD429" s="13">
        <v>0</v>
      </c>
      <c r="AE429" s="13">
        <v>40</v>
      </c>
      <c r="AF429" s="13">
        <v>0</v>
      </c>
      <c r="AG429" s="13">
        <v>0</v>
      </c>
      <c r="AH429" s="13">
        <v>0</v>
      </c>
      <c r="AI429" s="13">
        <v>0</v>
      </c>
      <c r="AJ429" s="13">
        <v>0.33329999999999999</v>
      </c>
      <c r="AK429" s="13" t="s">
        <v>1739</v>
      </c>
      <c r="AL429" s="13" t="s">
        <v>1741</v>
      </c>
      <c r="AM429" s="13"/>
      <c r="AN429" s="13">
        <v>106.8</v>
      </c>
    </row>
    <row r="430" spans="1:40" ht="15.75" hidden="1" customHeight="1" x14ac:dyDescent="0.25">
      <c r="A430" s="13" t="s">
        <v>1262</v>
      </c>
      <c r="B430" s="13" t="s">
        <v>30</v>
      </c>
      <c r="C430" s="13" t="s">
        <v>629</v>
      </c>
      <c r="D430" s="13" t="s">
        <v>638</v>
      </c>
      <c r="E430" s="13">
        <v>53368</v>
      </c>
      <c r="F430" s="13" t="s">
        <v>639</v>
      </c>
      <c r="G430" s="13">
        <v>116</v>
      </c>
      <c r="H430" s="13" t="s">
        <v>757</v>
      </c>
      <c r="I430" s="13" t="s">
        <v>762</v>
      </c>
      <c r="J430" s="13" t="s">
        <v>34</v>
      </c>
      <c r="K430" s="13" t="s">
        <v>194</v>
      </c>
      <c r="L430" s="13" t="s">
        <v>1736</v>
      </c>
      <c r="M430" s="13" t="s">
        <v>1742</v>
      </c>
      <c r="N430" s="13" t="s">
        <v>1743</v>
      </c>
      <c r="O430" s="13" t="s">
        <v>640</v>
      </c>
      <c r="P430" s="13"/>
      <c r="Q430" s="13" t="s">
        <v>196</v>
      </c>
      <c r="R430" s="13" t="s">
        <v>58</v>
      </c>
      <c r="S430" s="49">
        <v>42898</v>
      </c>
      <c r="T430" s="49">
        <v>43019</v>
      </c>
      <c r="U430" s="13" t="s">
        <v>1738</v>
      </c>
      <c r="V430" s="13" t="s">
        <v>679</v>
      </c>
      <c r="W430" s="13">
        <v>0</v>
      </c>
      <c r="X430" s="13">
        <v>0</v>
      </c>
      <c r="Y430" s="13">
        <v>0</v>
      </c>
      <c r="Z430" s="13">
        <v>0</v>
      </c>
      <c r="AA430" s="13"/>
      <c r="AB430" s="13"/>
      <c r="AC430" s="13"/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0.33329999999999999</v>
      </c>
      <c r="AK430" s="13" t="s">
        <v>1744</v>
      </c>
      <c r="AL430" s="13" t="s">
        <v>1740</v>
      </c>
      <c r="AM430" s="13"/>
      <c r="AN430" s="13">
        <v>92.8</v>
      </c>
    </row>
    <row r="431" spans="1:40" ht="15.75" hidden="1" customHeight="1" x14ac:dyDescent="0.25">
      <c r="A431" s="13" t="s">
        <v>1262</v>
      </c>
      <c r="B431" s="13" t="s">
        <v>30</v>
      </c>
      <c r="C431" s="13" t="s">
        <v>629</v>
      </c>
      <c r="D431" s="13" t="s">
        <v>638</v>
      </c>
      <c r="E431" s="13">
        <v>53369</v>
      </c>
      <c r="F431" s="13" t="s">
        <v>639</v>
      </c>
      <c r="G431" s="13">
        <v>116</v>
      </c>
      <c r="H431" s="13" t="s">
        <v>758</v>
      </c>
      <c r="I431" s="13" t="s">
        <v>762</v>
      </c>
      <c r="J431" s="13" t="s">
        <v>34</v>
      </c>
      <c r="K431" s="13" t="s">
        <v>194</v>
      </c>
      <c r="L431" s="13" t="s">
        <v>1736</v>
      </c>
      <c r="M431" s="13" t="s">
        <v>1742</v>
      </c>
      <c r="N431" s="13" t="s">
        <v>1745</v>
      </c>
      <c r="O431" s="13" t="s">
        <v>640</v>
      </c>
      <c r="P431" s="13"/>
      <c r="Q431" s="13" t="s">
        <v>196</v>
      </c>
      <c r="R431" s="13" t="s">
        <v>58</v>
      </c>
      <c r="S431" s="49">
        <v>42898</v>
      </c>
      <c r="T431" s="49">
        <v>43019</v>
      </c>
      <c r="U431" s="13" t="s">
        <v>1211</v>
      </c>
      <c r="V431" s="13" t="s">
        <v>679</v>
      </c>
      <c r="W431" s="13">
        <v>0</v>
      </c>
      <c r="X431" s="13">
        <v>12</v>
      </c>
      <c r="Y431" s="13">
        <v>30</v>
      </c>
      <c r="Z431" s="13">
        <v>40</v>
      </c>
      <c r="AA431" s="13"/>
      <c r="AB431" s="13"/>
      <c r="AC431" s="13"/>
      <c r="AD431" s="13">
        <v>0</v>
      </c>
      <c r="AE431" s="13">
        <v>40</v>
      </c>
      <c r="AF431" s="13">
        <v>0</v>
      </c>
      <c r="AG431" s="13">
        <v>0</v>
      </c>
      <c r="AH431" s="13">
        <v>0</v>
      </c>
      <c r="AI431" s="13">
        <v>0</v>
      </c>
      <c r="AJ431" s="13">
        <v>0.33329999999999999</v>
      </c>
      <c r="AK431" s="13" t="s">
        <v>1746</v>
      </c>
      <c r="AL431" s="13" t="s">
        <v>1740</v>
      </c>
      <c r="AM431" s="13"/>
      <c r="AN431" s="13">
        <v>106.8</v>
      </c>
    </row>
    <row r="432" spans="1:40" ht="15.75" hidden="1" customHeight="1" x14ac:dyDescent="0.25">
      <c r="A432" s="13" t="s">
        <v>1262</v>
      </c>
      <c r="B432" s="13" t="s">
        <v>30</v>
      </c>
      <c r="C432" s="13" t="s">
        <v>629</v>
      </c>
      <c r="D432" s="13" t="s">
        <v>638</v>
      </c>
      <c r="E432" s="13">
        <v>53313</v>
      </c>
      <c r="F432" s="13" t="s">
        <v>856</v>
      </c>
      <c r="G432" s="13">
        <v>90</v>
      </c>
      <c r="H432" s="13">
        <v>321</v>
      </c>
      <c r="I432" s="13" t="s">
        <v>1064</v>
      </c>
      <c r="J432" s="13" t="s">
        <v>34</v>
      </c>
      <c r="K432" s="13" t="s">
        <v>194</v>
      </c>
      <c r="L432" s="13" t="s">
        <v>51</v>
      </c>
      <c r="M432" s="13">
        <v>810</v>
      </c>
      <c r="N432" s="13">
        <v>1230</v>
      </c>
      <c r="O432" s="13" t="s">
        <v>195</v>
      </c>
      <c r="P432" s="13">
        <v>112</v>
      </c>
      <c r="Q432" s="13" t="s">
        <v>196</v>
      </c>
      <c r="R432" s="13" t="s">
        <v>38</v>
      </c>
      <c r="S432" s="49">
        <v>42898</v>
      </c>
      <c r="T432" s="49">
        <v>42937</v>
      </c>
      <c r="U432" s="13" t="s">
        <v>1009</v>
      </c>
      <c r="V432" s="13" t="s">
        <v>39</v>
      </c>
      <c r="W432" s="13">
        <v>13</v>
      </c>
      <c r="X432" s="13">
        <v>13</v>
      </c>
      <c r="Y432" s="13">
        <v>25</v>
      </c>
      <c r="Z432" s="13">
        <v>52</v>
      </c>
      <c r="AA432" s="13"/>
      <c r="AB432" s="13"/>
      <c r="AC432" s="13"/>
      <c r="AD432" s="13">
        <v>0</v>
      </c>
      <c r="AE432" s="13">
        <v>52</v>
      </c>
      <c r="AF432" s="13">
        <v>0</v>
      </c>
      <c r="AG432" s="13">
        <v>0</v>
      </c>
      <c r="AH432" s="13">
        <v>2.62</v>
      </c>
      <c r="AI432" s="13">
        <v>2.62</v>
      </c>
      <c r="AJ432" s="13">
        <v>0.35</v>
      </c>
      <c r="AK432" s="13" t="s">
        <v>1747</v>
      </c>
      <c r="AL432" s="13" t="s">
        <v>1748</v>
      </c>
      <c r="AM432" s="13"/>
      <c r="AN432" s="13">
        <v>105.8</v>
      </c>
    </row>
    <row r="433" spans="1:40" ht="15.75" hidden="1" customHeight="1" x14ac:dyDescent="0.25">
      <c r="A433" s="13" t="s">
        <v>1262</v>
      </c>
      <c r="B433" s="13" t="s">
        <v>30</v>
      </c>
      <c r="C433" s="13" t="s">
        <v>629</v>
      </c>
      <c r="D433" s="13" t="s">
        <v>641</v>
      </c>
      <c r="E433" s="13">
        <v>52190</v>
      </c>
      <c r="F433" s="13" t="s">
        <v>642</v>
      </c>
      <c r="G433" s="13">
        <v>14</v>
      </c>
      <c r="H433" s="13">
        <v>1</v>
      </c>
      <c r="I433" s="13" t="s">
        <v>643</v>
      </c>
      <c r="J433" s="13" t="s">
        <v>34</v>
      </c>
      <c r="K433" s="13" t="s">
        <v>194</v>
      </c>
      <c r="L433" s="13" t="s">
        <v>51</v>
      </c>
      <c r="M433" s="13">
        <v>800</v>
      </c>
      <c r="N433" s="13">
        <v>1220</v>
      </c>
      <c r="O433" s="13" t="s">
        <v>634</v>
      </c>
      <c r="P433" s="13">
        <v>314</v>
      </c>
      <c r="Q433" s="13" t="s">
        <v>37</v>
      </c>
      <c r="R433" s="13" t="s">
        <v>38</v>
      </c>
      <c r="S433" s="49">
        <v>42898</v>
      </c>
      <c r="T433" s="49">
        <v>42937</v>
      </c>
      <c r="U433" s="13" t="s">
        <v>1749</v>
      </c>
      <c r="V433" s="13" t="s">
        <v>39</v>
      </c>
      <c r="W433" s="13">
        <v>34</v>
      </c>
      <c r="X433" s="13">
        <v>30</v>
      </c>
      <c r="Y433" s="13">
        <v>36</v>
      </c>
      <c r="Z433" s="13">
        <v>83.333299999999994</v>
      </c>
      <c r="AA433" s="13"/>
      <c r="AB433" s="13"/>
      <c r="AC433" s="13"/>
      <c r="AD433" s="13">
        <v>0</v>
      </c>
      <c r="AE433" s="13">
        <v>83.333299999999994</v>
      </c>
      <c r="AF433" s="13">
        <v>0</v>
      </c>
      <c r="AG433" s="13">
        <v>0</v>
      </c>
      <c r="AH433" s="13">
        <v>6.8520000000000003</v>
      </c>
      <c r="AI433" s="13">
        <v>6.8520000000000003</v>
      </c>
      <c r="AJ433" s="13">
        <v>0.37</v>
      </c>
      <c r="AK433" s="13" t="s">
        <v>1750</v>
      </c>
      <c r="AL433" s="13" t="s">
        <v>1751</v>
      </c>
      <c r="AM433" s="13"/>
      <c r="AN433" s="13">
        <v>105.8</v>
      </c>
    </row>
    <row r="434" spans="1:40" ht="15.75" hidden="1" customHeight="1" x14ac:dyDescent="0.25">
      <c r="A434" s="13" t="s">
        <v>1262</v>
      </c>
      <c r="B434" s="13" t="s">
        <v>30</v>
      </c>
      <c r="C434" s="13" t="s">
        <v>629</v>
      </c>
      <c r="D434" s="13" t="s">
        <v>641</v>
      </c>
      <c r="E434" s="13">
        <v>53093</v>
      </c>
      <c r="F434" s="13" t="s">
        <v>644</v>
      </c>
      <c r="G434" s="13">
        <v>9</v>
      </c>
      <c r="H434" s="13">
        <v>1</v>
      </c>
      <c r="I434" s="13" t="s">
        <v>645</v>
      </c>
      <c r="J434" s="13" t="s">
        <v>34</v>
      </c>
      <c r="K434" s="13" t="s">
        <v>194</v>
      </c>
      <c r="L434" s="13" t="s">
        <v>51</v>
      </c>
      <c r="M434" s="13">
        <v>800</v>
      </c>
      <c r="N434" s="13">
        <v>1220</v>
      </c>
      <c r="O434" s="13" t="s">
        <v>634</v>
      </c>
      <c r="P434" s="13">
        <v>307</v>
      </c>
      <c r="Q434" s="13" t="s">
        <v>37</v>
      </c>
      <c r="R434" s="13" t="s">
        <v>38</v>
      </c>
      <c r="S434" s="49">
        <v>42898</v>
      </c>
      <c r="T434" s="49">
        <v>42937</v>
      </c>
      <c r="U434" s="13" t="s">
        <v>323</v>
      </c>
      <c r="V434" s="13" t="s">
        <v>39</v>
      </c>
      <c r="W434" s="13">
        <v>26</v>
      </c>
      <c r="X434" s="13">
        <v>26</v>
      </c>
      <c r="Y434" s="13">
        <v>36</v>
      </c>
      <c r="Z434" s="13">
        <v>72.222200000000001</v>
      </c>
      <c r="AA434" s="13"/>
      <c r="AB434" s="13"/>
      <c r="AC434" s="13"/>
      <c r="AD434" s="13">
        <v>0</v>
      </c>
      <c r="AE434" s="13">
        <v>72.222200000000001</v>
      </c>
      <c r="AF434" s="13">
        <v>0</v>
      </c>
      <c r="AG434" s="13">
        <v>0</v>
      </c>
      <c r="AH434" s="13">
        <v>5.24</v>
      </c>
      <c r="AI434" s="13">
        <v>5.24</v>
      </c>
      <c r="AJ434" s="13">
        <v>0.37</v>
      </c>
      <c r="AK434" s="13" t="s">
        <v>1750</v>
      </c>
      <c r="AL434" s="13" t="s">
        <v>1752</v>
      </c>
      <c r="AM434" s="13"/>
      <c r="AN434" s="13">
        <v>105.8</v>
      </c>
    </row>
    <row r="435" spans="1:40" ht="15.75" hidden="1" customHeight="1" x14ac:dyDescent="0.25">
      <c r="A435" s="13" t="s">
        <v>1262</v>
      </c>
      <c r="B435" s="13" t="s">
        <v>30</v>
      </c>
      <c r="C435" s="13" t="s">
        <v>629</v>
      </c>
      <c r="D435" s="13" t="s">
        <v>641</v>
      </c>
      <c r="E435" s="13">
        <v>52619</v>
      </c>
      <c r="F435" s="13" t="s">
        <v>644</v>
      </c>
      <c r="G435" s="13">
        <v>9</v>
      </c>
      <c r="H435" s="13">
        <v>2</v>
      </c>
      <c r="I435" s="13" t="s">
        <v>645</v>
      </c>
      <c r="J435" s="13" t="s">
        <v>34</v>
      </c>
      <c r="K435" s="13" t="s">
        <v>194</v>
      </c>
      <c r="L435" s="13" t="s">
        <v>51</v>
      </c>
      <c r="M435" s="13">
        <v>1200</v>
      </c>
      <c r="N435" s="13">
        <v>1620</v>
      </c>
      <c r="O435" s="13" t="s">
        <v>634</v>
      </c>
      <c r="P435" s="13">
        <v>334</v>
      </c>
      <c r="Q435" s="13" t="s">
        <v>37</v>
      </c>
      <c r="R435" s="13" t="s">
        <v>38</v>
      </c>
      <c r="S435" s="49">
        <v>42898</v>
      </c>
      <c r="T435" s="49">
        <v>42937</v>
      </c>
      <c r="U435" s="13" t="s">
        <v>646</v>
      </c>
      <c r="V435" s="13" t="s">
        <v>39</v>
      </c>
      <c r="W435" s="13">
        <v>38</v>
      </c>
      <c r="X435" s="13">
        <v>38</v>
      </c>
      <c r="Y435" s="13">
        <v>36</v>
      </c>
      <c r="Z435" s="13">
        <v>105.5556</v>
      </c>
      <c r="AA435" s="13"/>
      <c r="AB435" s="13"/>
      <c r="AC435" s="13"/>
      <c r="AD435" s="13">
        <v>0</v>
      </c>
      <c r="AE435" s="13">
        <v>105.5556</v>
      </c>
      <c r="AF435" s="13">
        <v>0</v>
      </c>
      <c r="AG435" s="13">
        <v>0</v>
      </c>
      <c r="AH435" s="13">
        <v>7.4560000000000004</v>
      </c>
      <c r="AI435" s="13">
        <v>7.6574999999999998</v>
      </c>
      <c r="AJ435" s="13">
        <v>0.37</v>
      </c>
      <c r="AK435" s="13" t="s">
        <v>1753</v>
      </c>
      <c r="AL435" s="13" t="s">
        <v>1754</v>
      </c>
      <c r="AM435" s="13"/>
      <c r="AN435" s="13">
        <v>105.8</v>
      </c>
    </row>
    <row r="436" spans="1:40" ht="15.75" hidden="1" customHeight="1" x14ac:dyDescent="0.25">
      <c r="A436" s="13" t="s">
        <v>1262</v>
      </c>
      <c r="B436" s="13" t="s">
        <v>30</v>
      </c>
      <c r="C436" s="13" t="s">
        <v>629</v>
      </c>
      <c r="D436" s="13" t="s">
        <v>641</v>
      </c>
      <c r="E436" s="13">
        <v>52620</v>
      </c>
      <c r="F436" s="13" t="s">
        <v>644</v>
      </c>
      <c r="G436" s="13">
        <v>9</v>
      </c>
      <c r="H436" s="13">
        <v>3</v>
      </c>
      <c r="I436" s="13" t="s">
        <v>645</v>
      </c>
      <c r="J436" s="13" t="s">
        <v>34</v>
      </c>
      <c r="K436" s="13" t="s">
        <v>194</v>
      </c>
      <c r="L436" s="13" t="s">
        <v>51</v>
      </c>
      <c r="M436" s="13">
        <v>1030</v>
      </c>
      <c r="N436" s="13">
        <v>1450</v>
      </c>
      <c r="O436" s="13" t="s">
        <v>634</v>
      </c>
      <c r="P436" s="13">
        <v>335</v>
      </c>
      <c r="Q436" s="13" t="s">
        <v>37</v>
      </c>
      <c r="R436" s="13" t="s">
        <v>38</v>
      </c>
      <c r="S436" s="49">
        <v>42898</v>
      </c>
      <c r="T436" s="49">
        <v>42937</v>
      </c>
      <c r="U436" s="13" t="s">
        <v>1010</v>
      </c>
      <c r="V436" s="13" t="s">
        <v>39</v>
      </c>
      <c r="W436" s="13">
        <v>37</v>
      </c>
      <c r="X436" s="13">
        <v>37</v>
      </c>
      <c r="Y436" s="13">
        <v>36</v>
      </c>
      <c r="Z436" s="13">
        <v>102.7778</v>
      </c>
      <c r="AA436" s="13"/>
      <c r="AB436" s="13"/>
      <c r="AC436" s="13"/>
      <c r="AD436" s="13">
        <v>0</v>
      </c>
      <c r="AE436" s="13">
        <v>102.7778</v>
      </c>
      <c r="AF436" s="13">
        <v>0</v>
      </c>
      <c r="AG436" s="13">
        <v>0</v>
      </c>
      <c r="AH436" s="13">
        <v>7.2549999999999999</v>
      </c>
      <c r="AI436" s="13">
        <v>7.4565000000000001</v>
      </c>
      <c r="AJ436" s="13">
        <v>0.37</v>
      </c>
      <c r="AK436" s="13" t="s">
        <v>1755</v>
      </c>
      <c r="AL436" s="13" t="s">
        <v>1756</v>
      </c>
      <c r="AM436" s="13"/>
      <c r="AN436" s="13">
        <v>105.8</v>
      </c>
    </row>
    <row r="437" spans="1:40" ht="15.75" hidden="1" customHeight="1" x14ac:dyDescent="0.25">
      <c r="A437" s="13" t="s">
        <v>1262</v>
      </c>
      <c r="B437" s="13" t="s">
        <v>30</v>
      </c>
      <c r="C437" s="13" t="s">
        <v>629</v>
      </c>
      <c r="D437" s="13" t="s">
        <v>641</v>
      </c>
      <c r="E437" s="13">
        <v>51303</v>
      </c>
      <c r="F437" s="13" t="s">
        <v>644</v>
      </c>
      <c r="G437" s="13">
        <v>11</v>
      </c>
      <c r="H437" s="13">
        <v>1</v>
      </c>
      <c r="I437" s="13" t="s">
        <v>647</v>
      </c>
      <c r="J437" s="13" t="s">
        <v>34</v>
      </c>
      <c r="K437" s="13" t="s">
        <v>194</v>
      </c>
      <c r="L437" s="13" t="s">
        <v>51</v>
      </c>
      <c r="M437" s="13">
        <v>810</v>
      </c>
      <c r="N437" s="13">
        <v>1230</v>
      </c>
      <c r="O437" s="13" t="s">
        <v>634</v>
      </c>
      <c r="P437" s="13">
        <v>315</v>
      </c>
      <c r="Q437" s="13" t="s">
        <v>37</v>
      </c>
      <c r="R437" s="13" t="s">
        <v>38</v>
      </c>
      <c r="S437" s="49">
        <v>42898</v>
      </c>
      <c r="T437" s="49">
        <v>42937</v>
      </c>
      <c r="U437" s="13" t="s">
        <v>1011</v>
      </c>
      <c r="V437" s="13" t="s">
        <v>39</v>
      </c>
      <c r="W437" s="13">
        <v>38</v>
      </c>
      <c r="X437" s="13">
        <v>38</v>
      </c>
      <c r="Y437" s="13">
        <v>36</v>
      </c>
      <c r="Z437" s="13">
        <v>105.5556</v>
      </c>
      <c r="AA437" s="13"/>
      <c r="AB437" s="13"/>
      <c r="AC437" s="13"/>
      <c r="AD437" s="13">
        <v>0</v>
      </c>
      <c r="AE437" s="13">
        <v>105.5556</v>
      </c>
      <c r="AF437" s="13">
        <v>0</v>
      </c>
      <c r="AG437" s="13">
        <v>0</v>
      </c>
      <c r="AH437" s="13">
        <v>7.6580000000000004</v>
      </c>
      <c r="AI437" s="13">
        <v>7.6580000000000004</v>
      </c>
      <c r="AJ437" s="13">
        <v>0.37</v>
      </c>
      <c r="AK437" s="13" t="s">
        <v>1747</v>
      </c>
      <c r="AL437" s="13" t="s">
        <v>1757</v>
      </c>
      <c r="AM437" s="13"/>
      <c r="AN437" s="13">
        <v>105.8</v>
      </c>
    </row>
    <row r="438" spans="1:40" ht="15.75" hidden="1" customHeight="1" x14ac:dyDescent="0.25">
      <c r="A438" s="13" t="s">
        <v>1262</v>
      </c>
      <c r="B438" s="13" t="s">
        <v>30</v>
      </c>
      <c r="C438" s="13" t="s">
        <v>629</v>
      </c>
      <c r="D438" s="13" t="s">
        <v>641</v>
      </c>
      <c r="E438" s="13">
        <v>53322</v>
      </c>
      <c r="F438" s="13" t="s">
        <v>1758</v>
      </c>
      <c r="G438" s="13">
        <v>10</v>
      </c>
      <c r="H438" s="13">
        <v>1</v>
      </c>
      <c r="I438" s="13" t="s">
        <v>857</v>
      </c>
      <c r="J438" s="13" t="s">
        <v>34</v>
      </c>
      <c r="K438" s="13" t="s">
        <v>35</v>
      </c>
      <c r="L438" s="13" t="s">
        <v>51</v>
      </c>
      <c r="M438" s="13">
        <v>1010</v>
      </c>
      <c r="N438" s="13">
        <v>1215</v>
      </c>
      <c r="O438" s="13" t="s">
        <v>634</v>
      </c>
      <c r="P438" s="13">
        <v>322</v>
      </c>
      <c r="Q438" s="13" t="s">
        <v>37</v>
      </c>
      <c r="R438" s="13" t="s">
        <v>38</v>
      </c>
      <c r="S438" s="49">
        <v>42898</v>
      </c>
      <c r="T438" s="49">
        <v>42937</v>
      </c>
      <c r="U438" s="13" t="s">
        <v>1759</v>
      </c>
      <c r="V438" s="13" t="s">
        <v>39</v>
      </c>
      <c r="W438" s="13">
        <v>30</v>
      </c>
      <c r="X438" s="13">
        <v>30</v>
      </c>
      <c r="Y438" s="13">
        <v>36</v>
      </c>
      <c r="Z438" s="13">
        <v>83.333299999999994</v>
      </c>
      <c r="AA438" s="13"/>
      <c r="AB438" s="13"/>
      <c r="AC438" s="13"/>
      <c r="AD438" s="13">
        <v>0</v>
      </c>
      <c r="AE438" s="13">
        <v>83.333299999999994</v>
      </c>
      <c r="AF438" s="13">
        <v>0</v>
      </c>
      <c r="AG438" s="13">
        <v>0</v>
      </c>
      <c r="AH438" s="13">
        <v>3.0230000000000001</v>
      </c>
      <c r="AI438" s="13">
        <v>3.0230000000000001</v>
      </c>
      <c r="AJ438" s="13">
        <v>0.2</v>
      </c>
      <c r="AK438" s="13" t="s">
        <v>1641</v>
      </c>
      <c r="AL438" s="13" t="s">
        <v>1760</v>
      </c>
      <c r="AM438" s="13"/>
      <c r="AN438" s="13">
        <v>52.9</v>
      </c>
    </row>
    <row r="439" spans="1:40" ht="15.75" hidden="1" customHeight="1" x14ac:dyDescent="0.25">
      <c r="A439" s="13" t="s">
        <v>1262</v>
      </c>
      <c r="B439" s="13" t="s">
        <v>30</v>
      </c>
      <c r="C439" s="13" t="s">
        <v>629</v>
      </c>
      <c r="D439" s="13" t="s">
        <v>641</v>
      </c>
      <c r="E439" s="13">
        <v>50755</v>
      </c>
      <c r="F439" s="13" t="s">
        <v>649</v>
      </c>
      <c r="G439" s="13">
        <v>12</v>
      </c>
      <c r="H439" s="13">
        <v>1</v>
      </c>
      <c r="I439" s="13" t="s">
        <v>650</v>
      </c>
      <c r="J439" s="13" t="s">
        <v>34</v>
      </c>
      <c r="K439" s="13" t="s">
        <v>35</v>
      </c>
      <c r="L439" s="13" t="s">
        <v>89</v>
      </c>
      <c r="M439" s="13" t="s">
        <v>903</v>
      </c>
      <c r="N439" s="13" t="s">
        <v>1761</v>
      </c>
      <c r="O439" s="13" t="s">
        <v>648</v>
      </c>
      <c r="P439" s="13" t="s">
        <v>1762</v>
      </c>
      <c r="Q439" s="13" t="s">
        <v>37</v>
      </c>
      <c r="R439" s="13" t="s">
        <v>38</v>
      </c>
      <c r="S439" s="49">
        <v>42898</v>
      </c>
      <c r="T439" s="49">
        <v>42937</v>
      </c>
      <c r="U439" s="13" t="s">
        <v>1763</v>
      </c>
      <c r="V439" s="13" t="s">
        <v>39</v>
      </c>
      <c r="W439" s="13">
        <v>70</v>
      </c>
      <c r="X439" s="13">
        <v>69</v>
      </c>
      <c r="Y439" s="13">
        <v>70</v>
      </c>
      <c r="Z439" s="13">
        <v>98.571399999999997</v>
      </c>
      <c r="AA439" s="13"/>
      <c r="AB439" s="13"/>
      <c r="AC439" s="13"/>
      <c r="AD439" s="13">
        <v>0</v>
      </c>
      <c r="AE439" s="13">
        <v>98.571399999999997</v>
      </c>
      <c r="AF439" s="13">
        <v>0</v>
      </c>
      <c r="AG439" s="13">
        <v>0</v>
      </c>
      <c r="AH439" s="13">
        <v>6.7510000000000003</v>
      </c>
      <c r="AI439" s="13">
        <v>7.0533000000000001</v>
      </c>
      <c r="AJ439" s="13">
        <v>0.2</v>
      </c>
      <c r="AK439" s="13" t="s">
        <v>1764</v>
      </c>
      <c r="AL439" s="13" t="s">
        <v>1765</v>
      </c>
      <c r="AM439" s="13"/>
      <c r="AN439" s="13">
        <v>105.8</v>
      </c>
    </row>
    <row r="440" spans="1:40" ht="15.75" hidden="1" customHeight="1" x14ac:dyDescent="0.25">
      <c r="A440" s="13" t="s">
        <v>1262</v>
      </c>
      <c r="B440" s="13" t="s">
        <v>30</v>
      </c>
      <c r="C440" s="13" t="s">
        <v>629</v>
      </c>
      <c r="D440" s="13" t="s">
        <v>641</v>
      </c>
      <c r="E440" s="13">
        <v>52188</v>
      </c>
      <c r="F440" s="13" t="s">
        <v>649</v>
      </c>
      <c r="G440" s="13">
        <v>12</v>
      </c>
      <c r="H440" s="13">
        <v>2</v>
      </c>
      <c r="I440" s="13" t="s">
        <v>650</v>
      </c>
      <c r="J440" s="13" t="s">
        <v>34</v>
      </c>
      <c r="K440" s="13" t="s">
        <v>35</v>
      </c>
      <c r="L440" s="13" t="s">
        <v>89</v>
      </c>
      <c r="M440" s="13" t="s">
        <v>530</v>
      </c>
      <c r="N440" s="13" t="s">
        <v>1766</v>
      </c>
      <c r="O440" s="13" t="s">
        <v>648</v>
      </c>
      <c r="P440" s="13" t="s">
        <v>1762</v>
      </c>
      <c r="Q440" s="13" t="s">
        <v>37</v>
      </c>
      <c r="R440" s="13" t="s">
        <v>38</v>
      </c>
      <c r="S440" s="49">
        <v>42898</v>
      </c>
      <c r="T440" s="49">
        <v>42937</v>
      </c>
      <c r="U440" s="13" t="s">
        <v>1763</v>
      </c>
      <c r="V440" s="13" t="s">
        <v>39</v>
      </c>
      <c r="W440" s="13">
        <v>45</v>
      </c>
      <c r="X440" s="13">
        <v>44</v>
      </c>
      <c r="Y440" s="13">
        <v>45</v>
      </c>
      <c r="Z440" s="13">
        <v>97.777799999999999</v>
      </c>
      <c r="AA440" s="13"/>
      <c r="AB440" s="13"/>
      <c r="AC440" s="13"/>
      <c r="AD440" s="13">
        <v>0</v>
      </c>
      <c r="AE440" s="13">
        <v>97.777799999999999</v>
      </c>
      <c r="AF440" s="13">
        <v>0</v>
      </c>
      <c r="AG440" s="13">
        <v>10</v>
      </c>
      <c r="AH440" s="13">
        <v>4.4340000000000002</v>
      </c>
      <c r="AI440" s="13">
        <v>4.5347999999999997</v>
      </c>
      <c r="AJ440" s="13">
        <v>0.2</v>
      </c>
      <c r="AK440" s="13" t="s">
        <v>1767</v>
      </c>
      <c r="AL440" s="13" t="s">
        <v>1765</v>
      </c>
      <c r="AM440" s="13"/>
      <c r="AN440" s="13">
        <v>105.8</v>
      </c>
    </row>
    <row r="441" spans="1:40" ht="15.75" hidden="1" customHeight="1" x14ac:dyDescent="0.25">
      <c r="A441" s="13" t="s">
        <v>1262</v>
      </c>
      <c r="B441" s="13" t="s">
        <v>30</v>
      </c>
      <c r="C441" s="13" t="s">
        <v>629</v>
      </c>
      <c r="D441" s="13" t="s">
        <v>651</v>
      </c>
      <c r="E441" s="13">
        <v>53337</v>
      </c>
      <c r="F441" s="13" t="s">
        <v>652</v>
      </c>
      <c r="G441" s="13">
        <v>32</v>
      </c>
      <c r="H441" s="13">
        <v>102</v>
      </c>
      <c r="I441" s="13" t="s">
        <v>653</v>
      </c>
      <c r="J441" s="13" t="s">
        <v>34</v>
      </c>
      <c r="K441" s="13" t="s">
        <v>212</v>
      </c>
      <c r="L441" s="13" t="s">
        <v>317</v>
      </c>
      <c r="M441" s="13">
        <v>810</v>
      </c>
      <c r="N441" s="13">
        <v>1100</v>
      </c>
      <c r="O441" s="13" t="s">
        <v>120</v>
      </c>
      <c r="P441" s="13">
        <v>272</v>
      </c>
      <c r="Q441" s="13" t="s">
        <v>121</v>
      </c>
      <c r="R441" s="13" t="s">
        <v>38</v>
      </c>
      <c r="S441" s="49">
        <v>42898</v>
      </c>
      <c r="T441" s="49">
        <v>42937</v>
      </c>
      <c r="U441" s="13" t="s">
        <v>1015</v>
      </c>
      <c r="V441" s="13" t="s">
        <v>39</v>
      </c>
      <c r="W441" s="13">
        <v>28</v>
      </c>
      <c r="X441" s="13">
        <v>24</v>
      </c>
      <c r="Y441" s="13">
        <v>28</v>
      </c>
      <c r="Z441" s="13">
        <v>85.714299999999994</v>
      </c>
      <c r="AA441" s="13"/>
      <c r="AB441" s="13"/>
      <c r="AC441" s="13"/>
      <c r="AD441" s="13">
        <v>0</v>
      </c>
      <c r="AE441" s="13">
        <v>85.714299999999994</v>
      </c>
      <c r="AF441" s="13">
        <v>0</v>
      </c>
      <c r="AG441" s="13">
        <v>0</v>
      </c>
      <c r="AH441" s="13">
        <v>2.72</v>
      </c>
      <c r="AI441" s="13">
        <v>2.72</v>
      </c>
      <c r="AJ441" s="13">
        <v>0.17</v>
      </c>
      <c r="AK441" s="13" t="s">
        <v>1768</v>
      </c>
      <c r="AL441" s="13" t="s">
        <v>1769</v>
      </c>
      <c r="AM441" s="13" t="s">
        <v>1770</v>
      </c>
      <c r="AN441" s="13">
        <v>51</v>
      </c>
    </row>
    <row r="442" spans="1:40" ht="15.75" hidden="1" customHeight="1" x14ac:dyDescent="0.25">
      <c r="A442" s="13" t="s">
        <v>1262</v>
      </c>
      <c r="B442" s="13" t="s">
        <v>30</v>
      </c>
      <c r="C442" s="13" t="s">
        <v>629</v>
      </c>
      <c r="D442" s="13" t="s">
        <v>651</v>
      </c>
      <c r="E442" s="13">
        <v>52432</v>
      </c>
      <c r="F442" s="13" t="s">
        <v>652</v>
      </c>
      <c r="G442" s="13">
        <v>32</v>
      </c>
      <c r="H442" s="13">
        <v>103</v>
      </c>
      <c r="I442" s="13" t="s">
        <v>653</v>
      </c>
      <c r="J442" s="13" t="s">
        <v>34</v>
      </c>
      <c r="K442" s="13" t="s">
        <v>212</v>
      </c>
      <c r="L442" s="13" t="s">
        <v>317</v>
      </c>
      <c r="M442" s="13">
        <v>1310</v>
      </c>
      <c r="N442" s="13">
        <v>1600</v>
      </c>
      <c r="O442" s="13" t="s">
        <v>120</v>
      </c>
      <c r="P442" s="13">
        <v>272</v>
      </c>
      <c r="Q442" s="13" t="s">
        <v>121</v>
      </c>
      <c r="R442" s="13" t="s">
        <v>38</v>
      </c>
      <c r="S442" s="49">
        <v>42898</v>
      </c>
      <c r="T442" s="49">
        <v>42937</v>
      </c>
      <c r="U442" s="13" t="s">
        <v>930</v>
      </c>
      <c r="V442" s="13" t="s">
        <v>39</v>
      </c>
      <c r="W442" s="13">
        <v>28</v>
      </c>
      <c r="X442" s="13">
        <v>20</v>
      </c>
      <c r="Y442" s="13">
        <v>28</v>
      </c>
      <c r="Z442" s="13">
        <v>71.428600000000003</v>
      </c>
      <c r="AA442" s="13"/>
      <c r="AB442" s="13"/>
      <c r="AC442" s="13"/>
      <c r="AD442" s="13">
        <v>0</v>
      </c>
      <c r="AE442" s="13">
        <v>71.428600000000003</v>
      </c>
      <c r="AF442" s="13">
        <v>0</v>
      </c>
      <c r="AG442" s="13">
        <v>0</v>
      </c>
      <c r="AH442" s="13">
        <v>2.6230000000000002</v>
      </c>
      <c r="AI442" s="13">
        <v>2.7201</v>
      </c>
      <c r="AJ442" s="13">
        <v>0.17</v>
      </c>
      <c r="AK442" s="13" t="s">
        <v>1771</v>
      </c>
      <c r="AL442" s="13" t="s">
        <v>1769</v>
      </c>
      <c r="AM442" s="13" t="s">
        <v>1770</v>
      </c>
      <c r="AN442" s="13">
        <v>51</v>
      </c>
    </row>
    <row r="443" spans="1:40" ht="15.75" hidden="1" customHeight="1" x14ac:dyDescent="0.25">
      <c r="A443" s="13" t="s">
        <v>1262</v>
      </c>
      <c r="B443" s="13" t="s">
        <v>30</v>
      </c>
      <c r="C443" s="13" t="s">
        <v>629</v>
      </c>
      <c r="D443" s="13" t="s">
        <v>651</v>
      </c>
      <c r="E443" s="13">
        <v>51854</v>
      </c>
      <c r="F443" s="13" t="s">
        <v>652</v>
      </c>
      <c r="G443" s="13">
        <v>32</v>
      </c>
      <c r="H443" s="13">
        <v>831</v>
      </c>
      <c r="I443" s="13" t="s">
        <v>653</v>
      </c>
      <c r="J443" s="13" t="s">
        <v>34</v>
      </c>
      <c r="K443" s="13" t="s">
        <v>44</v>
      </c>
      <c r="L443" s="13" t="s">
        <v>272</v>
      </c>
      <c r="M443" s="13" t="s">
        <v>932</v>
      </c>
      <c r="N443" s="13" t="s">
        <v>947</v>
      </c>
      <c r="O443" s="13" t="s">
        <v>301</v>
      </c>
      <c r="P443" s="13">
        <v>106</v>
      </c>
      <c r="Q443" s="13" t="s">
        <v>121</v>
      </c>
      <c r="R443" s="13" t="s">
        <v>38</v>
      </c>
      <c r="S443" s="49">
        <v>42898</v>
      </c>
      <c r="T443" s="49">
        <v>42937</v>
      </c>
      <c r="U443" s="13" t="s">
        <v>1228</v>
      </c>
      <c r="V443" s="13" t="s">
        <v>873</v>
      </c>
      <c r="W443" s="13">
        <v>56</v>
      </c>
      <c r="X443" s="13">
        <v>44</v>
      </c>
      <c r="Y443" s="13">
        <v>56</v>
      </c>
      <c r="Z443" s="13">
        <v>78.571399999999997</v>
      </c>
      <c r="AA443" s="13"/>
      <c r="AB443" s="13"/>
      <c r="AC443" s="13"/>
      <c r="AD443" s="13">
        <v>0</v>
      </c>
      <c r="AE443" s="13">
        <v>78.571399999999997</v>
      </c>
      <c r="AF443" s="13">
        <v>0</v>
      </c>
      <c r="AG443" s="13">
        <v>0</v>
      </c>
      <c r="AH443" s="13">
        <v>5.7329999999999997</v>
      </c>
      <c r="AI443" s="13">
        <v>5.8662999999999998</v>
      </c>
      <c r="AJ443" s="13">
        <v>0.2</v>
      </c>
      <c r="AK443" s="13" t="s">
        <v>1772</v>
      </c>
      <c r="AL443" s="13" t="s">
        <v>1472</v>
      </c>
      <c r="AM443" s="13" t="s">
        <v>884</v>
      </c>
      <c r="AN443" s="13">
        <v>52.6</v>
      </c>
    </row>
    <row r="444" spans="1:40" ht="15.75" hidden="1" customHeight="1" x14ac:dyDescent="0.25">
      <c r="A444" s="13" t="s">
        <v>1262</v>
      </c>
      <c r="B444" s="13" t="s">
        <v>30</v>
      </c>
      <c r="C444" s="13" t="s">
        <v>629</v>
      </c>
      <c r="D444" s="13" t="s">
        <v>651</v>
      </c>
      <c r="E444" s="13">
        <v>53194</v>
      </c>
      <c r="F444" s="13" t="s">
        <v>652</v>
      </c>
      <c r="G444" s="13">
        <v>40</v>
      </c>
      <c r="H444" s="13">
        <v>101</v>
      </c>
      <c r="I444" s="13" t="s">
        <v>654</v>
      </c>
      <c r="J444" s="13" t="s">
        <v>34</v>
      </c>
      <c r="K444" s="13" t="s">
        <v>35</v>
      </c>
      <c r="L444" s="13" t="s">
        <v>415</v>
      </c>
      <c r="M444" s="13" t="s">
        <v>1773</v>
      </c>
      <c r="N444" s="13" t="s">
        <v>1067</v>
      </c>
      <c r="O444" s="13" t="s">
        <v>648</v>
      </c>
      <c r="P444" s="13" t="s">
        <v>1774</v>
      </c>
      <c r="Q444" s="13" t="s">
        <v>37</v>
      </c>
      <c r="R444" s="13" t="s">
        <v>38</v>
      </c>
      <c r="S444" s="49">
        <v>42898</v>
      </c>
      <c r="T444" s="49">
        <v>42937</v>
      </c>
      <c r="U444" s="13" t="s">
        <v>988</v>
      </c>
      <c r="V444" s="13" t="s">
        <v>39</v>
      </c>
      <c r="W444" s="13">
        <v>22</v>
      </c>
      <c r="X444" s="13">
        <v>19</v>
      </c>
      <c r="Y444" s="13">
        <v>28</v>
      </c>
      <c r="Z444" s="13">
        <v>67.857100000000003</v>
      </c>
      <c r="AA444" s="13"/>
      <c r="AB444" s="13"/>
      <c r="AC444" s="13"/>
      <c r="AD444" s="13">
        <v>0</v>
      </c>
      <c r="AE444" s="13">
        <v>67.857100000000003</v>
      </c>
      <c r="AF444" s="13">
        <v>0</v>
      </c>
      <c r="AG444" s="13">
        <v>0</v>
      </c>
      <c r="AH444" s="13">
        <v>3.0169999999999999</v>
      </c>
      <c r="AI444" s="13">
        <v>3.0169999999999999</v>
      </c>
      <c r="AJ444" s="13">
        <v>0.26669999999999999</v>
      </c>
      <c r="AK444" s="13" t="s">
        <v>1775</v>
      </c>
      <c r="AL444" s="13" t="s">
        <v>1776</v>
      </c>
      <c r="AM444" s="13" t="s">
        <v>885</v>
      </c>
      <c r="AN444" s="13">
        <v>72</v>
      </c>
    </row>
    <row r="445" spans="1:40" ht="15.75" hidden="1" customHeight="1" x14ac:dyDescent="0.25">
      <c r="A445" s="13" t="s">
        <v>1262</v>
      </c>
      <c r="B445" s="13" t="s">
        <v>30</v>
      </c>
      <c r="C445" s="13" t="s">
        <v>629</v>
      </c>
      <c r="D445" s="13" t="s">
        <v>651</v>
      </c>
      <c r="E445" s="13">
        <v>52435</v>
      </c>
      <c r="F445" s="13" t="s">
        <v>652</v>
      </c>
      <c r="G445" s="13">
        <v>40</v>
      </c>
      <c r="H445" s="13">
        <v>102</v>
      </c>
      <c r="I445" s="13" t="s">
        <v>654</v>
      </c>
      <c r="J445" s="13" t="s">
        <v>34</v>
      </c>
      <c r="K445" s="13" t="s">
        <v>212</v>
      </c>
      <c r="L445" s="13" t="s">
        <v>102</v>
      </c>
      <c r="M445" s="13">
        <v>1310</v>
      </c>
      <c r="N445" s="13">
        <v>1600</v>
      </c>
      <c r="O445" s="13" t="s">
        <v>634</v>
      </c>
      <c r="P445" s="13">
        <v>242</v>
      </c>
      <c r="Q445" s="13" t="s">
        <v>37</v>
      </c>
      <c r="R445" s="13" t="s">
        <v>38</v>
      </c>
      <c r="S445" s="49">
        <v>42898</v>
      </c>
      <c r="T445" s="49">
        <v>42937</v>
      </c>
      <c r="U445" s="13" t="s">
        <v>462</v>
      </c>
      <c r="V445" s="13" t="s">
        <v>39</v>
      </c>
      <c r="W445" s="13">
        <v>22</v>
      </c>
      <c r="X445" s="13">
        <v>19</v>
      </c>
      <c r="Y445" s="13">
        <v>28</v>
      </c>
      <c r="Z445" s="13">
        <v>67.857100000000003</v>
      </c>
      <c r="AA445" s="13"/>
      <c r="AB445" s="13"/>
      <c r="AC445" s="13"/>
      <c r="AD445" s="13">
        <v>0</v>
      </c>
      <c r="AE445" s="13">
        <v>67.857100000000003</v>
      </c>
      <c r="AF445" s="13">
        <v>0</v>
      </c>
      <c r="AG445" s="13">
        <v>0</v>
      </c>
      <c r="AH445" s="13">
        <v>2.2629999999999999</v>
      </c>
      <c r="AI445" s="13">
        <v>2.2629999999999999</v>
      </c>
      <c r="AJ445" s="13">
        <v>0.17</v>
      </c>
      <c r="AK445" s="13" t="s">
        <v>1771</v>
      </c>
      <c r="AL445" s="13" t="s">
        <v>1777</v>
      </c>
      <c r="AM445" s="13" t="s">
        <v>1778</v>
      </c>
      <c r="AN445" s="13">
        <v>54</v>
      </c>
    </row>
    <row r="446" spans="1:40" ht="15.75" hidden="1" customHeight="1" x14ac:dyDescent="0.25">
      <c r="A446" s="13" t="s">
        <v>1262</v>
      </c>
      <c r="B446" s="13" t="s">
        <v>30</v>
      </c>
      <c r="C446" s="13" t="s">
        <v>629</v>
      </c>
      <c r="D446" s="13" t="s">
        <v>651</v>
      </c>
      <c r="E446" s="13">
        <v>53195</v>
      </c>
      <c r="F446" s="13" t="s">
        <v>652</v>
      </c>
      <c r="G446" s="13">
        <v>40</v>
      </c>
      <c r="H446" s="13">
        <v>103</v>
      </c>
      <c r="I446" s="13" t="s">
        <v>654</v>
      </c>
      <c r="J446" s="13" t="s">
        <v>34</v>
      </c>
      <c r="K446" s="13" t="s">
        <v>35</v>
      </c>
      <c r="L446" s="13" t="s">
        <v>415</v>
      </c>
      <c r="M446" s="13" t="s">
        <v>1773</v>
      </c>
      <c r="N446" s="13" t="s">
        <v>1067</v>
      </c>
      <c r="O446" s="13" t="s">
        <v>648</v>
      </c>
      <c r="P446" s="13" t="s">
        <v>1779</v>
      </c>
      <c r="Q446" s="13" t="s">
        <v>37</v>
      </c>
      <c r="R446" s="13" t="s">
        <v>38</v>
      </c>
      <c r="S446" s="49">
        <v>42898</v>
      </c>
      <c r="T446" s="49">
        <v>42937</v>
      </c>
      <c r="U446" s="13" t="s">
        <v>1780</v>
      </c>
      <c r="V446" s="13" t="s">
        <v>39</v>
      </c>
      <c r="W446" s="13">
        <v>22</v>
      </c>
      <c r="X446" s="13">
        <v>20</v>
      </c>
      <c r="Y446" s="13">
        <v>28</v>
      </c>
      <c r="Z446" s="13">
        <v>71.428600000000003</v>
      </c>
      <c r="AA446" s="13"/>
      <c r="AB446" s="13"/>
      <c r="AC446" s="13"/>
      <c r="AD446" s="13">
        <v>0</v>
      </c>
      <c r="AE446" s="13">
        <v>71.428600000000003</v>
      </c>
      <c r="AF446" s="13">
        <v>0</v>
      </c>
      <c r="AG446" s="13">
        <v>0</v>
      </c>
      <c r="AH446" s="13">
        <v>3.0169999999999999</v>
      </c>
      <c r="AI446" s="13">
        <v>3.0169999999999999</v>
      </c>
      <c r="AJ446" s="13">
        <v>6.6699999999999995E-2</v>
      </c>
      <c r="AK446" s="13" t="s">
        <v>1775</v>
      </c>
      <c r="AL446" s="13" t="s">
        <v>1781</v>
      </c>
      <c r="AM446" s="13" t="s">
        <v>755</v>
      </c>
      <c r="AN446" s="13">
        <v>72</v>
      </c>
    </row>
    <row r="447" spans="1:40" ht="15.75" hidden="1" customHeight="1" x14ac:dyDescent="0.25">
      <c r="A447" s="13" t="s">
        <v>1262</v>
      </c>
      <c r="B447" s="13" t="s">
        <v>30</v>
      </c>
      <c r="C447" s="13" t="s">
        <v>629</v>
      </c>
      <c r="D447" s="13" t="s">
        <v>651</v>
      </c>
      <c r="E447" s="13">
        <v>52437</v>
      </c>
      <c r="F447" s="13" t="s">
        <v>652</v>
      </c>
      <c r="G447" s="13">
        <v>40</v>
      </c>
      <c r="H447" s="13">
        <v>104</v>
      </c>
      <c r="I447" s="13" t="s">
        <v>654</v>
      </c>
      <c r="J447" s="13" t="s">
        <v>34</v>
      </c>
      <c r="K447" s="13" t="s">
        <v>212</v>
      </c>
      <c r="L447" s="13" t="s">
        <v>102</v>
      </c>
      <c r="M447" s="13">
        <v>1310</v>
      </c>
      <c r="N447" s="13">
        <v>1600</v>
      </c>
      <c r="O447" s="13" t="s">
        <v>634</v>
      </c>
      <c r="P447" s="13">
        <v>243</v>
      </c>
      <c r="Q447" s="13" t="s">
        <v>37</v>
      </c>
      <c r="R447" s="13" t="s">
        <v>38</v>
      </c>
      <c r="S447" s="49">
        <v>42898</v>
      </c>
      <c r="T447" s="49">
        <v>42937</v>
      </c>
      <c r="U447" s="13" t="s">
        <v>1015</v>
      </c>
      <c r="V447" s="13" t="s">
        <v>39</v>
      </c>
      <c r="W447" s="13">
        <v>22</v>
      </c>
      <c r="X447" s="13">
        <v>20</v>
      </c>
      <c r="Y447" s="13">
        <v>28</v>
      </c>
      <c r="Z447" s="13">
        <v>71.428600000000003</v>
      </c>
      <c r="AA447" s="13"/>
      <c r="AB447" s="13"/>
      <c r="AC447" s="13"/>
      <c r="AD447" s="13">
        <v>0</v>
      </c>
      <c r="AE447" s="13">
        <v>71.428600000000003</v>
      </c>
      <c r="AF447" s="13">
        <v>0</v>
      </c>
      <c r="AG447" s="13">
        <v>0</v>
      </c>
      <c r="AH447" s="13">
        <v>2.2629999999999999</v>
      </c>
      <c r="AI447" s="13">
        <v>2.2629999999999999</v>
      </c>
      <c r="AJ447" s="13">
        <v>0.17</v>
      </c>
      <c r="AK447" s="13" t="s">
        <v>1771</v>
      </c>
      <c r="AL447" s="13" t="s">
        <v>1782</v>
      </c>
      <c r="AM447" s="13" t="s">
        <v>1783</v>
      </c>
      <c r="AN447" s="13">
        <v>54</v>
      </c>
    </row>
    <row r="448" spans="1:40" ht="15.75" hidden="1" customHeight="1" x14ac:dyDescent="0.25">
      <c r="A448" s="13" t="s">
        <v>1262</v>
      </c>
      <c r="B448" s="13" t="s">
        <v>30</v>
      </c>
      <c r="C448" s="13" t="s">
        <v>629</v>
      </c>
      <c r="D448" s="13" t="s">
        <v>651</v>
      </c>
      <c r="E448" s="13">
        <v>52935</v>
      </c>
      <c r="F448" s="13" t="s">
        <v>652</v>
      </c>
      <c r="G448" s="13" t="s">
        <v>655</v>
      </c>
      <c r="H448" s="13">
        <v>101</v>
      </c>
      <c r="I448" s="13" t="s">
        <v>656</v>
      </c>
      <c r="J448" s="13" t="s">
        <v>34</v>
      </c>
      <c r="K448" s="13" t="s">
        <v>35</v>
      </c>
      <c r="L448" s="13" t="s">
        <v>102</v>
      </c>
      <c r="M448" s="13">
        <v>1210</v>
      </c>
      <c r="N448" s="13">
        <v>1500</v>
      </c>
      <c r="O448" s="13" t="s">
        <v>634</v>
      </c>
      <c r="P448" s="13">
        <v>200</v>
      </c>
      <c r="Q448" s="13" t="s">
        <v>37</v>
      </c>
      <c r="R448" s="13" t="s">
        <v>38</v>
      </c>
      <c r="S448" s="49">
        <v>42898</v>
      </c>
      <c r="T448" s="49">
        <v>42937</v>
      </c>
      <c r="U448" s="13" t="s">
        <v>657</v>
      </c>
      <c r="V448" s="13" t="s">
        <v>39</v>
      </c>
      <c r="W448" s="13">
        <v>23</v>
      </c>
      <c r="X448" s="13">
        <v>21</v>
      </c>
      <c r="Y448" s="13">
        <v>24</v>
      </c>
      <c r="Z448" s="13">
        <v>87.5</v>
      </c>
      <c r="AA448" s="13"/>
      <c r="AB448" s="13"/>
      <c r="AC448" s="13"/>
      <c r="AD448" s="13">
        <v>0</v>
      </c>
      <c r="AE448" s="13">
        <v>87.5</v>
      </c>
      <c r="AF448" s="13">
        <v>0</v>
      </c>
      <c r="AG448" s="13">
        <v>0</v>
      </c>
      <c r="AH448" s="13">
        <v>2.2629999999999999</v>
      </c>
      <c r="AI448" s="13">
        <v>2.3658999999999999</v>
      </c>
      <c r="AJ448" s="13">
        <v>0.2</v>
      </c>
      <c r="AK448" s="13" t="s">
        <v>1380</v>
      </c>
      <c r="AL448" s="13" t="s">
        <v>1784</v>
      </c>
      <c r="AM448" s="13" t="s">
        <v>886</v>
      </c>
      <c r="AN448" s="13">
        <v>54</v>
      </c>
    </row>
    <row r="449" spans="1:40" ht="15.75" hidden="1" customHeight="1" x14ac:dyDescent="0.25">
      <c r="A449" s="13" t="s">
        <v>1262</v>
      </c>
      <c r="B449" s="13" t="s">
        <v>30</v>
      </c>
      <c r="C449" s="13" t="s">
        <v>629</v>
      </c>
      <c r="D449" s="13" t="s">
        <v>651</v>
      </c>
      <c r="E449" s="13">
        <v>51631</v>
      </c>
      <c r="F449" s="13" t="s">
        <v>652</v>
      </c>
      <c r="G449" s="13" t="s">
        <v>655</v>
      </c>
      <c r="H449" s="13">
        <v>102</v>
      </c>
      <c r="I449" s="13" t="s">
        <v>656</v>
      </c>
      <c r="J449" s="13" t="s">
        <v>34</v>
      </c>
      <c r="K449" s="13" t="s">
        <v>212</v>
      </c>
      <c r="L449" s="13" t="s">
        <v>102</v>
      </c>
      <c r="M449" s="13">
        <v>810</v>
      </c>
      <c r="N449" s="13">
        <v>1100</v>
      </c>
      <c r="O449" s="13" t="s">
        <v>634</v>
      </c>
      <c r="P449" s="13">
        <v>229</v>
      </c>
      <c r="Q449" s="13" t="s">
        <v>37</v>
      </c>
      <c r="R449" s="13" t="s">
        <v>38</v>
      </c>
      <c r="S449" s="49">
        <v>42898</v>
      </c>
      <c r="T449" s="49">
        <v>42937</v>
      </c>
      <c r="U449" s="13" t="s">
        <v>462</v>
      </c>
      <c r="V449" s="13" t="s">
        <v>39</v>
      </c>
      <c r="W449" s="13">
        <v>23</v>
      </c>
      <c r="X449" s="13">
        <v>21</v>
      </c>
      <c r="Y449" s="13">
        <v>24</v>
      </c>
      <c r="Z449" s="13">
        <v>87.5</v>
      </c>
      <c r="AA449" s="13"/>
      <c r="AB449" s="13"/>
      <c r="AC449" s="13"/>
      <c r="AD449" s="13">
        <v>0</v>
      </c>
      <c r="AE449" s="13">
        <v>87.5</v>
      </c>
      <c r="AF449" s="13">
        <v>0</v>
      </c>
      <c r="AG449" s="13">
        <v>0</v>
      </c>
      <c r="AH449" s="13">
        <v>2.2629999999999999</v>
      </c>
      <c r="AI449" s="13">
        <v>2.3658999999999999</v>
      </c>
      <c r="AJ449" s="13">
        <v>0.17</v>
      </c>
      <c r="AK449" s="13" t="s">
        <v>1768</v>
      </c>
      <c r="AL449" s="13" t="s">
        <v>1785</v>
      </c>
      <c r="AM449" s="13" t="s">
        <v>1786</v>
      </c>
      <c r="AN449" s="13">
        <v>54</v>
      </c>
    </row>
    <row r="450" spans="1:40" ht="15.75" hidden="1" customHeight="1" x14ac:dyDescent="0.25">
      <c r="A450" s="13" t="s">
        <v>1262</v>
      </c>
      <c r="B450" s="13" t="s">
        <v>30</v>
      </c>
      <c r="C450" s="13" t="s">
        <v>629</v>
      </c>
      <c r="D450" s="13" t="s">
        <v>763</v>
      </c>
      <c r="E450" s="13">
        <v>53094</v>
      </c>
      <c r="F450" s="13" t="s">
        <v>764</v>
      </c>
      <c r="G450" s="13">
        <v>131</v>
      </c>
      <c r="H450" s="13">
        <v>1</v>
      </c>
      <c r="I450" s="13" t="s">
        <v>858</v>
      </c>
      <c r="J450" s="13" t="s">
        <v>34</v>
      </c>
      <c r="K450" s="13" t="s">
        <v>35</v>
      </c>
      <c r="L450" s="13" t="s">
        <v>51</v>
      </c>
      <c r="M450" s="13">
        <v>910</v>
      </c>
      <c r="N450" s="13">
        <v>1115</v>
      </c>
      <c r="O450" s="13" t="s">
        <v>634</v>
      </c>
      <c r="P450" s="13">
        <v>37</v>
      </c>
      <c r="Q450" s="13" t="s">
        <v>37</v>
      </c>
      <c r="R450" s="13" t="s">
        <v>38</v>
      </c>
      <c r="S450" s="49">
        <v>42898</v>
      </c>
      <c r="T450" s="49">
        <v>42937</v>
      </c>
      <c r="U450" s="13" t="s">
        <v>934</v>
      </c>
      <c r="V450" s="13" t="s">
        <v>39</v>
      </c>
      <c r="W450" s="13">
        <v>31</v>
      </c>
      <c r="X450" s="13">
        <v>31</v>
      </c>
      <c r="Y450" s="13">
        <v>40</v>
      </c>
      <c r="Z450" s="13">
        <v>77.5</v>
      </c>
      <c r="AA450" s="13"/>
      <c r="AB450" s="13"/>
      <c r="AC450" s="13"/>
      <c r="AD450" s="13">
        <v>0</v>
      </c>
      <c r="AE450" s="13">
        <v>77.5</v>
      </c>
      <c r="AF450" s="13">
        <v>0</v>
      </c>
      <c r="AG450" s="13">
        <v>0</v>
      </c>
      <c r="AH450" s="13">
        <v>3.0230000000000001</v>
      </c>
      <c r="AI450" s="13">
        <v>3.1238000000000001</v>
      </c>
      <c r="AJ450" s="13">
        <v>0.2</v>
      </c>
      <c r="AK450" s="13" t="s">
        <v>1298</v>
      </c>
      <c r="AL450" s="13" t="s">
        <v>1787</v>
      </c>
      <c r="AM450" s="13"/>
      <c r="AN450" s="13">
        <v>52.9</v>
      </c>
    </row>
    <row r="451" spans="1:40" ht="15.75" hidden="1" customHeight="1" x14ac:dyDescent="0.25">
      <c r="A451" s="13" t="s">
        <v>1262</v>
      </c>
      <c r="B451" s="13" t="s">
        <v>30</v>
      </c>
      <c r="C451" s="13" t="s">
        <v>629</v>
      </c>
      <c r="D451" s="13" t="s">
        <v>763</v>
      </c>
      <c r="E451" s="13">
        <v>53387</v>
      </c>
      <c r="F451" s="13" t="s">
        <v>764</v>
      </c>
      <c r="G451" s="13">
        <v>131</v>
      </c>
      <c r="H451" s="13">
        <v>2</v>
      </c>
      <c r="I451" s="13" t="s">
        <v>858</v>
      </c>
      <c r="J451" s="13" t="s">
        <v>34</v>
      </c>
      <c r="K451" s="13" t="s">
        <v>35</v>
      </c>
      <c r="L451" s="13" t="s">
        <v>51</v>
      </c>
      <c r="M451" s="13">
        <v>910</v>
      </c>
      <c r="N451" s="13">
        <v>1200</v>
      </c>
      <c r="O451" s="13" t="s">
        <v>634</v>
      </c>
      <c r="P451" s="13">
        <v>8</v>
      </c>
      <c r="Q451" s="13" t="s">
        <v>37</v>
      </c>
      <c r="R451" s="13" t="s">
        <v>58</v>
      </c>
      <c r="S451" s="49">
        <v>42898</v>
      </c>
      <c r="T451" s="49">
        <v>42930</v>
      </c>
      <c r="U451" s="13" t="s">
        <v>1162</v>
      </c>
      <c r="V451" s="13" t="s">
        <v>39</v>
      </c>
      <c r="W451" s="13">
        <v>12</v>
      </c>
      <c r="X451" s="13">
        <v>12</v>
      </c>
      <c r="Y451" s="13">
        <v>40</v>
      </c>
      <c r="Z451" s="13">
        <v>30</v>
      </c>
      <c r="AA451" s="13"/>
      <c r="AB451" s="13"/>
      <c r="AC451" s="13"/>
      <c r="AD451" s="13">
        <v>0</v>
      </c>
      <c r="AE451" s="13">
        <v>30</v>
      </c>
      <c r="AF451" s="13">
        <v>0</v>
      </c>
      <c r="AG451" s="13">
        <v>10</v>
      </c>
      <c r="AH451" s="13">
        <v>1.3029999999999999</v>
      </c>
      <c r="AI451" s="13">
        <v>1.3029999999999999</v>
      </c>
      <c r="AJ451" s="13">
        <v>0.2</v>
      </c>
      <c r="AK451" s="13" t="s">
        <v>1285</v>
      </c>
      <c r="AL451" s="13" t="s">
        <v>1788</v>
      </c>
      <c r="AM451" s="13"/>
      <c r="AN451" s="13">
        <v>57</v>
      </c>
    </row>
    <row r="452" spans="1:40" ht="15.75" hidden="1" customHeight="1" x14ac:dyDescent="0.25">
      <c r="A452" s="13" t="s">
        <v>1262</v>
      </c>
      <c r="B452" s="13" t="s">
        <v>30</v>
      </c>
      <c r="C452" s="13" t="s">
        <v>629</v>
      </c>
      <c r="D452" s="13" t="s">
        <v>763</v>
      </c>
      <c r="E452" s="13">
        <v>53183</v>
      </c>
      <c r="F452" s="13" t="s">
        <v>764</v>
      </c>
      <c r="G452" s="13" t="s">
        <v>859</v>
      </c>
      <c r="H452" s="13">
        <v>351</v>
      </c>
      <c r="I452" s="13" t="s">
        <v>1164</v>
      </c>
      <c r="J452" s="13" t="s">
        <v>34</v>
      </c>
      <c r="K452" s="13" t="s">
        <v>35</v>
      </c>
      <c r="L452" s="13" t="s">
        <v>56</v>
      </c>
      <c r="M452" s="13">
        <v>910</v>
      </c>
      <c r="N452" s="13">
        <v>1230</v>
      </c>
      <c r="O452" s="13" t="s">
        <v>120</v>
      </c>
      <c r="P452" s="13">
        <v>475</v>
      </c>
      <c r="Q452" s="13" t="s">
        <v>121</v>
      </c>
      <c r="R452" s="13" t="s">
        <v>58</v>
      </c>
      <c r="S452" s="49">
        <v>42940</v>
      </c>
      <c r="T452" s="49">
        <v>42944</v>
      </c>
      <c r="U452" s="13" t="s">
        <v>1162</v>
      </c>
      <c r="V452" s="13" t="s">
        <v>39</v>
      </c>
      <c r="W452" s="13">
        <v>17</v>
      </c>
      <c r="X452" s="13">
        <v>17</v>
      </c>
      <c r="Y452" s="13">
        <v>40</v>
      </c>
      <c r="Z452" s="13">
        <v>42.5</v>
      </c>
      <c r="AA452" s="13"/>
      <c r="AB452" s="13"/>
      <c r="AC452" s="13"/>
      <c r="AD452" s="13">
        <v>0</v>
      </c>
      <c r="AE452" s="13">
        <v>42.5</v>
      </c>
      <c r="AF452" s="13">
        <v>0</v>
      </c>
      <c r="AG452" s="13">
        <v>0</v>
      </c>
      <c r="AH452" s="13">
        <v>0.58299999999999996</v>
      </c>
      <c r="AI452" s="13">
        <v>0.58299999999999996</v>
      </c>
      <c r="AJ452" s="13">
        <v>6.6699999999999995E-2</v>
      </c>
      <c r="AK452" s="13" t="s">
        <v>1367</v>
      </c>
      <c r="AL452" s="13" t="s">
        <v>1789</v>
      </c>
      <c r="AM452" s="13"/>
      <c r="AN452" s="13">
        <v>18</v>
      </c>
    </row>
    <row r="453" spans="1:40" ht="15.75" hidden="1" customHeight="1" x14ac:dyDescent="0.25">
      <c r="A453" s="13" t="s">
        <v>1262</v>
      </c>
      <c r="B453" s="13" t="s">
        <v>30</v>
      </c>
      <c r="C453" s="13" t="s">
        <v>629</v>
      </c>
      <c r="D453" s="13" t="s">
        <v>763</v>
      </c>
      <c r="E453" s="13">
        <v>53395</v>
      </c>
      <c r="F453" s="13" t="s">
        <v>764</v>
      </c>
      <c r="G453" s="13">
        <v>197</v>
      </c>
      <c r="H453" s="13">
        <v>1</v>
      </c>
      <c r="I453" s="13" t="s">
        <v>860</v>
      </c>
      <c r="J453" s="13" t="s">
        <v>34</v>
      </c>
      <c r="K453" s="13" t="s">
        <v>202</v>
      </c>
      <c r="L453" s="13" t="s">
        <v>45</v>
      </c>
      <c r="M453" s="13" t="s">
        <v>45</v>
      </c>
      <c r="N453" s="13" t="s">
        <v>45</v>
      </c>
      <c r="O453" s="13" t="s">
        <v>45</v>
      </c>
      <c r="P453" s="13"/>
      <c r="Q453" s="13" t="s">
        <v>37</v>
      </c>
      <c r="R453" s="13" t="s">
        <v>58</v>
      </c>
      <c r="S453" s="49">
        <v>42929</v>
      </c>
      <c r="T453" s="49">
        <v>42943</v>
      </c>
      <c r="U453" s="13" t="s">
        <v>934</v>
      </c>
      <c r="V453" s="13" t="s">
        <v>679</v>
      </c>
      <c r="W453" s="13">
        <v>0</v>
      </c>
      <c r="X453" s="13">
        <v>10</v>
      </c>
      <c r="Y453" s="13">
        <v>0</v>
      </c>
      <c r="Z453" s="13">
        <v>0</v>
      </c>
      <c r="AA453" s="13"/>
      <c r="AB453" s="13"/>
      <c r="AC453" s="13"/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3">
        <v>7.1999999999999995E-2</v>
      </c>
      <c r="AK453" s="13" t="s">
        <v>45</v>
      </c>
      <c r="AL453" s="13" t="s">
        <v>45</v>
      </c>
      <c r="AM453" s="13"/>
      <c r="AN453" s="13">
        <v>18.899999999999999</v>
      </c>
    </row>
    <row r="454" spans="1:40" ht="15.75" hidden="1" customHeight="1" x14ac:dyDescent="0.25">
      <c r="A454" s="13" t="s">
        <v>1262</v>
      </c>
      <c r="B454" s="13" t="s">
        <v>30</v>
      </c>
      <c r="C454" s="13" t="s">
        <v>629</v>
      </c>
      <c r="D454" s="13" t="s">
        <v>658</v>
      </c>
      <c r="E454" s="13">
        <v>53199</v>
      </c>
      <c r="F454" s="13" t="s">
        <v>659</v>
      </c>
      <c r="G454" s="13" t="s">
        <v>660</v>
      </c>
      <c r="H454" s="13">
        <v>1</v>
      </c>
      <c r="I454" s="13" t="s">
        <v>661</v>
      </c>
      <c r="J454" s="13" t="s">
        <v>34</v>
      </c>
      <c r="K454" s="13" t="s">
        <v>35</v>
      </c>
      <c r="L454" s="13" t="s">
        <v>51</v>
      </c>
      <c r="M454" s="13">
        <v>910</v>
      </c>
      <c r="N454" s="13">
        <v>1200</v>
      </c>
      <c r="O454" s="13" t="s">
        <v>70</v>
      </c>
      <c r="P454" s="13">
        <v>301</v>
      </c>
      <c r="Q454" s="13" t="s">
        <v>37</v>
      </c>
      <c r="R454" s="13" t="s">
        <v>38</v>
      </c>
      <c r="S454" s="49">
        <v>42898</v>
      </c>
      <c r="T454" s="49">
        <v>42937</v>
      </c>
      <c r="U454" s="13" t="s">
        <v>662</v>
      </c>
      <c r="V454" s="13" t="s">
        <v>39</v>
      </c>
      <c r="W454" s="13">
        <v>38</v>
      </c>
      <c r="X454" s="13">
        <v>37</v>
      </c>
      <c r="Y454" s="13">
        <v>32</v>
      </c>
      <c r="Z454" s="13">
        <v>115.625</v>
      </c>
      <c r="AA454" s="13"/>
      <c r="AB454" s="13"/>
      <c r="AC454" s="13"/>
      <c r="AD454" s="13">
        <v>0</v>
      </c>
      <c r="AE454" s="13">
        <v>115.625</v>
      </c>
      <c r="AF454" s="13">
        <v>0</v>
      </c>
      <c r="AG454" s="13">
        <v>0</v>
      </c>
      <c r="AH454" s="13">
        <v>4.9939999999999998</v>
      </c>
      <c r="AI454" s="13">
        <v>4.9939999999999998</v>
      </c>
      <c r="AJ454" s="13">
        <v>0.26669999999999999</v>
      </c>
      <c r="AK454" s="13" t="s">
        <v>1285</v>
      </c>
      <c r="AL454" s="13" t="s">
        <v>1790</v>
      </c>
      <c r="AM454" s="13"/>
      <c r="AN454" s="13">
        <v>69</v>
      </c>
    </row>
    <row r="455" spans="1:40" ht="15.75" hidden="1" customHeight="1" x14ac:dyDescent="0.25">
      <c r="A455" s="13" t="s">
        <v>1262</v>
      </c>
      <c r="B455" s="13" t="s">
        <v>30</v>
      </c>
      <c r="C455" s="13" t="s">
        <v>629</v>
      </c>
      <c r="D455" s="13" t="s">
        <v>658</v>
      </c>
      <c r="E455" s="13">
        <v>53201</v>
      </c>
      <c r="F455" s="13" t="s">
        <v>659</v>
      </c>
      <c r="G455" s="13" t="s">
        <v>660</v>
      </c>
      <c r="H455" s="13">
        <v>2</v>
      </c>
      <c r="I455" s="13" t="s">
        <v>661</v>
      </c>
      <c r="J455" s="13" t="s">
        <v>34</v>
      </c>
      <c r="K455" s="13" t="s">
        <v>35</v>
      </c>
      <c r="L455" s="13" t="s">
        <v>51</v>
      </c>
      <c r="M455" s="13">
        <v>1310</v>
      </c>
      <c r="N455" s="13">
        <v>1600</v>
      </c>
      <c r="O455" s="13" t="s">
        <v>70</v>
      </c>
      <c r="P455" s="13">
        <v>453</v>
      </c>
      <c r="Q455" s="13" t="s">
        <v>37</v>
      </c>
      <c r="R455" s="13" t="s">
        <v>38</v>
      </c>
      <c r="S455" s="49">
        <v>42898</v>
      </c>
      <c r="T455" s="49">
        <v>42937</v>
      </c>
      <c r="U455" s="13" t="s">
        <v>1017</v>
      </c>
      <c r="V455" s="13" t="s">
        <v>39</v>
      </c>
      <c r="W455" s="13">
        <v>27</v>
      </c>
      <c r="X455" s="13">
        <v>25</v>
      </c>
      <c r="Y455" s="13">
        <v>35</v>
      </c>
      <c r="Z455" s="13">
        <v>71.428600000000003</v>
      </c>
      <c r="AA455" s="13"/>
      <c r="AB455" s="13"/>
      <c r="AC455" s="13"/>
      <c r="AD455" s="13">
        <v>0</v>
      </c>
      <c r="AE455" s="13">
        <v>71.428600000000003</v>
      </c>
      <c r="AF455" s="13">
        <v>0</v>
      </c>
      <c r="AG455" s="13">
        <v>0</v>
      </c>
      <c r="AH455" s="13">
        <v>3.286</v>
      </c>
      <c r="AI455" s="13">
        <v>3.5489000000000002</v>
      </c>
      <c r="AJ455" s="13">
        <v>0.26669999999999999</v>
      </c>
      <c r="AK455" s="13" t="s">
        <v>1771</v>
      </c>
      <c r="AL455" s="13" t="s">
        <v>1715</v>
      </c>
      <c r="AM455" s="13"/>
      <c r="AN455" s="13">
        <v>69</v>
      </c>
    </row>
    <row r="456" spans="1:40" ht="15.75" hidden="1" customHeight="1" x14ac:dyDescent="0.25">
      <c r="A456" s="13" t="s">
        <v>1262</v>
      </c>
      <c r="B456" s="13" t="s">
        <v>30</v>
      </c>
      <c r="C456" s="13" t="s">
        <v>629</v>
      </c>
      <c r="D456" s="13" t="s">
        <v>658</v>
      </c>
      <c r="E456" s="13">
        <v>53200</v>
      </c>
      <c r="F456" s="13" t="s">
        <v>659</v>
      </c>
      <c r="G456" s="13" t="s">
        <v>660</v>
      </c>
      <c r="H456" s="13">
        <v>3</v>
      </c>
      <c r="I456" s="13" t="s">
        <v>661</v>
      </c>
      <c r="J456" s="13" t="s">
        <v>34</v>
      </c>
      <c r="K456" s="13" t="s">
        <v>35</v>
      </c>
      <c r="L456" s="13" t="s">
        <v>51</v>
      </c>
      <c r="M456" s="13">
        <v>1410</v>
      </c>
      <c r="N456" s="13">
        <v>1700</v>
      </c>
      <c r="O456" s="13" t="s">
        <v>70</v>
      </c>
      <c r="P456" s="13">
        <v>301</v>
      </c>
      <c r="Q456" s="13" t="s">
        <v>37</v>
      </c>
      <c r="R456" s="13" t="s">
        <v>38</v>
      </c>
      <c r="S456" s="49">
        <v>42898</v>
      </c>
      <c r="T456" s="49">
        <v>42937</v>
      </c>
      <c r="U456" s="13" t="s">
        <v>971</v>
      </c>
      <c r="V456" s="13" t="s">
        <v>39</v>
      </c>
      <c r="W456" s="13">
        <v>25</v>
      </c>
      <c r="X456" s="13">
        <v>24</v>
      </c>
      <c r="Y456" s="13">
        <v>32</v>
      </c>
      <c r="Z456" s="13">
        <v>75</v>
      </c>
      <c r="AA456" s="13"/>
      <c r="AB456" s="13"/>
      <c r="AC456" s="13"/>
      <c r="AD456" s="13">
        <v>0</v>
      </c>
      <c r="AE456" s="13">
        <v>75</v>
      </c>
      <c r="AF456" s="13">
        <v>0</v>
      </c>
      <c r="AG456" s="13">
        <v>0</v>
      </c>
      <c r="AH456" s="13">
        <v>3.1539999999999999</v>
      </c>
      <c r="AI456" s="13">
        <v>3.2854000000000001</v>
      </c>
      <c r="AJ456" s="13">
        <v>0.26669999999999999</v>
      </c>
      <c r="AK456" s="13" t="s">
        <v>1791</v>
      </c>
      <c r="AL456" s="13" t="s">
        <v>1790</v>
      </c>
      <c r="AM456" s="13"/>
      <c r="AN456" s="13">
        <v>69</v>
      </c>
    </row>
    <row r="457" spans="1:40" ht="15.75" hidden="1" customHeight="1" x14ac:dyDescent="0.25">
      <c r="A457" s="13" t="s">
        <v>1262</v>
      </c>
      <c r="B457" s="13" t="s">
        <v>30</v>
      </c>
      <c r="C457" s="13" t="s">
        <v>629</v>
      </c>
      <c r="D457" s="13" t="s">
        <v>658</v>
      </c>
      <c r="E457" s="13">
        <v>53294</v>
      </c>
      <c r="F457" s="13" t="s">
        <v>659</v>
      </c>
      <c r="G457" s="13" t="s">
        <v>710</v>
      </c>
      <c r="H457" s="13">
        <v>1</v>
      </c>
      <c r="I457" s="13" t="s">
        <v>861</v>
      </c>
      <c r="J457" s="13" t="s">
        <v>34</v>
      </c>
      <c r="K457" s="13" t="s">
        <v>35</v>
      </c>
      <c r="L457" s="13" t="s">
        <v>51</v>
      </c>
      <c r="M457" s="13">
        <v>1410</v>
      </c>
      <c r="N457" s="13">
        <v>1700</v>
      </c>
      <c r="O457" s="13" t="s">
        <v>70</v>
      </c>
      <c r="P457" s="13">
        <v>413</v>
      </c>
      <c r="Q457" s="13" t="s">
        <v>37</v>
      </c>
      <c r="R457" s="13" t="s">
        <v>38</v>
      </c>
      <c r="S457" s="49">
        <v>42898</v>
      </c>
      <c r="T457" s="49">
        <v>42937</v>
      </c>
      <c r="U457" s="13" t="s">
        <v>1165</v>
      </c>
      <c r="V457" s="13" t="s">
        <v>39</v>
      </c>
      <c r="W457" s="13">
        <v>29</v>
      </c>
      <c r="X457" s="13">
        <v>27</v>
      </c>
      <c r="Y457" s="13">
        <v>35</v>
      </c>
      <c r="Z457" s="13">
        <v>77.142899999999997</v>
      </c>
      <c r="AA457" s="13"/>
      <c r="AB457" s="13"/>
      <c r="AC457" s="13"/>
      <c r="AD457" s="13">
        <v>0</v>
      </c>
      <c r="AE457" s="13">
        <v>77.142899999999997</v>
      </c>
      <c r="AF457" s="13">
        <v>0</v>
      </c>
      <c r="AG457" s="13">
        <v>0</v>
      </c>
      <c r="AH457" s="13">
        <v>3.5489999999999999</v>
      </c>
      <c r="AI457" s="13">
        <v>3.8119000000000001</v>
      </c>
      <c r="AJ457" s="13">
        <v>0.26669999999999999</v>
      </c>
      <c r="AK457" s="13" t="s">
        <v>1791</v>
      </c>
      <c r="AL457" s="13" t="s">
        <v>1792</v>
      </c>
      <c r="AM457" s="13"/>
      <c r="AN457" s="13">
        <v>69</v>
      </c>
    </row>
    <row r="458" spans="1:40" ht="15.75" hidden="1" customHeight="1" x14ac:dyDescent="0.25">
      <c r="A458" s="13" t="s">
        <v>1262</v>
      </c>
      <c r="B458" s="13" t="s">
        <v>30</v>
      </c>
      <c r="C458" s="13" t="s">
        <v>629</v>
      </c>
      <c r="D458" s="13" t="s">
        <v>658</v>
      </c>
      <c r="E458" s="13">
        <v>52902</v>
      </c>
      <c r="F458" s="13" t="s">
        <v>659</v>
      </c>
      <c r="G458" s="13" t="s">
        <v>664</v>
      </c>
      <c r="H458" s="13">
        <v>831</v>
      </c>
      <c r="I458" s="13" t="s">
        <v>665</v>
      </c>
      <c r="J458" s="13" t="s">
        <v>43</v>
      </c>
      <c r="K458" s="13" t="s">
        <v>44</v>
      </c>
      <c r="L458" s="13" t="s">
        <v>45</v>
      </c>
      <c r="M458" s="13" t="s">
        <v>45</v>
      </c>
      <c r="N458" s="13" t="s">
        <v>45</v>
      </c>
      <c r="O458" s="13" t="s">
        <v>45</v>
      </c>
      <c r="P458" s="13"/>
      <c r="Q458" s="13" t="s">
        <v>37</v>
      </c>
      <c r="R458" s="13" t="s">
        <v>66</v>
      </c>
      <c r="S458" s="49">
        <v>42898</v>
      </c>
      <c r="T458" s="49">
        <v>42946</v>
      </c>
      <c r="U458" s="13" t="s">
        <v>662</v>
      </c>
      <c r="V458" s="13" t="s">
        <v>46</v>
      </c>
      <c r="W458" s="13">
        <v>44</v>
      </c>
      <c r="X458" s="13">
        <v>38</v>
      </c>
      <c r="Y458" s="13">
        <v>35</v>
      </c>
      <c r="Z458" s="13">
        <v>108.5714</v>
      </c>
      <c r="AA458" s="13"/>
      <c r="AB458" s="13"/>
      <c r="AC458" s="13"/>
      <c r="AD458" s="13">
        <v>0</v>
      </c>
      <c r="AE458" s="13">
        <v>108.5714</v>
      </c>
      <c r="AF458" s="13">
        <v>0</v>
      </c>
      <c r="AG458" s="13">
        <v>0</v>
      </c>
      <c r="AH458" s="13">
        <v>5.7329999999999997</v>
      </c>
      <c r="AI458" s="13">
        <v>5.8662999999999998</v>
      </c>
      <c r="AJ458" s="13">
        <v>0.26669999999999999</v>
      </c>
      <c r="AK458" s="13" t="s">
        <v>45</v>
      </c>
      <c r="AL458" s="13" t="s">
        <v>45</v>
      </c>
      <c r="AM458" s="13"/>
      <c r="AN458" s="13">
        <v>70</v>
      </c>
    </row>
    <row r="459" spans="1:40" ht="15.75" hidden="1" customHeight="1" x14ac:dyDescent="0.25">
      <c r="A459" s="13" t="s">
        <v>1262</v>
      </c>
      <c r="B459" s="13" t="s">
        <v>30</v>
      </c>
      <c r="C459" s="13" t="s">
        <v>629</v>
      </c>
      <c r="D459" s="13" t="s">
        <v>658</v>
      </c>
      <c r="E459" s="13">
        <v>53335</v>
      </c>
      <c r="F459" s="13" t="s">
        <v>659</v>
      </c>
      <c r="G459" s="13" t="s">
        <v>666</v>
      </c>
      <c r="H459" s="13">
        <v>1</v>
      </c>
      <c r="I459" s="13" t="s">
        <v>667</v>
      </c>
      <c r="J459" s="13" t="s">
        <v>34</v>
      </c>
      <c r="K459" s="13" t="s">
        <v>35</v>
      </c>
      <c r="L459" s="13" t="s">
        <v>51</v>
      </c>
      <c r="M459" s="13">
        <v>910</v>
      </c>
      <c r="N459" s="13">
        <v>1200</v>
      </c>
      <c r="O459" s="13" t="s">
        <v>70</v>
      </c>
      <c r="P459" s="13">
        <v>413</v>
      </c>
      <c r="Q459" s="13" t="s">
        <v>37</v>
      </c>
      <c r="R459" s="13" t="s">
        <v>38</v>
      </c>
      <c r="S459" s="49">
        <v>42898</v>
      </c>
      <c r="T459" s="49">
        <v>42937</v>
      </c>
      <c r="U459" s="13" t="s">
        <v>1166</v>
      </c>
      <c r="V459" s="13" t="s">
        <v>39</v>
      </c>
      <c r="W459" s="13">
        <v>23</v>
      </c>
      <c r="X459" s="13">
        <v>22</v>
      </c>
      <c r="Y459" s="13">
        <v>35</v>
      </c>
      <c r="Z459" s="13">
        <v>62.857100000000003</v>
      </c>
      <c r="AA459" s="13"/>
      <c r="AB459" s="13"/>
      <c r="AC459" s="13"/>
      <c r="AD459" s="13">
        <v>0</v>
      </c>
      <c r="AE459" s="13">
        <v>62.857100000000003</v>
      </c>
      <c r="AF459" s="13">
        <v>0</v>
      </c>
      <c r="AG459" s="13">
        <v>0</v>
      </c>
      <c r="AH459" s="13">
        <v>2.76</v>
      </c>
      <c r="AI459" s="13">
        <v>3.0228999999999999</v>
      </c>
      <c r="AJ459" s="13">
        <v>0.26669999999999999</v>
      </c>
      <c r="AK459" s="13" t="s">
        <v>1285</v>
      </c>
      <c r="AL459" s="13" t="s">
        <v>1792</v>
      </c>
      <c r="AM459" s="13"/>
      <c r="AN459" s="13">
        <v>69</v>
      </c>
    </row>
    <row r="460" spans="1:40" ht="15.75" hidden="1" customHeight="1" x14ac:dyDescent="0.25">
      <c r="A460" s="13" t="s">
        <v>1262</v>
      </c>
      <c r="B460" s="13" t="s">
        <v>30</v>
      </c>
      <c r="C460" s="13" t="s">
        <v>629</v>
      </c>
      <c r="D460" s="13" t="s">
        <v>658</v>
      </c>
      <c r="E460" s="13">
        <v>53204</v>
      </c>
      <c r="F460" s="13" t="s">
        <v>659</v>
      </c>
      <c r="G460" s="13" t="s">
        <v>666</v>
      </c>
      <c r="H460" s="13">
        <v>501</v>
      </c>
      <c r="I460" s="13" t="s">
        <v>667</v>
      </c>
      <c r="J460" s="13" t="s">
        <v>43</v>
      </c>
      <c r="K460" s="13" t="s">
        <v>35</v>
      </c>
      <c r="L460" s="13" t="s">
        <v>51</v>
      </c>
      <c r="M460" s="13">
        <v>1910</v>
      </c>
      <c r="N460" s="13">
        <v>2130</v>
      </c>
      <c r="O460" s="13" t="s">
        <v>70</v>
      </c>
      <c r="P460" s="13">
        <v>451</v>
      </c>
      <c r="Q460" s="13" t="s">
        <v>37</v>
      </c>
      <c r="R460" s="13" t="s">
        <v>58</v>
      </c>
      <c r="S460" s="49">
        <v>42898</v>
      </c>
      <c r="T460" s="49">
        <v>42944</v>
      </c>
      <c r="U460" s="13" t="s">
        <v>663</v>
      </c>
      <c r="V460" s="13" t="s">
        <v>39</v>
      </c>
      <c r="W460" s="13">
        <v>26</v>
      </c>
      <c r="X460" s="13">
        <v>23</v>
      </c>
      <c r="Y460" s="13">
        <v>35</v>
      </c>
      <c r="Z460" s="13">
        <v>65.714299999999994</v>
      </c>
      <c r="AA460" s="13"/>
      <c r="AB460" s="13"/>
      <c r="AC460" s="13"/>
      <c r="AD460" s="13">
        <v>0</v>
      </c>
      <c r="AE460" s="13">
        <v>65.714299999999994</v>
      </c>
      <c r="AF460" s="13">
        <v>0</v>
      </c>
      <c r="AG460" s="13">
        <v>0</v>
      </c>
      <c r="AH460" s="13">
        <v>3.343</v>
      </c>
      <c r="AI460" s="13">
        <v>3.4767000000000001</v>
      </c>
      <c r="AJ460" s="13">
        <v>0.26669999999999999</v>
      </c>
      <c r="AK460" s="13" t="s">
        <v>1793</v>
      </c>
      <c r="AL460" s="13" t="s">
        <v>1397</v>
      </c>
      <c r="AM460" s="13"/>
      <c r="AN460" s="13">
        <v>70.2</v>
      </c>
    </row>
    <row r="461" spans="1:40" ht="15.75" hidden="1" customHeight="1" x14ac:dyDescent="0.25">
      <c r="A461" s="13" t="s">
        <v>1262</v>
      </c>
      <c r="B461" s="13" t="s">
        <v>30</v>
      </c>
      <c r="C461" s="13" t="s">
        <v>629</v>
      </c>
      <c r="D461" s="13" t="s">
        <v>658</v>
      </c>
      <c r="E461" s="13">
        <v>52499</v>
      </c>
      <c r="F461" s="13" t="s">
        <v>659</v>
      </c>
      <c r="G461" s="13" t="s">
        <v>666</v>
      </c>
      <c r="H461" s="13">
        <v>831</v>
      </c>
      <c r="I461" s="13" t="s">
        <v>667</v>
      </c>
      <c r="J461" s="13" t="s">
        <v>43</v>
      </c>
      <c r="K461" s="13" t="s">
        <v>44</v>
      </c>
      <c r="L461" s="13" t="s">
        <v>45</v>
      </c>
      <c r="M461" s="13" t="s">
        <v>45</v>
      </c>
      <c r="N461" s="13" t="s">
        <v>45</v>
      </c>
      <c r="O461" s="13" t="s">
        <v>45</v>
      </c>
      <c r="P461" s="13"/>
      <c r="Q461" s="13" t="s">
        <v>37</v>
      </c>
      <c r="R461" s="13" t="s">
        <v>66</v>
      </c>
      <c r="S461" s="49">
        <v>42898</v>
      </c>
      <c r="T461" s="49">
        <v>42946</v>
      </c>
      <c r="U461" s="13" t="s">
        <v>673</v>
      </c>
      <c r="V461" s="13" t="s">
        <v>46</v>
      </c>
      <c r="W461" s="13">
        <v>30</v>
      </c>
      <c r="X461" s="13">
        <v>30</v>
      </c>
      <c r="Y461" s="13">
        <v>35</v>
      </c>
      <c r="Z461" s="13">
        <v>85.714299999999994</v>
      </c>
      <c r="AA461" s="13"/>
      <c r="AB461" s="13"/>
      <c r="AC461" s="13"/>
      <c r="AD461" s="13">
        <v>0</v>
      </c>
      <c r="AE461" s="13">
        <v>85.714299999999994</v>
      </c>
      <c r="AF461" s="13">
        <v>0</v>
      </c>
      <c r="AG461" s="13">
        <v>0</v>
      </c>
      <c r="AH461" s="13">
        <v>3.6</v>
      </c>
      <c r="AI461" s="13">
        <v>4</v>
      </c>
      <c r="AJ461" s="13">
        <v>0.26669999999999999</v>
      </c>
      <c r="AK461" s="13" t="s">
        <v>45</v>
      </c>
      <c r="AL461" s="13" t="s">
        <v>45</v>
      </c>
      <c r="AM461" s="13"/>
      <c r="AN461" s="13">
        <v>70</v>
      </c>
    </row>
    <row r="462" spans="1:40" ht="15.75" hidden="1" customHeight="1" x14ac:dyDescent="0.25">
      <c r="A462" s="13" t="s">
        <v>1262</v>
      </c>
      <c r="B462" s="13" t="s">
        <v>30</v>
      </c>
      <c r="C462" s="13" t="s">
        <v>629</v>
      </c>
      <c r="D462" s="13" t="s">
        <v>658</v>
      </c>
      <c r="E462" s="13">
        <v>53382</v>
      </c>
      <c r="F462" s="13" t="s">
        <v>659</v>
      </c>
      <c r="G462" s="13" t="s">
        <v>666</v>
      </c>
      <c r="H462" s="13">
        <v>832</v>
      </c>
      <c r="I462" s="13" t="s">
        <v>667</v>
      </c>
      <c r="J462" s="13" t="s">
        <v>34</v>
      </c>
      <c r="K462" s="13" t="s">
        <v>44</v>
      </c>
      <c r="L462" s="13" t="s">
        <v>45</v>
      </c>
      <c r="M462" s="13" t="s">
        <v>45</v>
      </c>
      <c r="N462" s="13" t="s">
        <v>45</v>
      </c>
      <c r="O462" s="13" t="s">
        <v>45</v>
      </c>
      <c r="P462" s="13"/>
      <c r="Q462" s="13" t="s">
        <v>37</v>
      </c>
      <c r="R462" s="13" t="s">
        <v>66</v>
      </c>
      <c r="S462" s="49">
        <v>42898</v>
      </c>
      <c r="T462" s="49">
        <v>42946</v>
      </c>
      <c r="U462" s="13" t="s">
        <v>673</v>
      </c>
      <c r="V462" s="13" t="s">
        <v>46</v>
      </c>
      <c r="W462" s="13">
        <v>26</v>
      </c>
      <c r="X462" s="13">
        <v>26</v>
      </c>
      <c r="Y462" s="13">
        <v>35</v>
      </c>
      <c r="Z462" s="13">
        <v>74.285700000000006</v>
      </c>
      <c r="AA462" s="13"/>
      <c r="AB462" s="13"/>
      <c r="AC462" s="13"/>
      <c r="AD462" s="13">
        <v>0</v>
      </c>
      <c r="AE462" s="13">
        <v>74.285700000000006</v>
      </c>
      <c r="AF462" s="13">
        <v>0</v>
      </c>
      <c r="AG462" s="13">
        <v>0</v>
      </c>
      <c r="AH462" s="13">
        <v>3.4670000000000001</v>
      </c>
      <c r="AI462" s="13">
        <v>3.4670000000000001</v>
      </c>
      <c r="AJ462" s="13">
        <v>0.26669999999999999</v>
      </c>
      <c r="AK462" s="13" t="s">
        <v>45</v>
      </c>
      <c r="AL462" s="13" t="s">
        <v>45</v>
      </c>
      <c r="AM462" s="13"/>
      <c r="AN462" s="13">
        <v>70</v>
      </c>
    </row>
    <row r="463" spans="1:40" ht="15.75" hidden="1" customHeight="1" x14ac:dyDescent="0.25">
      <c r="A463" s="13" t="s">
        <v>1262</v>
      </c>
      <c r="B463" s="13" t="s">
        <v>30</v>
      </c>
      <c r="C463" s="13" t="s">
        <v>629</v>
      </c>
      <c r="D463" s="13" t="s">
        <v>658</v>
      </c>
      <c r="E463" s="13">
        <v>52622</v>
      </c>
      <c r="F463" s="13" t="s">
        <v>659</v>
      </c>
      <c r="G463" s="13" t="s">
        <v>668</v>
      </c>
      <c r="H463" s="13">
        <v>831</v>
      </c>
      <c r="I463" s="13" t="s">
        <v>669</v>
      </c>
      <c r="J463" s="13" t="s">
        <v>43</v>
      </c>
      <c r="K463" s="13" t="s">
        <v>44</v>
      </c>
      <c r="L463" s="13" t="s">
        <v>45</v>
      </c>
      <c r="M463" s="13" t="s">
        <v>45</v>
      </c>
      <c r="N463" s="13" t="s">
        <v>45</v>
      </c>
      <c r="O463" s="13" t="s">
        <v>45</v>
      </c>
      <c r="P463" s="13"/>
      <c r="Q463" s="13" t="s">
        <v>37</v>
      </c>
      <c r="R463" s="13" t="s">
        <v>66</v>
      </c>
      <c r="S463" s="49">
        <v>42898</v>
      </c>
      <c r="T463" s="49">
        <v>42946</v>
      </c>
      <c r="U463" s="13" t="s">
        <v>670</v>
      </c>
      <c r="V463" s="13" t="s">
        <v>46</v>
      </c>
      <c r="W463" s="13">
        <v>33</v>
      </c>
      <c r="X463" s="13">
        <v>24</v>
      </c>
      <c r="Y463" s="13">
        <v>35</v>
      </c>
      <c r="Z463" s="13">
        <v>68.571399999999997</v>
      </c>
      <c r="AA463" s="13"/>
      <c r="AB463" s="13"/>
      <c r="AC463" s="13"/>
      <c r="AD463" s="13">
        <v>0</v>
      </c>
      <c r="AE463" s="13">
        <v>68.571399999999997</v>
      </c>
      <c r="AF463" s="13">
        <v>0</v>
      </c>
      <c r="AG463" s="13">
        <v>0</v>
      </c>
      <c r="AH463" s="13">
        <v>4.133</v>
      </c>
      <c r="AI463" s="13">
        <v>4.3996000000000004</v>
      </c>
      <c r="AJ463" s="13">
        <v>0.26669999999999999</v>
      </c>
      <c r="AK463" s="13" t="s">
        <v>45</v>
      </c>
      <c r="AL463" s="13" t="s">
        <v>45</v>
      </c>
      <c r="AM463" s="13"/>
      <c r="AN463" s="13">
        <v>70</v>
      </c>
    </row>
    <row r="464" spans="1:40" ht="15.75" hidden="1" customHeight="1" x14ac:dyDescent="0.25">
      <c r="A464" s="13" t="s">
        <v>1262</v>
      </c>
      <c r="B464" s="13" t="s">
        <v>30</v>
      </c>
      <c r="C464" s="13" t="s">
        <v>629</v>
      </c>
      <c r="D464" s="13" t="s">
        <v>658</v>
      </c>
      <c r="E464" s="13">
        <v>53082</v>
      </c>
      <c r="F464" s="13" t="s">
        <v>659</v>
      </c>
      <c r="G464" s="13" t="s">
        <v>525</v>
      </c>
      <c r="H464" s="13">
        <v>831</v>
      </c>
      <c r="I464" s="13" t="s">
        <v>782</v>
      </c>
      <c r="J464" s="13" t="s">
        <v>34</v>
      </c>
      <c r="K464" s="13" t="s">
        <v>44</v>
      </c>
      <c r="L464" s="13" t="s">
        <v>45</v>
      </c>
      <c r="M464" s="13" t="s">
        <v>45</v>
      </c>
      <c r="N464" s="13" t="s">
        <v>45</v>
      </c>
      <c r="O464" s="13" t="s">
        <v>45</v>
      </c>
      <c r="P464" s="13"/>
      <c r="Q464" s="13" t="s">
        <v>37</v>
      </c>
      <c r="R464" s="13" t="s">
        <v>66</v>
      </c>
      <c r="S464" s="49">
        <v>42898</v>
      </c>
      <c r="T464" s="49">
        <v>42946</v>
      </c>
      <c r="U464" s="13" t="s">
        <v>1016</v>
      </c>
      <c r="V464" s="13" t="s">
        <v>46</v>
      </c>
      <c r="W464" s="13">
        <v>39</v>
      </c>
      <c r="X464" s="13">
        <v>33</v>
      </c>
      <c r="Y464" s="13">
        <v>40</v>
      </c>
      <c r="Z464" s="13">
        <v>82.5</v>
      </c>
      <c r="AA464" s="13"/>
      <c r="AB464" s="13"/>
      <c r="AC464" s="13"/>
      <c r="AD464" s="13">
        <v>0</v>
      </c>
      <c r="AE464" s="13">
        <v>82.5</v>
      </c>
      <c r="AF464" s="13">
        <v>0</v>
      </c>
      <c r="AG464" s="13">
        <v>0</v>
      </c>
      <c r="AH464" s="13">
        <v>3.6</v>
      </c>
      <c r="AI464" s="13">
        <v>3.9</v>
      </c>
      <c r="AJ464" s="13">
        <v>0.2</v>
      </c>
      <c r="AK464" s="13" t="s">
        <v>45</v>
      </c>
      <c r="AL464" s="13" t="s">
        <v>45</v>
      </c>
      <c r="AM464" s="13"/>
      <c r="AN464" s="13">
        <v>52.5</v>
      </c>
    </row>
    <row r="465" spans="1:40" ht="15.75" hidden="1" customHeight="1" x14ac:dyDescent="0.25">
      <c r="A465" s="13" t="s">
        <v>1262</v>
      </c>
      <c r="B465" s="13" t="s">
        <v>30</v>
      </c>
      <c r="C465" s="13" t="s">
        <v>629</v>
      </c>
      <c r="D465" s="13" t="s">
        <v>658</v>
      </c>
      <c r="E465" s="13">
        <v>52903</v>
      </c>
      <c r="F465" s="13" t="s">
        <v>659</v>
      </c>
      <c r="G465" s="13" t="s">
        <v>338</v>
      </c>
      <c r="H465" s="13">
        <v>831</v>
      </c>
      <c r="I465" s="13" t="s">
        <v>671</v>
      </c>
      <c r="J465" s="13" t="s">
        <v>43</v>
      </c>
      <c r="K465" s="13" t="s">
        <v>44</v>
      </c>
      <c r="L465" s="13" t="s">
        <v>45</v>
      </c>
      <c r="M465" s="13" t="s">
        <v>45</v>
      </c>
      <c r="N465" s="13" t="s">
        <v>45</v>
      </c>
      <c r="O465" s="13" t="s">
        <v>45</v>
      </c>
      <c r="P465" s="13"/>
      <c r="Q465" s="13" t="s">
        <v>37</v>
      </c>
      <c r="R465" s="13" t="s">
        <v>58</v>
      </c>
      <c r="S465" s="49">
        <v>42898</v>
      </c>
      <c r="T465" s="49">
        <v>42916</v>
      </c>
      <c r="U465" s="13" t="s">
        <v>672</v>
      </c>
      <c r="V465" s="13" t="s">
        <v>46</v>
      </c>
      <c r="W465" s="13">
        <v>25</v>
      </c>
      <c r="X465" s="13">
        <v>19</v>
      </c>
      <c r="Y465" s="13">
        <v>35</v>
      </c>
      <c r="Z465" s="13">
        <v>54.285699999999999</v>
      </c>
      <c r="AA465" s="13"/>
      <c r="AB465" s="13"/>
      <c r="AC465" s="13"/>
      <c r="AD465" s="13">
        <v>0</v>
      </c>
      <c r="AE465" s="13">
        <v>54.285699999999999</v>
      </c>
      <c r="AF465" s="13">
        <v>0</v>
      </c>
      <c r="AG465" s="13">
        <v>0</v>
      </c>
      <c r="AH465" s="13">
        <v>1.5329999999999999</v>
      </c>
      <c r="AI465" s="13">
        <v>1.6662999999999999</v>
      </c>
      <c r="AJ465" s="13">
        <v>0.1333</v>
      </c>
      <c r="AK465" s="13" t="s">
        <v>45</v>
      </c>
      <c r="AL465" s="13" t="s">
        <v>45</v>
      </c>
      <c r="AM465" s="13"/>
      <c r="AN465" s="13">
        <v>35</v>
      </c>
    </row>
    <row r="466" spans="1:40" ht="15.75" hidden="1" customHeight="1" x14ac:dyDescent="0.25">
      <c r="A466" s="13" t="s">
        <v>1262</v>
      </c>
      <c r="B466" s="13" t="s">
        <v>30</v>
      </c>
      <c r="C466" s="13" t="s">
        <v>629</v>
      </c>
      <c r="D466" s="13" t="s">
        <v>658</v>
      </c>
      <c r="E466" s="13">
        <v>52904</v>
      </c>
      <c r="F466" s="13" t="s">
        <v>659</v>
      </c>
      <c r="G466" s="13" t="s">
        <v>338</v>
      </c>
      <c r="H466" s="13">
        <v>832</v>
      </c>
      <c r="I466" s="13" t="s">
        <v>671</v>
      </c>
      <c r="J466" s="13" t="s">
        <v>43</v>
      </c>
      <c r="K466" s="13" t="s">
        <v>44</v>
      </c>
      <c r="L466" s="13" t="s">
        <v>45</v>
      </c>
      <c r="M466" s="13" t="s">
        <v>45</v>
      </c>
      <c r="N466" s="13" t="s">
        <v>45</v>
      </c>
      <c r="O466" s="13" t="s">
        <v>45</v>
      </c>
      <c r="P466" s="13"/>
      <c r="Q466" s="13" t="s">
        <v>37</v>
      </c>
      <c r="R466" s="13" t="s">
        <v>58</v>
      </c>
      <c r="S466" s="49">
        <v>42898</v>
      </c>
      <c r="T466" s="49">
        <v>42916</v>
      </c>
      <c r="U466" s="13" t="s">
        <v>672</v>
      </c>
      <c r="V466" s="13" t="s">
        <v>46</v>
      </c>
      <c r="W466" s="13">
        <v>27</v>
      </c>
      <c r="X466" s="13">
        <v>21</v>
      </c>
      <c r="Y466" s="13">
        <v>35</v>
      </c>
      <c r="Z466" s="13">
        <v>60</v>
      </c>
      <c r="AA466" s="13"/>
      <c r="AB466" s="13"/>
      <c r="AC466" s="13"/>
      <c r="AD466" s="13">
        <v>0</v>
      </c>
      <c r="AE466" s="13">
        <v>60</v>
      </c>
      <c r="AF466" s="13">
        <v>0</v>
      </c>
      <c r="AG466" s="13">
        <v>0</v>
      </c>
      <c r="AH466" s="13">
        <v>1.7330000000000001</v>
      </c>
      <c r="AI466" s="13">
        <v>1.7997000000000001</v>
      </c>
      <c r="AJ466" s="13">
        <v>0.1333</v>
      </c>
      <c r="AK466" s="13" t="s">
        <v>45</v>
      </c>
      <c r="AL466" s="13" t="s">
        <v>45</v>
      </c>
      <c r="AM466" s="13"/>
      <c r="AN466" s="13">
        <v>35</v>
      </c>
    </row>
    <row r="467" spans="1:40" ht="15.75" hidden="1" customHeight="1" x14ac:dyDescent="0.25">
      <c r="A467" s="13" t="s">
        <v>1262</v>
      </c>
      <c r="B467" s="13" t="s">
        <v>30</v>
      </c>
      <c r="C467" s="13" t="s">
        <v>629</v>
      </c>
      <c r="D467" s="13" t="s">
        <v>658</v>
      </c>
      <c r="E467" s="13">
        <v>53027</v>
      </c>
      <c r="F467" s="13" t="s">
        <v>659</v>
      </c>
      <c r="G467" s="13" t="s">
        <v>338</v>
      </c>
      <c r="H467" s="13">
        <v>833</v>
      </c>
      <c r="I467" s="13" t="s">
        <v>671</v>
      </c>
      <c r="J467" s="13" t="s">
        <v>34</v>
      </c>
      <c r="K467" s="13" t="s">
        <v>44</v>
      </c>
      <c r="L467" s="13" t="s">
        <v>45</v>
      </c>
      <c r="M467" s="13" t="s">
        <v>45</v>
      </c>
      <c r="N467" s="13" t="s">
        <v>45</v>
      </c>
      <c r="O467" s="13" t="s">
        <v>45</v>
      </c>
      <c r="P467" s="13"/>
      <c r="Q467" s="13" t="s">
        <v>37</v>
      </c>
      <c r="R467" s="13" t="s">
        <v>58</v>
      </c>
      <c r="S467" s="49">
        <v>42926</v>
      </c>
      <c r="T467" s="49">
        <v>42944</v>
      </c>
      <c r="U467" s="13" t="s">
        <v>673</v>
      </c>
      <c r="V467" s="13" t="s">
        <v>46</v>
      </c>
      <c r="W467" s="13">
        <v>34</v>
      </c>
      <c r="X467" s="13">
        <v>27</v>
      </c>
      <c r="Y467" s="13">
        <v>35</v>
      </c>
      <c r="Z467" s="13">
        <v>77.142899999999997</v>
      </c>
      <c r="AA467" s="13"/>
      <c r="AB467" s="13"/>
      <c r="AC467" s="13"/>
      <c r="AD467" s="13">
        <v>0</v>
      </c>
      <c r="AE467" s="13">
        <v>77.142899999999997</v>
      </c>
      <c r="AF467" s="13">
        <v>0</v>
      </c>
      <c r="AG467" s="13">
        <v>0</v>
      </c>
      <c r="AH467" s="13">
        <v>2.2000000000000002</v>
      </c>
      <c r="AI467" s="13">
        <v>2.2667000000000002</v>
      </c>
      <c r="AJ467" s="13">
        <v>0.1333</v>
      </c>
      <c r="AK467" s="13" t="s">
        <v>45</v>
      </c>
      <c r="AL467" s="13" t="s">
        <v>45</v>
      </c>
      <c r="AM467" s="13"/>
      <c r="AN467" s="13">
        <v>35</v>
      </c>
    </row>
    <row r="468" spans="1:40" ht="15.75" hidden="1" customHeight="1" x14ac:dyDescent="0.25">
      <c r="A468" s="13" t="s">
        <v>1262</v>
      </c>
      <c r="B468" s="13" t="s">
        <v>30</v>
      </c>
      <c r="C468" s="13" t="s">
        <v>629</v>
      </c>
      <c r="D468" s="13" t="s">
        <v>658</v>
      </c>
      <c r="E468" s="13">
        <v>53130</v>
      </c>
      <c r="F468" s="13" t="s">
        <v>659</v>
      </c>
      <c r="G468" s="13">
        <v>198</v>
      </c>
      <c r="H468" s="13">
        <v>1</v>
      </c>
      <c r="I468" s="13" t="s">
        <v>796</v>
      </c>
      <c r="J468" s="13" t="s">
        <v>34</v>
      </c>
      <c r="K468" s="13" t="s">
        <v>202</v>
      </c>
      <c r="L468" s="13" t="s">
        <v>45</v>
      </c>
      <c r="M468" s="13" t="s">
        <v>45</v>
      </c>
      <c r="N468" s="13" t="s">
        <v>45</v>
      </c>
      <c r="O468" s="13" t="s">
        <v>45</v>
      </c>
      <c r="P468" s="13"/>
      <c r="Q468" s="13" t="s">
        <v>37</v>
      </c>
      <c r="R468" s="13" t="s">
        <v>66</v>
      </c>
      <c r="S468" s="49">
        <v>42898</v>
      </c>
      <c r="T468" s="49">
        <v>42946</v>
      </c>
      <c r="U468" s="13" t="s">
        <v>1018</v>
      </c>
      <c r="V468" s="13" t="s">
        <v>204</v>
      </c>
      <c r="W468" s="13">
        <v>3</v>
      </c>
      <c r="X468" s="13">
        <v>3</v>
      </c>
      <c r="Y468" s="13">
        <v>0</v>
      </c>
      <c r="Z468" s="13">
        <v>0</v>
      </c>
      <c r="AA468" s="13"/>
      <c r="AB468" s="13"/>
      <c r="AC468" s="13"/>
      <c r="AD468" s="13">
        <v>0</v>
      </c>
      <c r="AE468" s="13">
        <v>0</v>
      </c>
      <c r="AF468" s="13">
        <v>0</v>
      </c>
      <c r="AG468" s="13">
        <v>0</v>
      </c>
      <c r="AH468" s="13">
        <v>6.7000000000000004E-2</v>
      </c>
      <c r="AI468" s="13">
        <v>0.10050000000000001</v>
      </c>
      <c r="AJ468" s="13">
        <v>2.4E-2</v>
      </c>
      <c r="AK468" s="13" t="s">
        <v>45</v>
      </c>
      <c r="AL468" s="13" t="s">
        <v>45</v>
      </c>
      <c r="AM468" s="13"/>
      <c r="AN468" s="13">
        <v>6</v>
      </c>
    </row>
    <row r="469" spans="1:40" ht="15.75" hidden="1" customHeight="1" x14ac:dyDescent="0.25">
      <c r="A469" s="13" t="s">
        <v>1262</v>
      </c>
      <c r="B469" s="13" t="s">
        <v>30</v>
      </c>
      <c r="C469" s="13" t="s">
        <v>629</v>
      </c>
      <c r="D469" s="13" t="s">
        <v>675</v>
      </c>
      <c r="E469" s="13">
        <v>53095</v>
      </c>
      <c r="F469" s="13" t="s">
        <v>676</v>
      </c>
      <c r="G469" s="13">
        <v>5</v>
      </c>
      <c r="H469" s="13">
        <v>1</v>
      </c>
      <c r="I469" s="13" t="s">
        <v>863</v>
      </c>
      <c r="J469" s="13" t="s">
        <v>34</v>
      </c>
      <c r="K469" s="13" t="s">
        <v>35</v>
      </c>
      <c r="L469" s="13" t="s">
        <v>102</v>
      </c>
      <c r="M469" s="13">
        <v>1400</v>
      </c>
      <c r="N469" s="13">
        <v>1550</v>
      </c>
      <c r="O469" s="13" t="s">
        <v>634</v>
      </c>
      <c r="P469" s="13">
        <v>100</v>
      </c>
      <c r="Q469" s="13" t="s">
        <v>37</v>
      </c>
      <c r="R469" s="13" t="s">
        <v>58</v>
      </c>
      <c r="S469" s="49">
        <v>42891</v>
      </c>
      <c r="T469" s="49">
        <v>42909</v>
      </c>
      <c r="U469" s="13" t="s">
        <v>153</v>
      </c>
      <c r="V469" s="13" t="s">
        <v>39</v>
      </c>
      <c r="W469" s="13">
        <v>60</v>
      </c>
      <c r="X469" s="13">
        <v>59</v>
      </c>
      <c r="Y469" s="13">
        <v>100</v>
      </c>
      <c r="Z469" s="13">
        <v>59</v>
      </c>
      <c r="AA469" s="13"/>
      <c r="AB469" s="13"/>
      <c r="AC469" s="13"/>
      <c r="AD469" s="13">
        <v>0</v>
      </c>
      <c r="AE469" s="13">
        <v>59</v>
      </c>
      <c r="AF469" s="13">
        <v>0</v>
      </c>
      <c r="AG469" s="13">
        <v>10</v>
      </c>
      <c r="AH469" s="13">
        <v>1.954</v>
      </c>
      <c r="AI469" s="13">
        <v>2.0568</v>
      </c>
      <c r="AJ469" s="13">
        <v>6.8599999999999994E-2</v>
      </c>
      <c r="AK469" s="13" t="s">
        <v>1794</v>
      </c>
      <c r="AL469" s="13" t="s">
        <v>1487</v>
      </c>
      <c r="AM469" s="13"/>
      <c r="AN469" s="13">
        <v>18</v>
      </c>
    </row>
    <row r="470" spans="1:40" ht="15.75" hidden="1" customHeight="1" x14ac:dyDescent="0.25">
      <c r="A470" s="13" t="s">
        <v>1262</v>
      </c>
      <c r="B470" s="13" t="s">
        <v>30</v>
      </c>
      <c r="C470" s="13" t="s">
        <v>629</v>
      </c>
      <c r="D470" s="13" t="s">
        <v>675</v>
      </c>
      <c r="E470" s="13">
        <v>53096</v>
      </c>
      <c r="F470" s="13" t="s">
        <v>676</v>
      </c>
      <c r="G470" s="13">
        <v>6</v>
      </c>
      <c r="H470" s="13">
        <v>1</v>
      </c>
      <c r="I470" s="13" t="s">
        <v>677</v>
      </c>
      <c r="J470" s="13" t="s">
        <v>34</v>
      </c>
      <c r="K470" s="13" t="s">
        <v>35</v>
      </c>
      <c r="L470" s="13" t="s">
        <v>102</v>
      </c>
      <c r="M470" s="13">
        <v>910</v>
      </c>
      <c r="N470" s="13">
        <v>1300</v>
      </c>
      <c r="O470" s="13" t="s">
        <v>634</v>
      </c>
      <c r="P470" s="13">
        <v>3</v>
      </c>
      <c r="Q470" s="13" t="s">
        <v>37</v>
      </c>
      <c r="R470" s="13" t="s">
        <v>58</v>
      </c>
      <c r="S470" s="49">
        <v>42891</v>
      </c>
      <c r="T470" s="49">
        <v>42909</v>
      </c>
      <c r="U470" s="13" t="s">
        <v>678</v>
      </c>
      <c r="V470" s="13" t="s">
        <v>39</v>
      </c>
      <c r="W470" s="13">
        <v>20</v>
      </c>
      <c r="X470" s="13">
        <v>20</v>
      </c>
      <c r="Y470" s="13">
        <v>20</v>
      </c>
      <c r="Z470" s="13">
        <v>100</v>
      </c>
      <c r="AA470" s="13"/>
      <c r="AB470" s="13"/>
      <c r="AC470" s="13"/>
      <c r="AD470" s="13">
        <v>0</v>
      </c>
      <c r="AE470" s="13">
        <v>100</v>
      </c>
      <c r="AF470" s="13">
        <v>0</v>
      </c>
      <c r="AG470" s="13">
        <v>0</v>
      </c>
      <c r="AH470" s="13">
        <v>1.1659999999999999</v>
      </c>
      <c r="AI470" s="13">
        <v>1.3717999999999999</v>
      </c>
      <c r="AJ470" s="13">
        <v>0.12139999999999999</v>
      </c>
      <c r="AK470" s="13" t="s">
        <v>1795</v>
      </c>
      <c r="AL470" s="13" t="s">
        <v>1796</v>
      </c>
      <c r="AM470" s="13"/>
      <c r="AN470" s="13">
        <v>36</v>
      </c>
    </row>
    <row r="471" spans="1:40" ht="15.75" hidden="1" customHeight="1" x14ac:dyDescent="0.25">
      <c r="A471" s="13" t="s">
        <v>1262</v>
      </c>
      <c r="B471" s="13" t="s">
        <v>30</v>
      </c>
      <c r="C471" s="13" t="s">
        <v>629</v>
      </c>
      <c r="D471" s="13" t="s">
        <v>675</v>
      </c>
      <c r="E471" s="13">
        <v>52932</v>
      </c>
      <c r="F471" s="13" t="s">
        <v>680</v>
      </c>
      <c r="G471" s="13" t="s">
        <v>286</v>
      </c>
      <c r="H471" s="13">
        <v>1</v>
      </c>
      <c r="I471" s="13" t="s">
        <v>681</v>
      </c>
      <c r="J471" s="13" t="s">
        <v>34</v>
      </c>
      <c r="K471" s="13" t="s">
        <v>35</v>
      </c>
      <c r="L471" s="13" t="s">
        <v>169</v>
      </c>
      <c r="M471" s="13">
        <v>1010</v>
      </c>
      <c r="N471" s="13">
        <v>1200</v>
      </c>
      <c r="O471" s="13" t="s">
        <v>634</v>
      </c>
      <c r="P471" s="13">
        <v>302</v>
      </c>
      <c r="Q471" s="13" t="s">
        <v>37</v>
      </c>
      <c r="R471" s="13" t="s">
        <v>58</v>
      </c>
      <c r="S471" s="49">
        <v>42898</v>
      </c>
      <c r="T471" s="49">
        <v>42935</v>
      </c>
      <c r="U471" s="13" t="s">
        <v>1024</v>
      </c>
      <c r="V471" s="13" t="s">
        <v>39</v>
      </c>
      <c r="W471" s="13">
        <v>21</v>
      </c>
      <c r="X471" s="13">
        <v>21</v>
      </c>
      <c r="Y471" s="13">
        <v>20</v>
      </c>
      <c r="Z471" s="13">
        <v>105</v>
      </c>
      <c r="AA471" s="13"/>
      <c r="AB471" s="13"/>
      <c r="AC471" s="13"/>
      <c r="AD471" s="13">
        <v>0</v>
      </c>
      <c r="AE471" s="13">
        <v>105</v>
      </c>
      <c r="AF471" s="13">
        <v>0</v>
      </c>
      <c r="AG471" s="13">
        <v>0</v>
      </c>
      <c r="AH471" s="13">
        <v>1.23</v>
      </c>
      <c r="AI471" s="13">
        <v>1.3594999999999999</v>
      </c>
      <c r="AJ471" s="13">
        <v>0.1333</v>
      </c>
      <c r="AK471" s="13" t="s">
        <v>1797</v>
      </c>
      <c r="AL471" s="13" t="s">
        <v>1798</v>
      </c>
      <c r="AM471" s="13"/>
      <c r="AN471" s="13">
        <v>34</v>
      </c>
    </row>
    <row r="472" spans="1:40" ht="15.75" hidden="1" customHeight="1" x14ac:dyDescent="0.25">
      <c r="A472" s="13" t="s">
        <v>1262</v>
      </c>
      <c r="B472" s="13" t="s">
        <v>30</v>
      </c>
      <c r="C472" s="13" t="s">
        <v>629</v>
      </c>
      <c r="D472" s="13" t="s">
        <v>675</v>
      </c>
      <c r="E472" s="13">
        <v>53268</v>
      </c>
      <c r="F472" s="13" t="s">
        <v>680</v>
      </c>
      <c r="G472" s="13" t="s">
        <v>288</v>
      </c>
      <c r="H472" s="13">
        <v>1</v>
      </c>
      <c r="I472" s="13" t="s">
        <v>1167</v>
      </c>
      <c r="J472" s="13" t="s">
        <v>34</v>
      </c>
      <c r="K472" s="13" t="s">
        <v>194</v>
      </c>
      <c r="L472" s="13" t="s">
        <v>169</v>
      </c>
      <c r="M472" s="13">
        <v>1210</v>
      </c>
      <c r="N472" s="13">
        <v>1600</v>
      </c>
      <c r="O472" s="13" t="s">
        <v>119</v>
      </c>
      <c r="P472" s="13">
        <v>203</v>
      </c>
      <c r="Q472" s="13" t="s">
        <v>37</v>
      </c>
      <c r="R472" s="13" t="s">
        <v>58</v>
      </c>
      <c r="S472" s="49">
        <v>42898</v>
      </c>
      <c r="T472" s="49">
        <v>42935</v>
      </c>
      <c r="U472" s="13" t="s">
        <v>1024</v>
      </c>
      <c r="V472" s="13" t="s">
        <v>39</v>
      </c>
      <c r="W472" s="13">
        <v>15</v>
      </c>
      <c r="X472" s="13">
        <v>15</v>
      </c>
      <c r="Y472" s="13">
        <v>20</v>
      </c>
      <c r="Z472" s="13">
        <v>75</v>
      </c>
      <c r="AA472" s="13"/>
      <c r="AB472" s="13"/>
      <c r="AC472" s="13"/>
      <c r="AD472" s="13">
        <v>0</v>
      </c>
      <c r="AE472" s="13">
        <v>75</v>
      </c>
      <c r="AF472" s="13">
        <v>0</v>
      </c>
      <c r="AG472" s="13">
        <v>0</v>
      </c>
      <c r="AH472" s="13">
        <v>1.9430000000000001</v>
      </c>
      <c r="AI472" s="13">
        <v>1.9430000000000001</v>
      </c>
      <c r="AJ472" s="13">
        <v>0.23669999999999999</v>
      </c>
      <c r="AK472" s="13" t="s">
        <v>1525</v>
      </c>
      <c r="AL472" s="13" t="s">
        <v>1799</v>
      </c>
      <c r="AM472" s="13"/>
      <c r="AN472" s="13">
        <v>68</v>
      </c>
    </row>
    <row r="473" spans="1:40" ht="15.75" hidden="1" customHeight="1" x14ac:dyDescent="0.25">
      <c r="A473" s="13" t="s">
        <v>1262</v>
      </c>
      <c r="B473" s="13" t="s">
        <v>30</v>
      </c>
      <c r="C473" s="13" t="s">
        <v>629</v>
      </c>
      <c r="D473" s="13" t="s">
        <v>675</v>
      </c>
      <c r="E473" s="13">
        <v>53365</v>
      </c>
      <c r="F473" s="13" t="s">
        <v>766</v>
      </c>
      <c r="G473" s="13" t="s">
        <v>767</v>
      </c>
      <c r="H473" s="13" t="s">
        <v>1291</v>
      </c>
      <c r="I473" s="13" t="s">
        <v>768</v>
      </c>
      <c r="J473" s="13" t="s">
        <v>34</v>
      </c>
      <c r="K473" s="13" t="s">
        <v>35</v>
      </c>
      <c r="L473" s="13" t="s">
        <v>72</v>
      </c>
      <c r="M473" s="13">
        <v>710</v>
      </c>
      <c r="N473" s="13">
        <v>900</v>
      </c>
      <c r="O473" s="13" t="s">
        <v>195</v>
      </c>
      <c r="P473" s="13"/>
      <c r="Q473" s="13" t="s">
        <v>196</v>
      </c>
      <c r="R473" s="13" t="s">
        <v>58</v>
      </c>
      <c r="S473" s="49">
        <v>42898</v>
      </c>
      <c r="T473" s="49">
        <v>43019</v>
      </c>
      <c r="U473" s="13" t="s">
        <v>1025</v>
      </c>
      <c r="V473" s="13" t="s">
        <v>679</v>
      </c>
      <c r="W473" s="13">
        <v>0</v>
      </c>
      <c r="X473" s="13">
        <v>30</v>
      </c>
      <c r="Y473" s="13">
        <v>25</v>
      </c>
      <c r="Z473" s="13">
        <v>120</v>
      </c>
      <c r="AA473" s="13"/>
      <c r="AB473" s="13"/>
      <c r="AC473" s="13"/>
      <c r="AD473" s="13">
        <v>0</v>
      </c>
      <c r="AE473" s="13">
        <v>120</v>
      </c>
      <c r="AF473" s="13">
        <v>0</v>
      </c>
      <c r="AG473" s="13">
        <v>25</v>
      </c>
      <c r="AH473" s="13">
        <v>0</v>
      </c>
      <c r="AI473" s="13">
        <v>0</v>
      </c>
      <c r="AJ473" s="13">
        <v>0.26669999999999999</v>
      </c>
      <c r="AK473" s="13" t="s">
        <v>1800</v>
      </c>
      <c r="AL473" s="13" t="s">
        <v>1801</v>
      </c>
      <c r="AM473" s="13"/>
      <c r="AN473" s="13">
        <v>68</v>
      </c>
    </row>
    <row r="474" spans="1:40" ht="15.75" hidden="1" customHeight="1" x14ac:dyDescent="0.25">
      <c r="A474" s="13" t="s">
        <v>1262</v>
      </c>
      <c r="B474" s="13" t="s">
        <v>30</v>
      </c>
      <c r="C474" s="13" t="s">
        <v>629</v>
      </c>
      <c r="D474" s="13" t="s">
        <v>675</v>
      </c>
      <c r="E474" s="13">
        <v>53347</v>
      </c>
      <c r="F474" s="13" t="s">
        <v>769</v>
      </c>
      <c r="G474" s="13" t="s">
        <v>1168</v>
      </c>
      <c r="H474" s="13">
        <v>321</v>
      </c>
      <c r="I474" s="13" t="s">
        <v>1169</v>
      </c>
      <c r="J474" s="13" t="s">
        <v>34</v>
      </c>
      <c r="K474" s="13" t="s">
        <v>194</v>
      </c>
      <c r="L474" s="13" t="s">
        <v>907</v>
      </c>
      <c r="M474" s="13" t="s">
        <v>1802</v>
      </c>
      <c r="N474" s="13" t="s">
        <v>1803</v>
      </c>
      <c r="O474" s="13" t="s">
        <v>640</v>
      </c>
      <c r="P474" s="13"/>
      <c r="Q474" s="13" t="s">
        <v>196</v>
      </c>
      <c r="R474" s="13" t="s">
        <v>58</v>
      </c>
      <c r="S474" s="49">
        <v>42900</v>
      </c>
      <c r="T474" s="49">
        <v>42935</v>
      </c>
      <c r="U474" s="13" t="s">
        <v>1804</v>
      </c>
      <c r="V474" s="13" t="s">
        <v>39</v>
      </c>
      <c r="W474" s="13">
        <v>13</v>
      </c>
      <c r="X474" s="13">
        <v>11</v>
      </c>
      <c r="Y474" s="13">
        <v>15</v>
      </c>
      <c r="Z474" s="13">
        <v>73.333299999999994</v>
      </c>
      <c r="AA474" s="13"/>
      <c r="AB474" s="13"/>
      <c r="AC474" s="13"/>
      <c r="AD474" s="13">
        <v>0</v>
      </c>
      <c r="AE474" s="13">
        <v>73.333299999999994</v>
      </c>
      <c r="AF474" s="13">
        <v>0</v>
      </c>
      <c r="AG474" s="13">
        <v>0</v>
      </c>
      <c r="AH474" s="13">
        <v>1.1890000000000001</v>
      </c>
      <c r="AI474" s="13">
        <v>1.1890000000000001</v>
      </c>
      <c r="AJ474" s="13">
        <v>0.185</v>
      </c>
      <c r="AK474" s="13" t="s">
        <v>1805</v>
      </c>
      <c r="AL474" s="13" t="s">
        <v>1740</v>
      </c>
      <c r="AM474" s="13"/>
      <c r="AN474" s="13">
        <v>48</v>
      </c>
    </row>
    <row r="475" spans="1:40" ht="15.75" hidden="1" customHeight="1" x14ac:dyDescent="0.25">
      <c r="A475" s="13" t="s">
        <v>1262</v>
      </c>
      <c r="B475" s="13" t="s">
        <v>30</v>
      </c>
      <c r="C475" s="13" t="s">
        <v>629</v>
      </c>
      <c r="D475" s="13" t="s">
        <v>675</v>
      </c>
      <c r="E475" s="13">
        <v>53384</v>
      </c>
      <c r="F475" s="13" t="s">
        <v>769</v>
      </c>
      <c r="G475" s="13" t="s">
        <v>1168</v>
      </c>
      <c r="H475" s="13">
        <v>322</v>
      </c>
      <c r="I475" s="13" t="s">
        <v>1169</v>
      </c>
      <c r="J475" s="13" t="s">
        <v>34</v>
      </c>
      <c r="K475" s="13" t="s">
        <v>194</v>
      </c>
      <c r="L475" s="13" t="s">
        <v>978</v>
      </c>
      <c r="M475" s="13" t="s">
        <v>1802</v>
      </c>
      <c r="N475" s="13" t="s">
        <v>1803</v>
      </c>
      <c r="O475" s="13" t="s">
        <v>640</v>
      </c>
      <c r="P475" s="13"/>
      <c r="Q475" s="13" t="s">
        <v>196</v>
      </c>
      <c r="R475" s="13" t="s">
        <v>38</v>
      </c>
      <c r="S475" s="49">
        <v>42898</v>
      </c>
      <c r="T475" s="49">
        <v>42937</v>
      </c>
      <c r="U475" s="13" t="s">
        <v>1806</v>
      </c>
      <c r="V475" s="13" t="s">
        <v>39</v>
      </c>
      <c r="W475" s="13">
        <v>9</v>
      </c>
      <c r="X475" s="13">
        <v>8</v>
      </c>
      <c r="Y475" s="13">
        <v>15</v>
      </c>
      <c r="Z475" s="13">
        <v>53.333300000000001</v>
      </c>
      <c r="AA475" s="13"/>
      <c r="AB475" s="13"/>
      <c r="AC475" s="13"/>
      <c r="AD475" s="13">
        <v>0</v>
      </c>
      <c r="AE475" s="13">
        <v>53.333300000000001</v>
      </c>
      <c r="AF475" s="13">
        <v>0</v>
      </c>
      <c r="AG475" s="13">
        <v>10</v>
      </c>
      <c r="AH475" s="13">
        <v>0.73099999999999998</v>
      </c>
      <c r="AI475" s="13">
        <v>0.82240000000000002</v>
      </c>
      <c r="AJ475" s="13">
        <v>0.185</v>
      </c>
      <c r="AK475" s="13" t="s">
        <v>1805</v>
      </c>
      <c r="AL475" s="13" t="s">
        <v>1740</v>
      </c>
      <c r="AM475" s="13"/>
      <c r="AN475" s="13">
        <v>48</v>
      </c>
    </row>
    <row r="476" spans="1:40" ht="15.75" hidden="1" customHeight="1" x14ac:dyDescent="0.25">
      <c r="A476" s="13" t="s">
        <v>1262</v>
      </c>
      <c r="B476" s="13" t="s">
        <v>30</v>
      </c>
      <c r="C476" s="13" t="s">
        <v>629</v>
      </c>
      <c r="D476" s="13" t="s">
        <v>675</v>
      </c>
      <c r="E476" s="13">
        <v>53370</v>
      </c>
      <c r="F476" s="13" t="s">
        <v>769</v>
      </c>
      <c r="G476" s="13" t="s">
        <v>1168</v>
      </c>
      <c r="H476" s="13" t="s">
        <v>1291</v>
      </c>
      <c r="I476" s="13" t="s">
        <v>1169</v>
      </c>
      <c r="J476" s="13" t="s">
        <v>34</v>
      </c>
      <c r="K476" s="13" t="s">
        <v>194</v>
      </c>
      <c r="L476" s="13" t="s">
        <v>66</v>
      </c>
      <c r="M476" s="13">
        <v>800</v>
      </c>
      <c r="N476" s="13">
        <v>1050</v>
      </c>
      <c r="O476" s="13" t="s">
        <v>195</v>
      </c>
      <c r="P476" s="13"/>
      <c r="Q476" s="13" t="s">
        <v>196</v>
      </c>
      <c r="R476" s="13" t="s">
        <v>58</v>
      </c>
      <c r="S476" s="49">
        <v>42899</v>
      </c>
      <c r="T476" s="49">
        <v>43018</v>
      </c>
      <c r="U476" s="13" t="s">
        <v>1026</v>
      </c>
      <c r="V476" s="13" t="s">
        <v>679</v>
      </c>
      <c r="W476" s="13">
        <v>0</v>
      </c>
      <c r="X476" s="13">
        <v>25</v>
      </c>
      <c r="Y476" s="13">
        <v>25</v>
      </c>
      <c r="Z476" s="13">
        <v>100</v>
      </c>
      <c r="AA476" s="13"/>
      <c r="AB476" s="13"/>
      <c r="AC476" s="13"/>
      <c r="AD476" s="13">
        <v>0</v>
      </c>
      <c r="AE476" s="13">
        <v>100</v>
      </c>
      <c r="AF476" s="13">
        <v>0</v>
      </c>
      <c r="AG476" s="13">
        <v>0</v>
      </c>
      <c r="AH476" s="13">
        <v>0</v>
      </c>
      <c r="AI476" s="13">
        <v>0</v>
      </c>
      <c r="AJ476" s="13">
        <v>0.185</v>
      </c>
      <c r="AK476" s="13" t="s">
        <v>1807</v>
      </c>
      <c r="AL476" s="13" t="s">
        <v>1801</v>
      </c>
      <c r="AM476" s="13"/>
      <c r="AN476" s="13">
        <v>51</v>
      </c>
    </row>
    <row r="477" spans="1:40" ht="15.75" hidden="1" customHeight="1" x14ac:dyDescent="0.25">
      <c r="A477" s="13" t="s">
        <v>1262</v>
      </c>
      <c r="B477" s="13" t="s">
        <v>30</v>
      </c>
      <c r="C477" s="13" t="s">
        <v>629</v>
      </c>
      <c r="D477" s="13" t="s">
        <v>675</v>
      </c>
      <c r="E477" s="13">
        <v>53394</v>
      </c>
      <c r="F477" s="13" t="s">
        <v>769</v>
      </c>
      <c r="G477" s="13" t="s">
        <v>1168</v>
      </c>
      <c r="H477" s="13" t="s">
        <v>744</v>
      </c>
      <c r="I477" s="13" t="s">
        <v>1169</v>
      </c>
      <c r="J477" s="13" t="s">
        <v>34</v>
      </c>
      <c r="K477" s="13" t="s">
        <v>194</v>
      </c>
      <c r="L477" s="13" t="s">
        <v>66</v>
      </c>
      <c r="M477" s="13">
        <v>1130</v>
      </c>
      <c r="N477" s="13">
        <v>1420</v>
      </c>
      <c r="O477" s="13" t="s">
        <v>195</v>
      </c>
      <c r="P477" s="13"/>
      <c r="Q477" s="13" t="s">
        <v>196</v>
      </c>
      <c r="R477" s="13" t="s">
        <v>58</v>
      </c>
      <c r="S477" s="49">
        <v>42898</v>
      </c>
      <c r="T477" s="49">
        <v>43021</v>
      </c>
      <c r="U477" s="13" t="s">
        <v>1026</v>
      </c>
      <c r="V477" s="13" t="s">
        <v>679</v>
      </c>
      <c r="W477" s="13">
        <v>0</v>
      </c>
      <c r="X477" s="13">
        <v>22</v>
      </c>
      <c r="Y477" s="13">
        <v>25</v>
      </c>
      <c r="Z477" s="13">
        <v>88</v>
      </c>
      <c r="AA477" s="13"/>
      <c r="AB477" s="13"/>
      <c r="AC477" s="13"/>
      <c r="AD477" s="13">
        <v>0</v>
      </c>
      <c r="AE477" s="13">
        <v>88</v>
      </c>
      <c r="AF477" s="13">
        <v>0</v>
      </c>
      <c r="AG477" s="13">
        <v>0</v>
      </c>
      <c r="AH477" s="13">
        <v>0</v>
      </c>
      <c r="AI477" s="13">
        <v>0</v>
      </c>
      <c r="AJ477" s="13">
        <v>0.185</v>
      </c>
      <c r="AK477" s="13" t="s">
        <v>1808</v>
      </c>
      <c r="AL477" s="13" t="s">
        <v>1801</v>
      </c>
      <c r="AM477" s="13"/>
      <c r="AN477" s="13">
        <v>51</v>
      </c>
    </row>
    <row r="478" spans="1:40" ht="15.75" hidden="1" customHeight="1" x14ac:dyDescent="0.25">
      <c r="A478" s="13" t="s">
        <v>1262</v>
      </c>
      <c r="B478" s="13" t="s">
        <v>30</v>
      </c>
      <c r="C478" s="13" t="s">
        <v>629</v>
      </c>
      <c r="D478" s="13" t="s">
        <v>682</v>
      </c>
      <c r="E478" s="13">
        <v>53266</v>
      </c>
      <c r="F478" s="13" t="s">
        <v>683</v>
      </c>
      <c r="G478" s="13">
        <v>30</v>
      </c>
      <c r="H478" s="13">
        <v>1</v>
      </c>
      <c r="I478" s="13" t="s">
        <v>686</v>
      </c>
      <c r="J478" s="13" t="s">
        <v>34</v>
      </c>
      <c r="K478" s="13" t="s">
        <v>35</v>
      </c>
      <c r="L478" s="13" t="s">
        <v>56</v>
      </c>
      <c r="M478" s="13">
        <v>810</v>
      </c>
      <c r="N478" s="13">
        <v>1100</v>
      </c>
      <c r="O478" s="13" t="s">
        <v>211</v>
      </c>
      <c r="P478" s="13">
        <v>603</v>
      </c>
      <c r="Q478" s="13" t="s">
        <v>37</v>
      </c>
      <c r="R478" s="13" t="s">
        <v>38</v>
      </c>
      <c r="S478" s="49">
        <v>42898</v>
      </c>
      <c r="T478" s="49">
        <v>42937</v>
      </c>
      <c r="U478" s="13" t="s">
        <v>684</v>
      </c>
      <c r="V478" s="13" t="s">
        <v>39</v>
      </c>
      <c r="W478" s="13">
        <v>32</v>
      </c>
      <c r="X478" s="13">
        <v>26</v>
      </c>
      <c r="Y478" s="13">
        <v>35</v>
      </c>
      <c r="Z478" s="13">
        <v>74.285700000000006</v>
      </c>
      <c r="AA478" s="13"/>
      <c r="AB478" s="13"/>
      <c r="AC478" s="13"/>
      <c r="AD478" s="13">
        <v>0</v>
      </c>
      <c r="AE478" s="13">
        <v>74.285700000000006</v>
      </c>
      <c r="AF478" s="13">
        <v>0</v>
      </c>
      <c r="AG478" s="13">
        <v>10</v>
      </c>
      <c r="AH478" s="13">
        <v>5.3029999999999999</v>
      </c>
      <c r="AI478" s="13">
        <v>5.3029999999999999</v>
      </c>
      <c r="AJ478" s="13">
        <v>0.33329999999999999</v>
      </c>
      <c r="AK478" s="13" t="s">
        <v>1768</v>
      </c>
      <c r="AL478" s="13" t="s">
        <v>1809</v>
      </c>
      <c r="AM478" s="13"/>
      <c r="AN478" s="13">
        <v>87</v>
      </c>
    </row>
    <row r="479" spans="1:40" ht="15.75" hidden="1" customHeight="1" x14ac:dyDescent="0.25">
      <c r="A479" s="13" t="s">
        <v>1262</v>
      </c>
      <c r="B479" s="13" t="s">
        <v>30</v>
      </c>
      <c r="C479" s="13" t="s">
        <v>629</v>
      </c>
      <c r="D479" s="13" t="s">
        <v>682</v>
      </c>
      <c r="E479" s="13">
        <v>53267</v>
      </c>
      <c r="F479" s="13" t="s">
        <v>683</v>
      </c>
      <c r="G479" s="13">
        <v>30</v>
      </c>
      <c r="H479" s="13">
        <v>3</v>
      </c>
      <c r="I479" s="13" t="s">
        <v>686</v>
      </c>
      <c r="J479" s="13" t="s">
        <v>34</v>
      </c>
      <c r="K479" s="13" t="s">
        <v>35</v>
      </c>
      <c r="L479" s="13" t="s">
        <v>56</v>
      </c>
      <c r="M479" s="13">
        <v>1110</v>
      </c>
      <c r="N479" s="13">
        <v>1400</v>
      </c>
      <c r="O479" s="13" t="s">
        <v>211</v>
      </c>
      <c r="P479" s="13">
        <v>603</v>
      </c>
      <c r="Q479" s="13" t="s">
        <v>37</v>
      </c>
      <c r="R479" s="13" t="s">
        <v>38</v>
      </c>
      <c r="S479" s="49">
        <v>42898</v>
      </c>
      <c r="T479" s="49">
        <v>42937</v>
      </c>
      <c r="U479" s="13" t="s">
        <v>684</v>
      </c>
      <c r="V479" s="13" t="s">
        <v>39</v>
      </c>
      <c r="W479" s="13">
        <v>23</v>
      </c>
      <c r="X479" s="13">
        <v>20</v>
      </c>
      <c r="Y479" s="13">
        <v>35</v>
      </c>
      <c r="Z479" s="13">
        <v>57.142899999999997</v>
      </c>
      <c r="AA479" s="13"/>
      <c r="AB479" s="13"/>
      <c r="AC479" s="13"/>
      <c r="AD479" s="13">
        <v>0</v>
      </c>
      <c r="AE479" s="13">
        <v>57.142899999999997</v>
      </c>
      <c r="AF479" s="13">
        <v>0</v>
      </c>
      <c r="AG479" s="13">
        <v>10</v>
      </c>
      <c r="AH479" s="13">
        <v>3.8109999999999999</v>
      </c>
      <c r="AI479" s="13">
        <v>3.8109999999999999</v>
      </c>
      <c r="AJ479" s="13">
        <v>0.33329999999999999</v>
      </c>
      <c r="AK479" s="13" t="s">
        <v>1562</v>
      </c>
      <c r="AL479" s="13" t="s">
        <v>1809</v>
      </c>
      <c r="AM479" s="13"/>
      <c r="AN479" s="13">
        <v>87</v>
      </c>
    </row>
    <row r="480" spans="1:40" ht="15.75" hidden="1" customHeight="1" x14ac:dyDescent="0.25">
      <c r="A480" s="13" t="s">
        <v>1262</v>
      </c>
      <c r="B480" s="13" t="s">
        <v>30</v>
      </c>
      <c r="C480" s="13" t="s">
        <v>629</v>
      </c>
      <c r="D480" s="13" t="s">
        <v>682</v>
      </c>
      <c r="E480" s="13">
        <v>53213</v>
      </c>
      <c r="F480" s="13" t="s">
        <v>683</v>
      </c>
      <c r="G480" s="13">
        <v>30</v>
      </c>
      <c r="H480" s="13">
        <v>361</v>
      </c>
      <c r="I480" s="13" t="s">
        <v>686</v>
      </c>
      <c r="J480" s="13" t="s">
        <v>34</v>
      </c>
      <c r="K480" s="13" t="s">
        <v>35</v>
      </c>
      <c r="L480" s="13" t="s">
        <v>51</v>
      </c>
      <c r="M480" s="13">
        <v>930</v>
      </c>
      <c r="N480" s="13">
        <v>1300</v>
      </c>
      <c r="O480" s="13" t="s">
        <v>451</v>
      </c>
      <c r="P480" s="13">
        <v>303</v>
      </c>
      <c r="Q480" s="13" t="s">
        <v>452</v>
      </c>
      <c r="R480" s="13" t="s">
        <v>38</v>
      </c>
      <c r="S480" s="49">
        <v>42898</v>
      </c>
      <c r="T480" s="49">
        <v>42937</v>
      </c>
      <c r="U480" s="13" t="s">
        <v>1028</v>
      </c>
      <c r="V480" s="13" t="s">
        <v>39</v>
      </c>
      <c r="W480" s="13">
        <v>9</v>
      </c>
      <c r="X480" s="13">
        <v>8</v>
      </c>
      <c r="Y480" s="13">
        <v>35</v>
      </c>
      <c r="Z480" s="13">
        <v>22.857099999999999</v>
      </c>
      <c r="AA480" s="13"/>
      <c r="AB480" s="13"/>
      <c r="AC480" s="13"/>
      <c r="AD480" s="13">
        <v>0</v>
      </c>
      <c r="AE480" s="13">
        <v>22.857099999999999</v>
      </c>
      <c r="AF480" s="13">
        <v>0</v>
      </c>
      <c r="AG480" s="13">
        <v>10</v>
      </c>
      <c r="AH480" s="13">
        <v>1.498</v>
      </c>
      <c r="AI480" s="13">
        <v>1.498</v>
      </c>
      <c r="AJ480" s="13">
        <v>0.33329999999999999</v>
      </c>
      <c r="AK480" s="13" t="s">
        <v>1810</v>
      </c>
      <c r="AL480" s="13" t="s">
        <v>1811</v>
      </c>
      <c r="AM480" s="13"/>
      <c r="AN480" s="13">
        <v>87.4</v>
      </c>
    </row>
    <row r="481" spans="1:40" ht="15.75" hidden="1" customHeight="1" x14ac:dyDescent="0.25">
      <c r="A481" s="13" t="s">
        <v>1262</v>
      </c>
      <c r="B481" s="13" t="s">
        <v>30</v>
      </c>
      <c r="C481" s="13" t="s">
        <v>629</v>
      </c>
      <c r="D481" s="13" t="s">
        <v>682</v>
      </c>
      <c r="E481" s="13">
        <v>53214</v>
      </c>
      <c r="F481" s="13" t="s">
        <v>683</v>
      </c>
      <c r="G481" s="13">
        <v>40</v>
      </c>
      <c r="H481" s="13">
        <v>1</v>
      </c>
      <c r="I481" s="13" t="s">
        <v>687</v>
      </c>
      <c r="J481" s="13" t="s">
        <v>34</v>
      </c>
      <c r="K481" s="13" t="s">
        <v>35</v>
      </c>
      <c r="L481" s="13" t="s">
        <v>56</v>
      </c>
      <c r="M481" s="13">
        <v>810</v>
      </c>
      <c r="N481" s="13">
        <v>1100</v>
      </c>
      <c r="O481" s="13" t="s">
        <v>119</v>
      </c>
      <c r="P481" s="13">
        <v>258</v>
      </c>
      <c r="Q481" s="13" t="s">
        <v>37</v>
      </c>
      <c r="R481" s="13" t="s">
        <v>38</v>
      </c>
      <c r="S481" s="49">
        <v>42898</v>
      </c>
      <c r="T481" s="49">
        <v>42937</v>
      </c>
      <c r="U481" s="13" t="s">
        <v>685</v>
      </c>
      <c r="V481" s="13" t="s">
        <v>39</v>
      </c>
      <c r="W481" s="13">
        <v>28</v>
      </c>
      <c r="X481" s="13">
        <v>23</v>
      </c>
      <c r="Y481" s="13">
        <v>35</v>
      </c>
      <c r="Z481" s="13">
        <v>65.714299999999994</v>
      </c>
      <c r="AA481" s="13"/>
      <c r="AB481" s="13"/>
      <c r="AC481" s="13"/>
      <c r="AD481" s="13">
        <v>0</v>
      </c>
      <c r="AE481" s="13">
        <v>65.714299999999994</v>
      </c>
      <c r="AF481" s="13">
        <v>0</v>
      </c>
      <c r="AG481" s="13">
        <v>10</v>
      </c>
      <c r="AH481" s="13">
        <v>4.3090000000000002</v>
      </c>
      <c r="AI481" s="13">
        <v>4.6405000000000003</v>
      </c>
      <c r="AJ481" s="13">
        <v>0.33329999999999999</v>
      </c>
      <c r="AK481" s="13" t="s">
        <v>1768</v>
      </c>
      <c r="AL481" s="13" t="s">
        <v>1812</v>
      </c>
      <c r="AM481" s="13"/>
      <c r="AN481" s="13">
        <v>87</v>
      </c>
    </row>
    <row r="482" spans="1:40" ht="15.75" hidden="1" customHeight="1" x14ac:dyDescent="0.25">
      <c r="A482" s="13" t="s">
        <v>1262</v>
      </c>
      <c r="B482" s="13" t="s">
        <v>30</v>
      </c>
      <c r="C482" s="13" t="s">
        <v>629</v>
      </c>
      <c r="D482" s="13" t="s">
        <v>682</v>
      </c>
      <c r="E482" s="13">
        <v>53218</v>
      </c>
      <c r="F482" s="13" t="s">
        <v>683</v>
      </c>
      <c r="G482" s="13">
        <v>40</v>
      </c>
      <c r="H482" s="13">
        <v>2</v>
      </c>
      <c r="I482" s="13" t="s">
        <v>687</v>
      </c>
      <c r="J482" s="13" t="s">
        <v>34</v>
      </c>
      <c r="K482" s="13" t="s">
        <v>35</v>
      </c>
      <c r="L482" s="13" t="s">
        <v>56</v>
      </c>
      <c r="M482" s="13">
        <v>810</v>
      </c>
      <c r="N482" s="13">
        <v>1100</v>
      </c>
      <c r="O482" s="13" t="s">
        <v>70</v>
      </c>
      <c r="P482" s="13">
        <v>753</v>
      </c>
      <c r="Q482" s="13" t="s">
        <v>37</v>
      </c>
      <c r="R482" s="13" t="s">
        <v>38</v>
      </c>
      <c r="S482" s="49">
        <v>42898</v>
      </c>
      <c r="T482" s="49">
        <v>42937</v>
      </c>
      <c r="U482" s="13" t="s">
        <v>690</v>
      </c>
      <c r="V482" s="13" t="s">
        <v>39</v>
      </c>
      <c r="W482" s="13">
        <v>20</v>
      </c>
      <c r="X482" s="13">
        <v>18</v>
      </c>
      <c r="Y482" s="13">
        <v>35</v>
      </c>
      <c r="Z482" s="13">
        <v>51.428600000000003</v>
      </c>
      <c r="AA482" s="13"/>
      <c r="AB482" s="13"/>
      <c r="AC482" s="13"/>
      <c r="AD482" s="13">
        <v>0</v>
      </c>
      <c r="AE482" s="13">
        <v>51.428600000000003</v>
      </c>
      <c r="AF482" s="13">
        <v>0</v>
      </c>
      <c r="AG482" s="13">
        <v>10</v>
      </c>
      <c r="AH482" s="13">
        <v>3.3140000000000001</v>
      </c>
      <c r="AI482" s="13">
        <v>3.3140000000000001</v>
      </c>
      <c r="AJ482" s="13">
        <v>0.33329999999999999</v>
      </c>
      <c r="AK482" s="13" t="s">
        <v>1768</v>
      </c>
      <c r="AL482" s="13" t="s">
        <v>1813</v>
      </c>
      <c r="AM482" s="13"/>
      <c r="AN482" s="13">
        <v>87</v>
      </c>
    </row>
    <row r="483" spans="1:40" ht="15.75" hidden="1" customHeight="1" x14ac:dyDescent="0.25">
      <c r="A483" s="13" t="s">
        <v>1262</v>
      </c>
      <c r="B483" s="13" t="s">
        <v>30</v>
      </c>
      <c r="C483" s="13" t="s">
        <v>629</v>
      </c>
      <c r="D483" s="13" t="s">
        <v>682</v>
      </c>
      <c r="E483" s="13">
        <v>53216</v>
      </c>
      <c r="F483" s="13" t="s">
        <v>683</v>
      </c>
      <c r="G483" s="13">
        <v>40</v>
      </c>
      <c r="H483" s="13">
        <v>3</v>
      </c>
      <c r="I483" s="13" t="s">
        <v>687</v>
      </c>
      <c r="J483" s="13" t="s">
        <v>34</v>
      </c>
      <c r="K483" s="13" t="s">
        <v>35</v>
      </c>
      <c r="L483" s="13" t="s">
        <v>56</v>
      </c>
      <c r="M483" s="13">
        <v>1040</v>
      </c>
      <c r="N483" s="13">
        <v>1330</v>
      </c>
      <c r="O483" s="13" t="s">
        <v>211</v>
      </c>
      <c r="P483" s="13">
        <v>709</v>
      </c>
      <c r="Q483" s="13" t="s">
        <v>37</v>
      </c>
      <c r="R483" s="13" t="s">
        <v>38</v>
      </c>
      <c r="S483" s="49">
        <v>42898</v>
      </c>
      <c r="T483" s="49">
        <v>42937</v>
      </c>
      <c r="U483" s="13" t="s">
        <v>71</v>
      </c>
      <c r="V483" s="13" t="s">
        <v>39</v>
      </c>
      <c r="W483" s="13">
        <v>21</v>
      </c>
      <c r="X483" s="13">
        <v>20</v>
      </c>
      <c r="Y483" s="13">
        <v>35</v>
      </c>
      <c r="Z483" s="13">
        <v>57.142899999999997</v>
      </c>
      <c r="AA483" s="13"/>
      <c r="AB483" s="13"/>
      <c r="AC483" s="13"/>
      <c r="AD483" s="13">
        <v>0</v>
      </c>
      <c r="AE483" s="13">
        <v>57.142899999999997</v>
      </c>
      <c r="AF483" s="13">
        <v>0</v>
      </c>
      <c r="AG483" s="13">
        <v>10</v>
      </c>
      <c r="AH483" s="13">
        <v>3.48</v>
      </c>
      <c r="AI483" s="13">
        <v>3.48</v>
      </c>
      <c r="AJ483" s="13">
        <v>0.33329999999999999</v>
      </c>
      <c r="AK483" s="13" t="s">
        <v>1814</v>
      </c>
      <c r="AL483" s="13" t="s">
        <v>1815</v>
      </c>
      <c r="AM483" s="13"/>
      <c r="AN483" s="13">
        <v>87</v>
      </c>
    </row>
    <row r="484" spans="1:40" ht="15.75" hidden="1" customHeight="1" x14ac:dyDescent="0.25">
      <c r="A484" s="13" t="s">
        <v>1262</v>
      </c>
      <c r="B484" s="13" t="s">
        <v>30</v>
      </c>
      <c r="C484" s="13" t="s">
        <v>629</v>
      </c>
      <c r="D484" s="13" t="s">
        <v>682</v>
      </c>
      <c r="E484" s="13">
        <v>53215</v>
      </c>
      <c r="F484" s="13" t="s">
        <v>683</v>
      </c>
      <c r="G484" s="13">
        <v>40</v>
      </c>
      <c r="H484" s="13">
        <v>4</v>
      </c>
      <c r="I484" s="13" t="s">
        <v>687</v>
      </c>
      <c r="J484" s="13" t="s">
        <v>34</v>
      </c>
      <c r="K484" s="13" t="s">
        <v>35</v>
      </c>
      <c r="L484" s="13" t="s">
        <v>56</v>
      </c>
      <c r="M484" s="13">
        <v>1110</v>
      </c>
      <c r="N484" s="13">
        <v>1400</v>
      </c>
      <c r="O484" s="13" t="s">
        <v>52</v>
      </c>
      <c r="P484" s="13">
        <v>274</v>
      </c>
      <c r="Q484" s="13" t="s">
        <v>37</v>
      </c>
      <c r="R484" s="13" t="s">
        <v>38</v>
      </c>
      <c r="S484" s="49">
        <v>42898</v>
      </c>
      <c r="T484" s="49">
        <v>42937</v>
      </c>
      <c r="U484" s="13" t="s">
        <v>702</v>
      </c>
      <c r="V484" s="13" t="s">
        <v>39</v>
      </c>
      <c r="W484" s="13">
        <v>16</v>
      </c>
      <c r="X484" s="13">
        <v>15</v>
      </c>
      <c r="Y484" s="13">
        <v>35</v>
      </c>
      <c r="Z484" s="13">
        <v>42.857100000000003</v>
      </c>
      <c r="AA484" s="13"/>
      <c r="AB484" s="13"/>
      <c r="AC484" s="13"/>
      <c r="AD484" s="13">
        <v>0</v>
      </c>
      <c r="AE484" s="13">
        <v>42.857100000000003</v>
      </c>
      <c r="AF484" s="13">
        <v>0</v>
      </c>
      <c r="AG484" s="13">
        <v>10</v>
      </c>
      <c r="AH484" s="13">
        <v>2.6509999999999998</v>
      </c>
      <c r="AI484" s="13">
        <v>2.6509999999999998</v>
      </c>
      <c r="AJ484" s="13">
        <v>0.33329999999999999</v>
      </c>
      <c r="AK484" s="13" t="s">
        <v>1562</v>
      </c>
      <c r="AL484" s="13" t="s">
        <v>1816</v>
      </c>
      <c r="AM484" s="13"/>
      <c r="AN484" s="13">
        <v>87</v>
      </c>
    </row>
    <row r="485" spans="1:40" ht="15.75" hidden="1" customHeight="1" x14ac:dyDescent="0.25">
      <c r="A485" s="13" t="s">
        <v>1262</v>
      </c>
      <c r="B485" s="13" t="s">
        <v>30</v>
      </c>
      <c r="C485" s="13" t="s">
        <v>629</v>
      </c>
      <c r="D485" s="13" t="s">
        <v>682</v>
      </c>
      <c r="E485" s="13">
        <v>53217</v>
      </c>
      <c r="F485" s="13" t="s">
        <v>683</v>
      </c>
      <c r="G485" s="13">
        <v>40</v>
      </c>
      <c r="H485" s="13">
        <v>501</v>
      </c>
      <c r="I485" s="13" t="s">
        <v>687</v>
      </c>
      <c r="J485" s="13" t="s">
        <v>43</v>
      </c>
      <c r="K485" s="13" t="s">
        <v>35</v>
      </c>
      <c r="L485" s="13" t="s">
        <v>51</v>
      </c>
      <c r="M485" s="13">
        <v>1810</v>
      </c>
      <c r="N485" s="13">
        <v>2115</v>
      </c>
      <c r="O485" s="13" t="s">
        <v>57</v>
      </c>
      <c r="P485" s="13">
        <v>371</v>
      </c>
      <c r="Q485" s="13" t="s">
        <v>37</v>
      </c>
      <c r="R485" s="13" t="s">
        <v>66</v>
      </c>
      <c r="S485" s="49">
        <v>42898</v>
      </c>
      <c r="T485" s="49">
        <v>42946</v>
      </c>
      <c r="U485" s="13" t="s">
        <v>1065</v>
      </c>
      <c r="V485" s="13" t="s">
        <v>39</v>
      </c>
      <c r="W485" s="13">
        <v>29</v>
      </c>
      <c r="X485" s="13">
        <v>20</v>
      </c>
      <c r="Y485" s="13">
        <v>35</v>
      </c>
      <c r="Z485" s="13">
        <v>57.142899999999997</v>
      </c>
      <c r="AA485" s="13"/>
      <c r="AB485" s="13"/>
      <c r="AC485" s="13"/>
      <c r="AD485" s="13">
        <v>0</v>
      </c>
      <c r="AE485" s="13">
        <v>57.142899999999997</v>
      </c>
      <c r="AF485" s="13">
        <v>0</v>
      </c>
      <c r="AG485" s="13">
        <v>10</v>
      </c>
      <c r="AH485" s="13">
        <v>4.9219999999999997</v>
      </c>
      <c r="AI485" s="13">
        <v>4.9219999999999997</v>
      </c>
      <c r="AJ485" s="13">
        <v>0.33329999999999999</v>
      </c>
      <c r="AK485" s="13" t="s">
        <v>1817</v>
      </c>
      <c r="AL485" s="13" t="s">
        <v>1368</v>
      </c>
      <c r="AM485" s="13"/>
      <c r="AN485" s="13">
        <v>89.1</v>
      </c>
    </row>
    <row r="486" spans="1:40" ht="15.75" hidden="1" customHeight="1" x14ac:dyDescent="0.25">
      <c r="A486" s="13" t="s">
        <v>1262</v>
      </c>
      <c r="B486" s="13" t="s">
        <v>30</v>
      </c>
      <c r="C486" s="13" t="s">
        <v>629</v>
      </c>
      <c r="D486" s="13" t="s">
        <v>682</v>
      </c>
      <c r="E486" s="13">
        <v>52496</v>
      </c>
      <c r="F486" s="13" t="s">
        <v>683</v>
      </c>
      <c r="G486" s="13">
        <v>40</v>
      </c>
      <c r="H486" s="13">
        <v>831</v>
      </c>
      <c r="I486" s="13" t="s">
        <v>687</v>
      </c>
      <c r="J486" s="13" t="s">
        <v>34</v>
      </c>
      <c r="K486" s="13" t="s">
        <v>44</v>
      </c>
      <c r="L486" s="13" t="s">
        <v>45</v>
      </c>
      <c r="M486" s="13" t="s">
        <v>45</v>
      </c>
      <c r="N486" s="13" t="s">
        <v>45</v>
      </c>
      <c r="O486" s="13" t="s">
        <v>45</v>
      </c>
      <c r="P486" s="13"/>
      <c r="Q486" s="13" t="s">
        <v>37</v>
      </c>
      <c r="R486" s="13" t="s">
        <v>38</v>
      </c>
      <c r="S486" s="49">
        <v>42898</v>
      </c>
      <c r="T486" s="49">
        <v>42937</v>
      </c>
      <c r="U486" s="13" t="s">
        <v>692</v>
      </c>
      <c r="V486" s="13" t="s">
        <v>46</v>
      </c>
      <c r="W486" s="13">
        <v>46</v>
      </c>
      <c r="X486" s="13">
        <v>44</v>
      </c>
      <c r="Y486" s="13">
        <v>45</v>
      </c>
      <c r="Z486" s="13">
        <v>97.777799999999999</v>
      </c>
      <c r="AA486" s="13"/>
      <c r="AB486" s="13"/>
      <c r="AC486" s="13"/>
      <c r="AD486" s="13">
        <v>0</v>
      </c>
      <c r="AE486" s="13">
        <v>97.777799999999999</v>
      </c>
      <c r="AF486" s="13">
        <v>0</v>
      </c>
      <c r="AG486" s="13">
        <v>0</v>
      </c>
      <c r="AH486" s="13">
        <v>7.6669999999999998</v>
      </c>
      <c r="AI486" s="13">
        <v>7.6669999999999998</v>
      </c>
      <c r="AJ486" s="13">
        <v>0.33329999999999999</v>
      </c>
      <c r="AK486" s="13" t="s">
        <v>45</v>
      </c>
      <c r="AL486" s="13" t="s">
        <v>45</v>
      </c>
      <c r="AM486" s="13"/>
      <c r="AN486" s="13">
        <v>70</v>
      </c>
    </row>
    <row r="487" spans="1:40" ht="15.75" hidden="1" customHeight="1" x14ac:dyDescent="0.25">
      <c r="A487" s="13" t="s">
        <v>1262</v>
      </c>
      <c r="B487" s="13" t="s">
        <v>30</v>
      </c>
      <c r="C487" s="13" t="s">
        <v>629</v>
      </c>
      <c r="D487" s="13" t="s">
        <v>682</v>
      </c>
      <c r="E487" s="13">
        <v>50177</v>
      </c>
      <c r="F487" s="13" t="s">
        <v>683</v>
      </c>
      <c r="G487" s="13">
        <v>50</v>
      </c>
      <c r="H487" s="13">
        <v>1</v>
      </c>
      <c r="I487" s="13" t="s">
        <v>1818</v>
      </c>
      <c r="J487" s="13" t="s">
        <v>34</v>
      </c>
      <c r="K487" s="13" t="s">
        <v>35</v>
      </c>
      <c r="L487" s="13" t="s">
        <v>56</v>
      </c>
      <c r="M487" s="13">
        <v>910</v>
      </c>
      <c r="N487" s="13">
        <v>1040</v>
      </c>
      <c r="O487" s="13" t="s">
        <v>70</v>
      </c>
      <c r="P487" s="13">
        <v>613</v>
      </c>
      <c r="Q487" s="13" t="s">
        <v>37</v>
      </c>
      <c r="R487" s="13" t="s">
        <v>38</v>
      </c>
      <c r="S487" s="49">
        <v>42898</v>
      </c>
      <c r="T487" s="49">
        <v>42937</v>
      </c>
      <c r="U487" s="13" t="s">
        <v>694</v>
      </c>
      <c r="V487" s="13" t="s">
        <v>39</v>
      </c>
      <c r="W487" s="13">
        <v>22</v>
      </c>
      <c r="X487" s="13">
        <v>19</v>
      </c>
      <c r="Y487" s="13">
        <v>35</v>
      </c>
      <c r="Z487" s="13">
        <v>54.285699999999999</v>
      </c>
      <c r="AA487" s="13"/>
      <c r="AB487" s="13"/>
      <c r="AC487" s="13"/>
      <c r="AD487" s="13">
        <v>0</v>
      </c>
      <c r="AE487" s="13">
        <v>54.285699999999999</v>
      </c>
      <c r="AF487" s="13">
        <v>0</v>
      </c>
      <c r="AG487" s="13">
        <v>10</v>
      </c>
      <c r="AH487" s="13">
        <v>2.1869999999999998</v>
      </c>
      <c r="AI487" s="13">
        <v>2.1869999999999998</v>
      </c>
      <c r="AJ487" s="13">
        <v>0.2</v>
      </c>
      <c r="AK487" s="13" t="s">
        <v>1410</v>
      </c>
      <c r="AL487" s="13" t="s">
        <v>1819</v>
      </c>
      <c r="AM487" s="13"/>
      <c r="AN487" s="13">
        <v>52.2</v>
      </c>
    </row>
    <row r="488" spans="1:40" ht="15.75" hidden="1" customHeight="1" x14ac:dyDescent="0.25">
      <c r="A488" s="13" t="s">
        <v>1262</v>
      </c>
      <c r="B488" s="13" t="s">
        <v>30</v>
      </c>
      <c r="C488" s="13" t="s">
        <v>629</v>
      </c>
      <c r="D488" s="13" t="s">
        <v>682</v>
      </c>
      <c r="E488" s="13">
        <v>53221</v>
      </c>
      <c r="F488" s="13" t="s">
        <v>683</v>
      </c>
      <c r="G488" s="13">
        <v>60</v>
      </c>
      <c r="H488" s="13">
        <v>1</v>
      </c>
      <c r="I488" s="13" t="s">
        <v>695</v>
      </c>
      <c r="J488" s="13" t="s">
        <v>34</v>
      </c>
      <c r="K488" s="13" t="s">
        <v>35</v>
      </c>
      <c r="L488" s="13" t="s">
        <v>56</v>
      </c>
      <c r="M488" s="13">
        <v>810</v>
      </c>
      <c r="N488" s="13">
        <v>1100</v>
      </c>
      <c r="O488" s="13" t="s">
        <v>57</v>
      </c>
      <c r="P488" s="13">
        <v>350</v>
      </c>
      <c r="Q488" s="13" t="s">
        <v>37</v>
      </c>
      <c r="R488" s="13" t="s">
        <v>38</v>
      </c>
      <c r="S488" s="49">
        <v>42898</v>
      </c>
      <c r="T488" s="49">
        <v>42937</v>
      </c>
      <c r="U488" s="13" t="s">
        <v>696</v>
      </c>
      <c r="V488" s="13" t="s">
        <v>39</v>
      </c>
      <c r="W488" s="13">
        <v>36</v>
      </c>
      <c r="X488" s="13">
        <v>28</v>
      </c>
      <c r="Y488" s="13">
        <v>35</v>
      </c>
      <c r="Z488" s="13">
        <v>80</v>
      </c>
      <c r="AA488" s="13"/>
      <c r="AB488" s="13"/>
      <c r="AC488" s="13"/>
      <c r="AD488" s="13">
        <v>0</v>
      </c>
      <c r="AE488" s="13">
        <v>80</v>
      </c>
      <c r="AF488" s="13">
        <v>0</v>
      </c>
      <c r="AG488" s="13">
        <v>0</v>
      </c>
      <c r="AH488" s="13">
        <v>5.9660000000000002</v>
      </c>
      <c r="AI488" s="13">
        <v>5.9660000000000002</v>
      </c>
      <c r="AJ488" s="13">
        <v>0.33329999999999999</v>
      </c>
      <c r="AK488" s="13" t="s">
        <v>1768</v>
      </c>
      <c r="AL488" s="13" t="s">
        <v>1820</v>
      </c>
      <c r="AM488" s="13"/>
      <c r="AN488" s="13">
        <v>87</v>
      </c>
    </row>
    <row r="489" spans="1:40" ht="15.75" hidden="1" customHeight="1" x14ac:dyDescent="0.25">
      <c r="A489" s="13" t="s">
        <v>1262</v>
      </c>
      <c r="B489" s="13" t="s">
        <v>30</v>
      </c>
      <c r="C489" s="13" t="s">
        <v>629</v>
      </c>
      <c r="D489" s="13" t="s">
        <v>682</v>
      </c>
      <c r="E489" s="13">
        <v>53219</v>
      </c>
      <c r="F489" s="13" t="s">
        <v>683</v>
      </c>
      <c r="G489" s="13">
        <v>60</v>
      </c>
      <c r="H489" s="13">
        <v>2</v>
      </c>
      <c r="I489" s="13" t="s">
        <v>695</v>
      </c>
      <c r="J489" s="13" t="s">
        <v>34</v>
      </c>
      <c r="K489" s="13" t="s">
        <v>35</v>
      </c>
      <c r="L489" s="13" t="s">
        <v>56</v>
      </c>
      <c r="M489" s="13">
        <v>910</v>
      </c>
      <c r="N489" s="13">
        <v>1200</v>
      </c>
      <c r="O489" s="13" t="s">
        <v>211</v>
      </c>
      <c r="P489" s="13">
        <v>610</v>
      </c>
      <c r="Q489" s="13" t="s">
        <v>37</v>
      </c>
      <c r="R489" s="13" t="s">
        <v>38</v>
      </c>
      <c r="S489" s="49">
        <v>42898</v>
      </c>
      <c r="T489" s="49">
        <v>42937</v>
      </c>
      <c r="U489" s="13" t="s">
        <v>691</v>
      </c>
      <c r="V489" s="13" t="s">
        <v>39</v>
      </c>
      <c r="W489" s="13">
        <v>35</v>
      </c>
      <c r="X489" s="13">
        <v>33</v>
      </c>
      <c r="Y489" s="13">
        <v>35</v>
      </c>
      <c r="Z489" s="13">
        <v>94.285700000000006</v>
      </c>
      <c r="AA489" s="13"/>
      <c r="AB489" s="13"/>
      <c r="AC489" s="13"/>
      <c r="AD489" s="13">
        <v>0</v>
      </c>
      <c r="AE489" s="13">
        <v>94.285700000000006</v>
      </c>
      <c r="AF489" s="13">
        <v>0</v>
      </c>
      <c r="AG489" s="13">
        <v>0</v>
      </c>
      <c r="AH489" s="13">
        <v>5.8</v>
      </c>
      <c r="AI489" s="13">
        <v>5.8</v>
      </c>
      <c r="AJ489" s="13">
        <v>0.33329999999999999</v>
      </c>
      <c r="AK489" s="13" t="s">
        <v>1285</v>
      </c>
      <c r="AL489" s="13" t="s">
        <v>1821</v>
      </c>
      <c r="AM489" s="13"/>
      <c r="AN489" s="13">
        <v>87</v>
      </c>
    </row>
    <row r="490" spans="1:40" ht="15.75" hidden="1" customHeight="1" x14ac:dyDescent="0.25">
      <c r="A490" s="13" t="s">
        <v>1262</v>
      </c>
      <c r="B490" s="13" t="s">
        <v>30</v>
      </c>
      <c r="C490" s="13" t="s">
        <v>629</v>
      </c>
      <c r="D490" s="13" t="s">
        <v>682</v>
      </c>
      <c r="E490" s="13">
        <v>53220</v>
      </c>
      <c r="F490" s="13" t="s">
        <v>683</v>
      </c>
      <c r="G490" s="13">
        <v>60</v>
      </c>
      <c r="H490" s="13">
        <v>3</v>
      </c>
      <c r="I490" s="13" t="s">
        <v>695</v>
      </c>
      <c r="J490" s="13" t="s">
        <v>34</v>
      </c>
      <c r="K490" s="13" t="s">
        <v>35</v>
      </c>
      <c r="L490" s="13" t="s">
        <v>56</v>
      </c>
      <c r="M490" s="13">
        <v>1140</v>
      </c>
      <c r="N490" s="13">
        <v>1430</v>
      </c>
      <c r="O490" s="13" t="s">
        <v>119</v>
      </c>
      <c r="P490" s="13">
        <v>259</v>
      </c>
      <c r="Q490" s="13" t="s">
        <v>37</v>
      </c>
      <c r="R490" s="13" t="s">
        <v>38</v>
      </c>
      <c r="S490" s="49">
        <v>42898</v>
      </c>
      <c r="T490" s="49">
        <v>42937</v>
      </c>
      <c r="U490" s="13" t="s">
        <v>685</v>
      </c>
      <c r="V490" s="13" t="s">
        <v>39</v>
      </c>
      <c r="W490" s="13">
        <v>33</v>
      </c>
      <c r="X490" s="13">
        <v>33</v>
      </c>
      <c r="Y490" s="13">
        <v>35</v>
      </c>
      <c r="Z490" s="13">
        <v>94.285700000000006</v>
      </c>
      <c r="AA490" s="13"/>
      <c r="AB490" s="13"/>
      <c r="AC490" s="13"/>
      <c r="AD490" s="13">
        <v>0</v>
      </c>
      <c r="AE490" s="13">
        <v>94.285700000000006</v>
      </c>
      <c r="AF490" s="13">
        <v>0</v>
      </c>
      <c r="AG490" s="13">
        <v>0</v>
      </c>
      <c r="AH490" s="13">
        <v>5.4690000000000003</v>
      </c>
      <c r="AI490" s="13">
        <v>5.4690000000000003</v>
      </c>
      <c r="AJ490" s="13">
        <v>0.33329999999999999</v>
      </c>
      <c r="AK490" s="13" t="s">
        <v>1822</v>
      </c>
      <c r="AL490" s="13" t="s">
        <v>1284</v>
      </c>
      <c r="AM490" s="13"/>
      <c r="AN490" s="13">
        <v>87</v>
      </c>
    </row>
    <row r="491" spans="1:40" ht="15.75" hidden="1" customHeight="1" x14ac:dyDescent="0.25">
      <c r="A491" s="13" t="s">
        <v>1262</v>
      </c>
      <c r="B491" s="13" t="s">
        <v>30</v>
      </c>
      <c r="C491" s="13" t="s">
        <v>629</v>
      </c>
      <c r="D491" s="13" t="s">
        <v>682</v>
      </c>
      <c r="E491" s="13">
        <v>53222</v>
      </c>
      <c r="F491" s="13" t="s">
        <v>683</v>
      </c>
      <c r="G491" s="13">
        <v>60</v>
      </c>
      <c r="H491" s="13">
        <v>4</v>
      </c>
      <c r="I491" s="13" t="s">
        <v>695</v>
      </c>
      <c r="J491" s="13" t="s">
        <v>34</v>
      </c>
      <c r="K491" s="13" t="s">
        <v>35</v>
      </c>
      <c r="L491" s="13" t="s">
        <v>56</v>
      </c>
      <c r="M491" s="13">
        <v>1210</v>
      </c>
      <c r="N491" s="13">
        <v>1500</v>
      </c>
      <c r="O491" s="13" t="s">
        <v>70</v>
      </c>
      <c r="P491" s="13">
        <v>753</v>
      </c>
      <c r="Q491" s="13" t="s">
        <v>37</v>
      </c>
      <c r="R491" s="13" t="s">
        <v>38</v>
      </c>
      <c r="S491" s="49">
        <v>42898</v>
      </c>
      <c r="T491" s="49">
        <v>42937</v>
      </c>
      <c r="U491" s="13" t="s">
        <v>697</v>
      </c>
      <c r="V491" s="13" t="s">
        <v>39</v>
      </c>
      <c r="W491" s="13">
        <v>29</v>
      </c>
      <c r="X491" s="13">
        <v>26</v>
      </c>
      <c r="Y491" s="13">
        <v>35</v>
      </c>
      <c r="Z491" s="13">
        <v>74.285700000000006</v>
      </c>
      <c r="AA491" s="13"/>
      <c r="AB491" s="13"/>
      <c r="AC491" s="13"/>
      <c r="AD491" s="13">
        <v>0</v>
      </c>
      <c r="AE491" s="13">
        <v>74.285700000000006</v>
      </c>
      <c r="AF491" s="13">
        <v>0</v>
      </c>
      <c r="AG491" s="13">
        <v>10</v>
      </c>
      <c r="AH491" s="13">
        <v>4.806</v>
      </c>
      <c r="AI491" s="13">
        <v>4.806</v>
      </c>
      <c r="AJ491" s="13">
        <v>0.33329999999999999</v>
      </c>
      <c r="AK491" s="13" t="s">
        <v>1380</v>
      </c>
      <c r="AL491" s="13" t="s">
        <v>1813</v>
      </c>
      <c r="AM491" s="13"/>
      <c r="AN491" s="13">
        <v>87</v>
      </c>
    </row>
    <row r="492" spans="1:40" ht="15.75" hidden="1" customHeight="1" x14ac:dyDescent="0.25">
      <c r="A492" s="13" t="s">
        <v>1262</v>
      </c>
      <c r="B492" s="13" t="s">
        <v>30</v>
      </c>
      <c r="C492" s="13" t="s">
        <v>629</v>
      </c>
      <c r="D492" s="13" t="s">
        <v>682</v>
      </c>
      <c r="E492" s="13">
        <v>53223</v>
      </c>
      <c r="F492" s="13" t="s">
        <v>683</v>
      </c>
      <c r="G492" s="13">
        <v>60</v>
      </c>
      <c r="H492" s="13">
        <v>5</v>
      </c>
      <c r="I492" s="13" t="s">
        <v>695</v>
      </c>
      <c r="J492" s="13" t="s">
        <v>34</v>
      </c>
      <c r="K492" s="13" t="s">
        <v>35</v>
      </c>
      <c r="L492" s="13" t="s">
        <v>56</v>
      </c>
      <c r="M492" s="13">
        <v>1540</v>
      </c>
      <c r="N492" s="13">
        <v>1830</v>
      </c>
      <c r="O492" s="13" t="s">
        <v>70</v>
      </c>
      <c r="P492" s="13">
        <v>753</v>
      </c>
      <c r="Q492" s="13" t="s">
        <v>37</v>
      </c>
      <c r="R492" s="13" t="s">
        <v>38</v>
      </c>
      <c r="S492" s="49">
        <v>42898</v>
      </c>
      <c r="T492" s="49">
        <v>42937</v>
      </c>
      <c r="U492" s="13" t="s">
        <v>697</v>
      </c>
      <c r="V492" s="13" t="s">
        <v>39</v>
      </c>
      <c r="W492" s="13">
        <v>30</v>
      </c>
      <c r="X492" s="13">
        <v>27</v>
      </c>
      <c r="Y492" s="13">
        <v>35</v>
      </c>
      <c r="Z492" s="13">
        <v>77.142899999999997</v>
      </c>
      <c r="AA492" s="13"/>
      <c r="AB492" s="13"/>
      <c r="AC492" s="13"/>
      <c r="AD492" s="13">
        <v>0</v>
      </c>
      <c r="AE492" s="13">
        <v>77.142899999999997</v>
      </c>
      <c r="AF492" s="13">
        <v>0</v>
      </c>
      <c r="AG492" s="13">
        <v>10</v>
      </c>
      <c r="AH492" s="13">
        <v>4.6399999999999997</v>
      </c>
      <c r="AI492" s="13">
        <v>4.9714</v>
      </c>
      <c r="AJ492" s="13">
        <v>0.33329999999999999</v>
      </c>
      <c r="AK492" s="13" t="s">
        <v>1823</v>
      </c>
      <c r="AL492" s="13" t="s">
        <v>1813</v>
      </c>
      <c r="AM492" s="13"/>
      <c r="AN492" s="13">
        <v>87</v>
      </c>
    </row>
    <row r="493" spans="1:40" ht="15.75" hidden="1" customHeight="1" x14ac:dyDescent="0.25">
      <c r="A493" s="13" t="s">
        <v>1262</v>
      </c>
      <c r="B493" s="13" t="s">
        <v>30</v>
      </c>
      <c r="C493" s="13" t="s">
        <v>629</v>
      </c>
      <c r="D493" s="13" t="s">
        <v>682</v>
      </c>
      <c r="E493" s="13">
        <v>53224</v>
      </c>
      <c r="F493" s="13" t="s">
        <v>683</v>
      </c>
      <c r="G493" s="13">
        <v>60</v>
      </c>
      <c r="H493" s="13">
        <v>501</v>
      </c>
      <c r="I493" s="13" t="s">
        <v>695</v>
      </c>
      <c r="J493" s="13" t="s">
        <v>43</v>
      </c>
      <c r="K493" s="13" t="s">
        <v>35</v>
      </c>
      <c r="L493" s="13" t="s">
        <v>51</v>
      </c>
      <c r="M493" s="13">
        <v>1810</v>
      </c>
      <c r="N493" s="13">
        <v>2115</v>
      </c>
      <c r="O493" s="13" t="s">
        <v>76</v>
      </c>
      <c r="P493" s="13">
        <v>312</v>
      </c>
      <c r="Q493" s="13" t="s">
        <v>37</v>
      </c>
      <c r="R493" s="13" t="s">
        <v>66</v>
      </c>
      <c r="S493" s="49">
        <v>42898</v>
      </c>
      <c r="T493" s="49">
        <v>42946</v>
      </c>
      <c r="U493" s="13" t="s">
        <v>1030</v>
      </c>
      <c r="V493" s="13" t="s">
        <v>39</v>
      </c>
      <c r="W493" s="13">
        <v>33</v>
      </c>
      <c r="X493" s="13">
        <v>30</v>
      </c>
      <c r="Y493" s="13">
        <v>35</v>
      </c>
      <c r="Z493" s="13">
        <v>85.714299999999994</v>
      </c>
      <c r="AA493" s="13"/>
      <c r="AB493" s="13"/>
      <c r="AC493" s="13"/>
      <c r="AD493" s="13">
        <v>0</v>
      </c>
      <c r="AE493" s="13">
        <v>85.714299999999994</v>
      </c>
      <c r="AF493" s="13">
        <v>0</v>
      </c>
      <c r="AG493" s="13">
        <v>10</v>
      </c>
      <c r="AH493" s="13">
        <v>5.601</v>
      </c>
      <c r="AI493" s="13">
        <v>5.601</v>
      </c>
      <c r="AJ493" s="13">
        <v>0.33329999999999999</v>
      </c>
      <c r="AK493" s="13" t="s">
        <v>1817</v>
      </c>
      <c r="AL493" s="13" t="s">
        <v>1386</v>
      </c>
      <c r="AM493" s="13"/>
      <c r="AN493" s="13">
        <v>89.1</v>
      </c>
    </row>
    <row r="494" spans="1:40" ht="15.75" hidden="1" customHeight="1" x14ac:dyDescent="0.25">
      <c r="A494" s="13" t="s">
        <v>1262</v>
      </c>
      <c r="B494" s="13" t="s">
        <v>30</v>
      </c>
      <c r="C494" s="13" t="s">
        <v>629</v>
      </c>
      <c r="D494" s="13" t="s">
        <v>682</v>
      </c>
      <c r="E494" s="13">
        <v>50182</v>
      </c>
      <c r="F494" s="13" t="s">
        <v>683</v>
      </c>
      <c r="G494" s="13">
        <v>60</v>
      </c>
      <c r="H494" s="13">
        <v>831</v>
      </c>
      <c r="I494" s="13" t="s">
        <v>695</v>
      </c>
      <c r="J494" s="13" t="s">
        <v>34</v>
      </c>
      <c r="K494" s="13" t="s">
        <v>44</v>
      </c>
      <c r="L494" s="13" t="s">
        <v>45</v>
      </c>
      <c r="M494" s="13" t="s">
        <v>45</v>
      </c>
      <c r="N494" s="13" t="s">
        <v>45</v>
      </c>
      <c r="O494" s="13" t="s">
        <v>45</v>
      </c>
      <c r="P494" s="13"/>
      <c r="Q494" s="13" t="s">
        <v>37</v>
      </c>
      <c r="R494" s="13" t="s">
        <v>38</v>
      </c>
      <c r="S494" s="49">
        <v>42898</v>
      </c>
      <c r="T494" s="49">
        <v>42937</v>
      </c>
      <c r="U494" s="13" t="s">
        <v>692</v>
      </c>
      <c r="V494" s="13" t="s">
        <v>46</v>
      </c>
      <c r="W494" s="13">
        <v>48</v>
      </c>
      <c r="X494" s="13">
        <v>43</v>
      </c>
      <c r="Y494" s="13">
        <v>45</v>
      </c>
      <c r="Z494" s="13">
        <v>95.555599999999998</v>
      </c>
      <c r="AA494" s="13"/>
      <c r="AB494" s="13"/>
      <c r="AC494" s="13"/>
      <c r="AD494" s="13">
        <v>0</v>
      </c>
      <c r="AE494" s="13">
        <v>95.555599999999998</v>
      </c>
      <c r="AF494" s="13">
        <v>0</v>
      </c>
      <c r="AG494" s="13">
        <v>0</v>
      </c>
      <c r="AH494" s="13">
        <v>8</v>
      </c>
      <c r="AI494" s="13">
        <v>8</v>
      </c>
      <c r="AJ494" s="13">
        <v>0.33329999999999999</v>
      </c>
      <c r="AK494" s="13" t="s">
        <v>45</v>
      </c>
      <c r="AL494" s="13" t="s">
        <v>45</v>
      </c>
      <c r="AM494" s="13"/>
      <c r="AN494" s="13">
        <v>70</v>
      </c>
    </row>
    <row r="495" spans="1:40" ht="15.75" hidden="1" customHeight="1" x14ac:dyDescent="0.25">
      <c r="A495" s="13" t="s">
        <v>1262</v>
      </c>
      <c r="B495" s="13" t="s">
        <v>30</v>
      </c>
      <c r="C495" s="13" t="s">
        <v>629</v>
      </c>
      <c r="D495" s="13" t="s">
        <v>682</v>
      </c>
      <c r="E495" s="13">
        <v>50361</v>
      </c>
      <c r="F495" s="13" t="s">
        <v>683</v>
      </c>
      <c r="G495" s="13">
        <v>70</v>
      </c>
      <c r="H495" s="13">
        <v>1</v>
      </c>
      <c r="I495" s="13" t="s">
        <v>1171</v>
      </c>
      <c r="J495" s="13" t="s">
        <v>34</v>
      </c>
      <c r="K495" s="13" t="s">
        <v>35</v>
      </c>
      <c r="L495" s="13" t="s">
        <v>51</v>
      </c>
      <c r="M495" s="13">
        <v>810</v>
      </c>
      <c r="N495" s="13">
        <v>1015</v>
      </c>
      <c r="O495" s="13" t="s">
        <v>70</v>
      </c>
      <c r="P495" s="13">
        <v>653</v>
      </c>
      <c r="Q495" s="13" t="s">
        <v>37</v>
      </c>
      <c r="R495" s="13" t="s">
        <v>38</v>
      </c>
      <c r="S495" s="49">
        <v>42898</v>
      </c>
      <c r="T495" s="49">
        <v>42937</v>
      </c>
      <c r="U495" s="13" t="s">
        <v>1216</v>
      </c>
      <c r="V495" s="13" t="s">
        <v>39</v>
      </c>
      <c r="W495" s="13">
        <v>15</v>
      </c>
      <c r="X495" s="13">
        <v>15</v>
      </c>
      <c r="Y495" s="13">
        <v>35</v>
      </c>
      <c r="Z495" s="13">
        <v>42.857100000000003</v>
      </c>
      <c r="AA495" s="13"/>
      <c r="AB495" s="13"/>
      <c r="AC495" s="13"/>
      <c r="AD495" s="13">
        <v>0</v>
      </c>
      <c r="AE495" s="13">
        <v>42.857100000000003</v>
      </c>
      <c r="AF495" s="13">
        <v>0</v>
      </c>
      <c r="AG495" s="13">
        <v>10</v>
      </c>
      <c r="AH495" s="13">
        <v>1.5109999999999999</v>
      </c>
      <c r="AI495" s="13">
        <v>1.5109999999999999</v>
      </c>
      <c r="AJ495" s="13">
        <v>0.2</v>
      </c>
      <c r="AK495" s="13" t="s">
        <v>1411</v>
      </c>
      <c r="AL495" s="13" t="s">
        <v>1824</v>
      </c>
      <c r="AM495" s="13"/>
      <c r="AN495" s="13">
        <v>52.9</v>
      </c>
    </row>
    <row r="496" spans="1:40" ht="15.75" hidden="1" customHeight="1" x14ac:dyDescent="0.25">
      <c r="A496" s="13" t="s">
        <v>1262</v>
      </c>
      <c r="B496" s="13" t="s">
        <v>30</v>
      </c>
      <c r="C496" s="13" t="s">
        <v>629</v>
      </c>
      <c r="D496" s="13" t="s">
        <v>682</v>
      </c>
      <c r="E496" s="13">
        <v>50362</v>
      </c>
      <c r="F496" s="13" t="s">
        <v>683</v>
      </c>
      <c r="G496" s="13">
        <v>75</v>
      </c>
      <c r="H496" s="13">
        <v>1</v>
      </c>
      <c r="I496" s="13" t="s">
        <v>700</v>
      </c>
      <c r="J496" s="13" t="s">
        <v>34</v>
      </c>
      <c r="K496" s="13" t="s">
        <v>35</v>
      </c>
      <c r="L496" s="13" t="s">
        <v>51</v>
      </c>
      <c r="M496" s="13">
        <v>910</v>
      </c>
      <c r="N496" s="13">
        <v>1115</v>
      </c>
      <c r="O496" s="13" t="s">
        <v>220</v>
      </c>
      <c r="P496" s="13">
        <v>204</v>
      </c>
      <c r="Q496" s="13" t="s">
        <v>37</v>
      </c>
      <c r="R496" s="13" t="s">
        <v>38</v>
      </c>
      <c r="S496" s="49">
        <v>42898</v>
      </c>
      <c r="T496" s="49">
        <v>42937</v>
      </c>
      <c r="U496" s="13" t="s">
        <v>725</v>
      </c>
      <c r="V496" s="13" t="s">
        <v>39</v>
      </c>
      <c r="W496" s="13">
        <v>19</v>
      </c>
      <c r="X496" s="13">
        <v>15</v>
      </c>
      <c r="Y496" s="13">
        <v>35</v>
      </c>
      <c r="Z496" s="13">
        <v>42.857100000000003</v>
      </c>
      <c r="AA496" s="13"/>
      <c r="AB496" s="13"/>
      <c r="AC496" s="13"/>
      <c r="AD496" s="13">
        <v>0</v>
      </c>
      <c r="AE496" s="13">
        <v>42.857100000000003</v>
      </c>
      <c r="AF496" s="13">
        <v>0</v>
      </c>
      <c r="AG496" s="13">
        <v>10</v>
      </c>
      <c r="AH496" s="13">
        <v>1.9139999999999999</v>
      </c>
      <c r="AI496" s="13">
        <v>1.9139999999999999</v>
      </c>
      <c r="AJ496" s="13">
        <v>0.2</v>
      </c>
      <c r="AK496" s="13" t="s">
        <v>1298</v>
      </c>
      <c r="AL496" s="13" t="s">
        <v>1825</v>
      </c>
      <c r="AM496" s="13"/>
      <c r="AN496" s="13">
        <v>52.9</v>
      </c>
    </row>
    <row r="497" spans="1:40" ht="15.75" hidden="1" customHeight="1" x14ac:dyDescent="0.25">
      <c r="A497" s="13" t="s">
        <v>1262</v>
      </c>
      <c r="B497" s="13" t="s">
        <v>30</v>
      </c>
      <c r="C497" s="13" t="s">
        <v>629</v>
      </c>
      <c r="D497" s="13" t="s">
        <v>682</v>
      </c>
      <c r="E497" s="13">
        <v>50153</v>
      </c>
      <c r="F497" s="13" t="s">
        <v>683</v>
      </c>
      <c r="G497" s="13">
        <v>75</v>
      </c>
      <c r="H497" s="13">
        <v>501</v>
      </c>
      <c r="I497" s="13" t="s">
        <v>700</v>
      </c>
      <c r="J497" s="13" t="s">
        <v>43</v>
      </c>
      <c r="K497" s="13" t="s">
        <v>35</v>
      </c>
      <c r="L497" s="13" t="s">
        <v>1826</v>
      </c>
      <c r="M497" s="13">
        <v>1810</v>
      </c>
      <c r="N497" s="13">
        <v>2030</v>
      </c>
      <c r="O497" s="13" t="s">
        <v>57</v>
      </c>
      <c r="P497" s="13">
        <v>360</v>
      </c>
      <c r="Q497" s="13" t="s">
        <v>37</v>
      </c>
      <c r="R497" s="13" t="s">
        <v>66</v>
      </c>
      <c r="S497" s="49">
        <v>42898</v>
      </c>
      <c r="T497" s="49">
        <v>42946</v>
      </c>
      <c r="U497" s="13" t="s">
        <v>703</v>
      </c>
      <c r="V497" s="13" t="s">
        <v>39</v>
      </c>
      <c r="W497" s="13">
        <v>18</v>
      </c>
      <c r="X497" s="13">
        <v>16</v>
      </c>
      <c r="Y497" s="13">
        <v>35</v>
      </c>
      <c r="Z497" s="13">
        <v>45.714300000000001</v>
      </c>
      <c r="AA497" s="13"/>
      <c r="AB497" s="13"/>
      <c r="AC497" s="13"/>
      <c r="AD497" s="13">
        <v>0</v>
      </c>
      <c r="AE497" s="13">
        <v>45.714300000000001</v>
      </c>
      <c r="AF497" s="13">
        <v>0</v>
      </c>
      <c r="AG497" s="13">
        <v>10</v>
      </c>
      <c r="AH497" s="13">
        <v>1.7829999999999999</v>
      </c>
      <c r="AI497" s="13">
        <v>1.7829999999999999</v>
      </c>
      <c r="AJ497" s="13">
        <v>0.2</v>
      </c>
      <c r="AK497" s="13" t="s">
        <v>1827</v>
      </c>
      <c r="AL497" s="13" t="s">
        <v>1828</v>
      </c>
      <c r="AM497" s="13"/>
      <c r="AN497" s="13">
        <v>52</v>
      </c>
    </row>
    <row r="498" spans="1:40" ht="15.75" hidden="1" customHeight="1" x14ac:dyDescent="0.25">
      <c r="A498" s="13" t="s">
        <v>1262</v>
      </c>
      <c r="B498" s="13" t="s">
        <v>30</v>
      </c>
      <c r="C498" s="13" t="s">
        <v>629</v>
      </c>
      <c r="D498" s="13" t="s">
        <v>682</v>
      </c>
      <c r="E498" s="13">
        <v>52297</v>
      </c>
      <c r="F498" s="13" t="s">
        <v>683</v>
      </c>
      <c r="G498" s="13">
        <v>80</v>
      </c>
      <c r="H498" s="13">
        <v>1</v>
      </c>
      <c r="I498" s="13" t="s">
        <v>704</v>
      </c>
      <c r="J498" s="13" t="s">
        <v>34</v>
      </c>
      <c r="K498" s="13" t="s">
        <v>35</v>
      </c>
      <c r="L498" s="13" t="s">
        <v>56</v>
      </c>
      <c r="M498" s="13">
        <v>810</v>
      </c>
      <c r="N498" s="13">
        <v>1020</v>
      </c>
      <c r="O498" s="13" t="s">
        <v>211</v>
      </c>
      <c r="P498" s="13">
        <v>709</v>
      </c>
      <c r="Q498" s="13" t="s">
        <v>37</v>
      </c>
      <c r="R498" s="13" t="s">
        <v>38</v>
      </c>
      <c r="S498" s="49">
        <v>42898</v>
      </c>
      <c r="T498" s="49">
        <v>42937</v>
      </c>
      <c r="U498" s="13" t="s">
        <v>71</v>
      </c>
      <c r="V498" s="13" t="s">
        <v>39</v>
      </c>
      <c r="W498" s="13">
        <v>35</v>
      </c>
      <c r="X498" s="13">
        <v>31</v>
      </c>
      <c r="Y498" s="13">
        <v>35</v>
      </c>
      <c r="Z498" s="13">
        <v>88.571399999999997</v>
      </c>
      <c r="AA498" s="13"/>
      <c r="AB498" s="13"/>
      <c r="AC498" s="13"/>
      <c r="AD498" s="13">
        <v>0</v>
      </c>
      <c r="AE498" s="13">
        <v>88.571399999999997</v>
      </c>
      <c r="AF498" s="13">
        <v>0</v>
      </c>
      <c r="AG498" s="13">
        <v>0</v>
      </c>
      <c r="AH498" s="13">
        <v>4.1100000000000003</v>
      </c>
      <c r="AI498" s="13">
        <v>4.6402999999999999</v>
      </c>
      <c r="AJ498" s="13">
        <v>0.26669999999999999</v>
      </c>
      <c r="AK498" s="13" t="s">
        <v>1829</v>
      </c>
      <c r="AL498" s="13" t="s">
        <v>1815</v>
      </c>
      <c r="AM498" s="13"/>
      <c r="AN498" s="13">
        <v>69.599999999999994</v>
      </c>
    </row>
    <row r="499" spans="1:40" ht="15.75" hidden="1" customHeight="1" x14ac:dyDescent="0.25">
      <c r="A499" s="13" t="s">
        <v>1262</v>
      </c>
      <c r="B499" s="13" t="s">
        <v>30</v>
      </c>
      <c r="C499" s="13" t="s">
        <v>629</v>
      </c>
      <c r="D499" s="13" t="s">
        <v>682</v>
      </c>
      <c r="E499" s="13">
        <v>51478</v>
      </c>
      <c r="F499" s="13" t="s">
        <v>683</v>
      </c>
      <c r="G499" s="13">
        <v>80</v>
      </c>
      <c r="H499" s="13">
        <v>2</v>
      </c>
      <c r="I499" s="13" t="s">
        <v>704</v>
      </c>
      <c r="J499" s="13" t="s">
        <v>34</v>
      </c>
      <c r="K499" s="13" t="s">
        <v>35</v>
      </c>
      <c r="L499" s="13" t="s">
        <v>56</v>
      </c>
      <c r="M499" s="13">
        <v>810</v>
      </c>
      <c r="N499" s="13">
        <v>1020</v>
      </c>
      <c r="O499" s="13" t="s">
        <v>57</v>
      </c>
      <c r="P499" s="13">
        <v>255</v>
      </c>
      <c r="Q499" s="13" t="s">
        <v>37</v>
      </c>
      <c r="R499" s="13" t="s">
        <v>38</v>
      </c>
      <c r="S499" s="49">
        <v>42898</v>
      </c>
      <c r="T499" s="49">
        <v>42937</v>
      </c>
      <c r="U499" s="13" t="s">
        <v>1032</v>
      </c>
      <c r="V499" s="13" t="s">
        <v>39</v>
      </c>
      <c r="W499" s="13">
        <v>31</v>
      </c>
      <c r="X499" s="13">
        <v>30</v>
      </c>
      <c r="Y499" s="13">
        <v>35</v>
      </c>
      <c r="Z499" s="13">
        <v>85.714299999999994</v>
      </c>
      <c r="AA499" s="13"/>
      <c r="AB499" s="13"/>
      <c r="AC499" s="13"/>
      <c r="AD499" s="13">
        <v>0</v>
      </c>
      <c r="AE499" s="13">
        <v>85.714299999999994</v>
      </c>
      <c r="AF499" s="13">
        <v>0</v>
      </c>
      <c r="AG499" s="13">
        <v>0</v>
      </c>
      <c r="AH499" s="13">
        <v>3.8450000000000002</v>
      </c>
      <c r="AI499" s="13">
        <v>4.1101999999999999</v>
      </c>
      <c r="AJ499" s="13">
        <v>0.26669999999999999</v>
      </c>
      <c r="AK499" s="13" t="s">
        <v>1829</v>
      </c>
      <c r="AL499" s="13" t="s">
        <v>1830</v>
      </c>
      <c r="AM499" s="13"/>
      <c r="AN499" s="13">
        <v>69.599999999999994</v>
      </c>
    </row>
    <row r="500" spans="1:40" ht="15.75" hidden="1" customHeight="1" x14ac:dyDescent="0.25">
      <c r="A500" s="13" t="s">
        <v>1262</v>
      </c>
      <c r="B500" s="13" t="s">
        <v>30</v>
      </c>
      <c r="C500" s="13" t="s">
        <v>629</v>
      </c>
      <c r="D500" s="13" t="s">
        <v>682</v>
      </c>
      <c r="E500" s="13">
        <v>50866</v>
      </c>
      <c r="F500" s="13" t="s">
        <v>683</v>
      </c>
      <c r="G500" s="13">
        <v>80</v>
      </c>
      <c r="H500" s="13">
        <v>3</v>
      </c>
      <c r="I500" s="13" t="s">
        <v>704</v>
      </c>
      <c r="J500" s="13" t="s">
        <v>34</v>
      </c>
      <c r="K500" s="13" t="s">
        <v>35</v>
      </c>
      <c r="L500" s="13" t="s">
        <v>56</v>
      </c>
      <c r="M500" s="13">
        <v>1040</v>
      </c>
      <c r="N500" s="13">
        <v>1250</v>
      </c>
      <c r="O500" s="13" t="s">
        <v>57</v>
      </c>
      <c r="P500" s="13">
        <v>255</v>
      </c>
      <c r="Q500" s="13" t="s">
        <v>37</v>
      </c>
      <c r="R500" s="13" t="s">
        <v>38</v>
      </c>
      <c r="S500" s="49">
        <v>42898</v>
      </c>
      <c r="T500" s="49">
        <v>42937</v>
      </c>
      <c r="U500" s="13" t="s">
        <v>1032</v>
      </c>
      <c r="V500" s="13" t="s">
        <v>39</v>
      </c>
      <c r="W500" s="13">
        <v>31</v>
      </c>
      <c r="X500" s="13">
        <v>29</v>
      </c>
      <c r="Y500" s="13">
        <v>35</v>
      </c>
      <c r="Z500" s="13">
        <v>82.857100000000003</v>
      </c>
      <c r="AA500" s="13"/>
      <c r="AB500" s="13"/>
      <c r="AC500" s="13"/>
      <c r="AD500" s="13">
        <v>0</v>
      </c>
      <c r="AE500" s="13">
        <v>82.857100000000003</v>
      </c>
      <c r="AF500" s="13">
        <v>0</v>
      </c>
      <c r="AG500" s="13">
        <v>0</v>
      </c>
      <c r="AH500" s="13">
        <v>3.9769999999999999</v>
      </c>
      <c r="AI500" s="13">
        <v>4.1096000000000004</v>
      </c>
      <c r="AJ500" s="13">
        <v>0.26669999999999999</v>
      </c>
      <c r="AK500" s="13" t="s">
        <v>1831</v>
      </c>
      <c r="AL500" s="13" t="s">
        <v>1830</v>
      </c>
      <c r="AM500" s="13"/>
      <c r="AN500" s="13">
        <v>69.599999999999994</v>
      </c>
    </row>
    <row r="501" spans="1:40" ht="15.75" hidden="1" customHeight="1" x14ac:dyDescent="0.25">
      <c r="A501" s="13" t="s">
        <v>1262</v>
      </c>
      <c r="B501" s="13" t="s">
        <v>30</v>
      </c>
      <c r="C501" s="13" t="s">
        <v>629</v>
      </c>
      <c r="D501" s="13" t="s">
        <v>682</v>
      </c>
      <c r="E501" s="13">
        <v>53169</v>
      </c>
      <c r="F501" s="13" t="s">
        <v>683</v>
      </c>
      <c r="G501" s="13">
        <v>80</v>
      </c>
      <c r="H501" s="13">
        <v>4</v>
      </c>
      <c r="I501" s="13" t="s">
        <v>704</v>
      </c>
      <c r="J501" s="13" t="s">
        <v>34</v>
      </c>
      <c r="K501" s="13" t="s">
        <v>35</v>
      </c>
      <c r="L501" s="13" t="s">
        <v>1832</v>
      </c>
      <c r="M501" s="13">
        <v>1110</v>
      </c>
      <c r="N501" s="13">
        <v>1400</v>
      </c>
      <c r="O501" s="13" t="s">
        <v>211</v>
      </c>
      <c r="P501" s="13">
        <v>710</v>
      </c>
      <c r="Q501" s="13" t="s">
        <v>37</v>
      </c>
      <c r="R501" s="13" t="s">
        <v>38</v>
      </c>
      <c r="S501" s="49">
        <v>42898</v>
      </c>
      <c r="T501" s="49">
        <v>42937</v>
      </c>
      <c r="U501" s="13" t="s">
        <v>1065</v>
      </c>
      <c r="V501" s="13" t="s">
        <v>39</v>
      </c>
      <c r="W501" s="13">
        <v>36</v>
      </c>
      <c r="X501" s="13">
        <v>36</v>
      </c>
      <c r="Y501" s="13">
        <v>35</v>
      </c>
      <c r="Z501" s="13">
        <v>102.8571</v>
      </c>
      <c r="AA501" s="13"/>
      <c r="AB501" s="13"/>
      <c r="AC501" s="13"/>
      <c r="AD501" s="13">
        <v>0</v>
      </c>
      <c r="AE501" s="13">
        <v>102.8571</v>
      </c>
      <c r="AF501" s="13">
        <v>0</v>
      </c>
      <c r="AG501" s="13">
        <v>10</v>
      </c>
      <c r="AH501" s="13">
        <v>4.4690000000000003</v>
      </c>
      <c r="AI501" s="13">
        <v>4.7319000000000004</v>
      </c>
      <c r="AJ501" s="13">
        <v>0.26669999999999999</v>
      </c>
      <c r="AK501" s="13" t="s">
        <v>1562</v>
      </c>
      <c r="AL501" s="13" t="s">
        <v>1833</v>
      </c>
      <c r="AM501" s="13"/>
      <c r="AN501" s="13">
        <v>69</v>
      </c>
    </row>
    <row r="502" spans="1:40" ht="15.75" hidden="1" customHeight="1" x14ac:dyDescent="0.25">
      <c r="A502" s="13" t="s">
        <v>1262</v>
      </c>
      <c r="B502" s="13" t="s">
        <v>30</v>
      </c>
      <c r="C502" s="13" t="s">
        <v>629</v>
      </c>
      <c r="D502" s="13" t="s">
        <v>682</v>
      </c>
      <c r="E502" s="13">
        <v>51227</v>
      </c>
      <c r="F502" s="13" t="s">
        <v>683</v>
      </c>
      <c r="G502" s="13">
        <v>80</v>
      </c>
      <c r="H502" s="13">
        <v>5</v>
      </c>
      <c r="I502" s="13" t="s">
        <v>704</v>
      </c>
      <c r="J502" s="13" t="s">
        <v>34</v>
      </c>
      <c r="K502" s="13" t="s">
        <v>35</v>
      </c>
      <c r="L502" s="13" t="s">
        <v>56</v>
      </c>
      <c r="M502" s="13">
        <v>1310</v>
      </c>
      <c r="N502" s="13">
        <v>1520</v>
      </c>
      <c r="O502" s="13" t="s">
        <v>57</v>
      </c>
      <c r="P502" s="13">
        <v>255</v>
      </c>
      <c r="Q502" s="13" t="s">
        <v>37</v>
      </c>
      <c r="R502" s="13" t="s">
        <v>38</v>
      </c>
      <c r="S502" s="49">
        <v>42898</v>
      </c>
      <c r="T502" s="49">
        <v>42937</v>
      </c>
      <c r="U502" s="13" t="s">
        <v>1030</v>
      </c>
      <c r="V502" s="13" t="s">
        <v>39</v>
      </c>
      <c r="W502" s="13">
        <v>31</v>
      </c>
      <c r="X502" s="13">
        <v>29</v>
      </c>
      <c r="Y502" s="13">
        <v>35</v>
      </c>
      <c r="Z502" s="13">
        <v>82.857100000000003</v>
      </c>
      <c r="AA502" s="13"/>
      <c r="AB502" s="13"/>
      <c r="AC502" s="13"/>
      <c r="AD502" s="13">
        <v>0</v>
      </c>
      <c r="AE502" s="13">
        <v>82.857100000000003</v>
      </c>
      <c r="AF502" s="13">
        <v>0</v>
      </c>
      <c r="AG502" s="13">
        <v>10</v>
      </c>
      <c r="AH502" s="13">
        <v>3.9769999999999999</v>
      </c>
      <c r="AI502" s="13">
        <v>4.1096000000000004</v>
      </c>
      <c r="AJ502" s="13">
        <v>0.26669999999999999</v>
      </c>
      <c r="AK502" s="13" t="s">
        <v>1834</v>
      </c>
      <c r="AL502" s="13" t="s">
        <v>1830</v>
      </c>
      <c r="AM502" s="13"/>
      <c r="AN502" s="13">
        <v>69.599999999999994</v>
      </c>
    </row>
    <row r="503" spans="1:40" ht="15.75" hidden="1" customHeight="1" x14ac:dyDescent="0.25">
      <c r="A503" s="13" t="s">
        <v>1262</v>
      </c>
      <c r="B503" s="13" t="s">
        <v>30</v>
      </c>
      <c r="C503" s="13" t="s">
        <v>629</v>
      </c>
      <c r="D503" s="13" t="s">
        <v>682</v>
      </c>
      <c r="E503" s="13">
        <v>52497</v>
      </c>
      <c r="F503" s="13" t="s">
        <v>683</v>
      </c>
      <c r="G503" s="13">
        <v>80</v>
      </c>
      <c r="H503" s="13">
        <v>541</v>
      </c>
      <c r="I503" s="13" t="s">
        <v>704</v>
      </c>
      <c r="J503" s="13" t="s">
        <v>43</v>
      </c>
      <c r="K503" s="13" t="s">
        <v>35</v>
      </c>
      <c r="L503" s="13" t="s">
        <v>51</v>
      </c>
      <c r="M503" s="13">
        <v>1800</v>
      </c>
      <c r="N503" s="13">
        <v>2020</v>
      </c>
      <c r="O503" s="13" t="s">
        <v>63</v>
      </c>
      <c r="P503" s="13">
        <v>1301</v>
      </c>
      <c r="Q503" s="13" t="s">
        <v>64</v>
      </c>
      <c r="R503" s="13" t="s">
        <v>66</v>
      </c>
      <c r="S503" s="49">
        <v>42898</v>
      </c>
      <c r="T503" s="49">
        <v>42946</v>
      </c>
      <c r="U503" s="13" t="s">
        <v>705</v>
      </c>
      <c r="V503" s="13" t="s">
        <v>39</v>
      </c>
      <c r="W503" s="13">
        <v>33</v>
      </c>
      <c r="X503" s="13">
        <v>31</v>
      </c>
      <c r="Y503" s="13">
        <v>35</v>
      </c>
      <c r="Z503" s="13">
        <v>88.571399999999997</v>
      </c>
      <c r="AA503" s="13"/>
      <c r="AB503" s="13"/>
      <c r="AC503" s="13"/>
      <c r="AD503" s="13">
        <v>0</v>
      </c>
      <c r="AE503" s="13">
        <v>88.571399999999997</v>
      </c>
      <c r="AF503" s="13">
        <v>0</v>
      </c>
      <c r="AG503" s="13">
        <v>0</v>
      </c>
      <c r="AH503" s="13">
        <v>4.4130000000000003</v>
      </c>
      <c r="AI503" s="13">
        <v>4.4130000000000003</v>
      </c>
      <c r="AJ503" s="13">
        <v>0.26669999999999999</v>
      </c>
      <c r="AK503" s="13" t="s">
        <v>1835</v>
      </c>
      <c r="AL503" s="13" t="s">
        <v>1836</v>
      </c>
      <c r="AM503" s="13"/>
      <c r="AN503" s="13">
        <v>70.2</v>
      </c>
    </row>
    <row r="504" spans="1:40" ht="15.75" hidden="1" customHeight="1" x14ac:dyDescent="0.25">
      <c r="A504" s="13" t="s">
        <v>1262</v>
      </c>
      <c r="B504" s="13" t="s">
        <v>30</v>
      </c>
      <c r="C504" s="13" t="s">
        <v>629</v>
      </c>
      <c r="D504" s="13" t="s">
        <v>682</v>
      </c>
      <c r="E504" s="13">
        <v>51986</v>
      </c>
      <c r="F504" s="13" t="s">
        <v>683</v>
      </c>
      <c r="G504" s="13">
        <v>80</v>
      </c>
      <c r="H504" s="13">
        <v>831</v>
      </c>
      <c r="I504" s="13" t="s">
        <v>704</v>
      </c>
      <c r="J504" s="13" t="s">
        <v>43</v>
      </c>
      <c r="K504" s="13" t="s">
        <v>44</v>
      </c>
      <c r="L504" s="13" t="s">
        <v>45</v>
      </c>
      <c r="M504" s="13" t="s">
        <v>45</v>
      </c>
      <c r="N504" s="13" t="s">
        <v>45</v>
      </c>
      <c r="O504" s="13" t="s">
        <v>45</v>
      </c>
      <c r="P504" s="13"/>
      <c r="Q504" s="13" t="s">
        <v>37</v>
      </c>
      <c r="R504" s="13" t="s">
        <v>38</v>
      </c>
      <c r="S504" s="49">
        <v>42898</v>
      </c>
      <c r="T504" s="49">
        <v>42937</v>
      </c>
      <c r="U504" s="13" t="s">
        <v>249</v>
      </c>
      <c r="V504" s="13" t="s">
        <v>98</v>
      </c>
      <c r="W504" s="13">
        <v>37</v>
      </c>
      <c r="X504" s="13">
        <v>32</v>
      </c>
      <c r="Y504" s="13">
        <v>35</v>
      </c>
      <c r="Z504" s="13">
        <v>91.428600000000003</v>
      </c>
      <c r="AA504" s="13"/>
      <c r="AB504" s="13"/>
      <c r="AC504" s="13"/>
      <c r="AD504" s="13">
        <v>0</v>
      </c>
      <c r="AE504" s="13">
        <v>91.428600000000003</v>
      </c>
      <c r="AF504" s="13">
        <v>0</v>
      </c>
      <c r="AG504" s="13">
        <v>0</v>
      </c>
      <c r="AH504" s="13">
        <v>4.6669999999999998</v>
      </c>
      <c r="AI504" s="13">
        <v>4.9337</v>
      </c>
      <c r="AJ504" s="13">
        <v>0.26669999999999999</v>
      </c>
      <c r="AK504" s="13" t="s">
        <v>45</v>
      </c>
      <c r="AL504" s="13" t="s">
        <v>45</v>
      </c>
      <c r="AM504" s="13"/>
      <c r="AN504" s="13">
        <v>70</v>
      </c>
    </row>
    <row r="505" spans="1:40" ht="15.75" hidden="1" customHeight="1" x14ac:dyDescent="0.25">
      <c r="A505" s="13" t="s">
        <v>1262</v>
      </c>
      <c r="B505" s="13" t="s">
        <v>30</v>
      </c>
      <c r="C505" s="13" t="s">
        <v>629</v>
      </c>
      <c r="D505" s="13" t="s">
        <v>682</v>
      </c>
      <c r="E505" s="13">
        <v>51987</v>
      </c>
      <c r="F505" s="13" t="s">
        <v>683</v>
      </c>
      <c r="G505" s="13">
        <v>80</v>
      </c>
      <c r="H505" s="13">
        <v>832</v>
      </c>
      <c r="I505" s="13" t="s">
        <v>704</v>
      </c>
      <c r="J505" s="13" t="s">
        <v>43</v>
      </c>
      <c r="K505" s="13" t="s">
        <v>44</v>
      </c>
      <c r="L505" s="13" t="s">
        <v>45</v>
      </c>
      <c r="M505" s="13" t="s">
        <v>45</v>
      </c>
      <c r="N505" s="13" t="s">
        <v>45</v>
      </c>
      <c r="O505" s="13" t="s">
        <v>45</v>
      </c>
      <c r="P505" s="13"/>
      <c r="Q505" s="13" t="s">
        <v>37</v>
      </c>
      <c r="R505" s="13" t="s">
        <v>38</v>
      </c>
      <c r="S505" s="49">
        <v>42898</v>
      </c>
      <c r="T505" s="49">
        <v>42937</v>
      </c>
      <c r="U505" s="13" t="s">
        <v>249</v>
      </c>
      <c r="V505" s="13" t="s">
        <v>98</v>
      </c>
      <c r="W505" s="13">
        <v>40</v>
      </c>
      <c r="X505" s="13">
        <v>31</v>
      </c>
      <c r="Y505" s="13">
        <v>35</v>
      </c>
      <c r="Z505" s="13">
        <v>88.571399999999997</v>
      </c>
      <c r="AA505" s="13"/>
      <c r="AB505" s="13"/>
      <c r="AC505" s="13"/>
      <c r="AD505" s="13">
        <v>0</v>
      </c>
      <c r="AE505" s="13">
        <v>88.571399999999997</v>
      </c>
      <c r="AF505" s="13">
        <v>0</v>
      </c>
      <c r="AG505" s="13">
        <v>0</v>
      </c>
      <c r="AH505" s="13">
        <v>5.3330000000000002</v>
      </c>
      <c r="AI505" s="13">
        <v>5.3330000000000002</v>
      </c>
      <c r="AJ505" s="13">
        <v>0.26669999999999999</v>
      </c>
      <c r="AK505" s="13" t="s">
        <v>45</v>
      </c>
      <c r="AL505" s="13" t="s">
        <v>45</v>
      </c>
      <c r="AM505" s="13"/>
      <c r="AN505" s="13">
        <v>70</v>
      </c>
    </row>
    <row r="506" spans="1:40" ht="15.75" hidden="1" customHeight="1" x14ac:dyDescent="0.25">
      <c r="A506" s="13" t="s">
        <v>1262</v>
      </c>
      <c r="B506" s="13" t="s">
        <v>30</v>
      </c>
      <c r="C506" s="13" t="s">
        <v>629</v>
      </c>
      <c r="D506" s="13" t="s">
        <v>682</v>
      </c>
      <c r="E506" s="13">
        <v>53225</v>
      </c>
      <c r="F506" s="13" t="s">
        <v>683</v>
      </c>
      <c r="G506" s="13">
        <v>90</v>
      </c>
      <c r="H506" s="13">
        <v>1</v>
      </c>
      <c r="I506" s="13" t="s">
        <v>1066</v>
      </c>
      <c r="J506" s="13" t="s">
        <v>34</v>
      </c>
      <c r="K506" s="13" t="s">
        <v>35</v>
      </c>
      <c r="L506" s="13" t="s">
        <v>472</v>
      </c>
      <c r="M506" s="13" t="s">
        <v>473</v>
      </c>
      <c r="N506" s="13" t="s">
        <v>904</v>
      </c>
      <c r="O506" s="13" t="s">
        <v>465</v>
      </c>
      <c r="P506" s="13" t="s">
        <v>1837</v>
      </c>
      <c r="Q506" s="13" t="s">
        <v>37</v>
      </c>
      <c r="R506" s="13" t="s">
        <v>38</v>
      </c>
      <c r="S506" s="49">
        <v>42898</v>
      </c>
      <c r="T506" s="49">
        <v>42937</v>
      </c>
      <c r="U506" s="13" t="s">
        <v>1838</v>
      </c>
      <c r="V506" s="13" t="s">
        <v>39</v>
      </c>
      <c r="W506" s="13">
        <v>32</v>
      </c>
      <c r="X506" s="13">
        <v>32</v>
      </c>
      <c r="Y506" s="13">
        <v>35</v>
      </c>
      <c r="Z506" s="13">
        <v>91.428600000000003</v>
      </c>
      <c r="AA506" s="13"/>
      <c r="AB506" s="13"/>
      <c r="AC506" s="13"/>
      <c r="AD506" s="13">
        <v>0</v>
      </c>
      <c r="AE506" s="13">
        <v>91.428600000000003</v>
      </c>
      <c r="AF506" s="13">
        <v>0</v>
      </c>
      <c r="AG506" s="13">
        <v>0</v>
      </c>
      <c r="AH506" s="13">
        <v>5.1369999999999996</v>
      </c>
      <c r="AI506" s="13">
        <v>5.3026999999999997</v>
      </c>
      <c r="AJ506" s="13">
        <v>0.33329999999999999</v>
      </c>
      <c r="AK506" s="13" t="s">
        <v>1839</v>
      </c>
      <c r="AL506" s="13" t="s">
        <v>1840</v>
      </c>
      <c r="AM506" s="13"/>
      <c r="AN506" s="13">
        <v>174</v>
      </c>
    </row>
    <row r="507" spans="1:40" ht="15.75" hidden="1" customHeight="1" x14ac:dyDescent="0.25">
      <c r="A507" s="13" t="s">
        <v>1262</v>
      </c>
      <c r="B507" s="13" t="s">
        <v>30</v>
      </c>
      <c r="C507" s="13" t="s">
        <v>629</v>
      </c>
      <c r="D507" s="13" t="s">
        <v>682</v>
      </c>
      <c r="E507" s="13">
        <v>53229</v>
      </c>
      <c r="F507" s="13" t="s">
        <v>683</v>
      </c>
      <c r="G507" s="13">
        <v>90</v>
      </c>
      <c r="H507" s="13">
        <v>2</v>
      </c>
      <c r="I507" s="13" t="s">
        <v>1066</v>
      </c>
      <c r="J507" s="13" t="s">
        <v>34</v>
      </c>
      <c r="K507" s="13" t="s">
        <v>35</v>
      </c>
      <c r="L507" s="13" t="s">
        <v>56</v>
      </c>
      <c r="M507" s="13">
        <v>810</v>
      </c>
      <c r="N507" s="13">
        <v>1100</v>
      </c>
      <c r="O507" s="13" t="s">
        <v>211</v>
      </c>
      <c r="P507" s="13">
        <v>701</v>
      </c>
      <c r="Q507" s="13" t="s">
        <v>37</v>
      </c>
      <c r="R507" s="13" t="s">
        <v>38</v>
      </c>
      <c r="S507" s="49">
        <v>42898</v>
      </c>
      <c r="T507" s="49">
        <v>42937</v>
      </c>
      <c r="U507" s="13" t="s">
        <v>689</v>
      </c>
      <c r="V507" s="13" t="s">
        <v>39</v>
      </c>
      <c r="W507" s="13">
        <v>38</v>
      </c>
      <c r="X507" s="13">
        <v>36</v>
      </c>
      <c r="Y507" s="13">
        <v>35</v>
      </c>
      <c r="Z507" s="13">
        <v>102.8571</v>
      </c>
      <c r="AA507" s="13"/>
      <c r="AB507" s="13"/>
      <c r="AC507" s="13"/>
      <c r="AD507" s="13">
        <v>0</v>
      </c>
      <c r="AE507" s="13">
        <v>102.8571</v>
      </c>
      <c r="AF507" s="13">
        <v>0</v>
      </c>
      <c r="AG507" s="13">
        <v>0</v>
      </c>
      <c r="AH507" s="13">
        <v>5.6340000000000003</v>
      </c>
      <c r="AI507" s="13">
        <v>6.2968000000000002</v>
      </c>
      <c r="AJ507" s="13">
        <v>0.33329999999999999</v>
      </c>
      <c r="AK507" s="13" t="s">
        <v>1768</v>
      </c>
      <c r="AL507" s="13" t="s">
        <v>1841</v>
      </c>
      <c r="AM507" s="13"/>
      <c r="AN507" s="13">
        <v>87</v>
      </c>
    </row>
    <row r="508" spans="1:40" ht="15.75" hidden="1" customHeight="1" x14ac:dyDescent="0.25">
      <c r="A508" s="13" t="s">
        <v>1262</v>
      </c>
      <c r="B508" s="13" t="s">
        <v>30</v>
      </c>
      <c r="C508" s="13" t="s">
        <v>629</v>
      </c>
      <c r="D508" s="13" t="s">
        <v>682</v>
      </c>
      <c r="E508" s="13">
        <v>53228</v>
      </c>
      <c r="F508" s="13" t="s">
        <v>683</v>
      </c>
      <c r="G508" s="13">
        <v>90</v>
      </c>
      <c r="H508" s="13">
        <v>3</v>
      </c>
      <c r="I508" s="13" t="s">
        <v>1066</v>
      </c>
      <c r="J508" s="13" t="s">
        <v>34</v>
      </c>
      <c r="K508" s="13" t="s">
        <v>35</v>
      </c>
      <c r="L508" s="13" t="s">
        <v>56</v>
      </c>
      <c r="M508" s="13">
        <v>1110</v>
      </c>
      <c r="N508" s="13">
        <v>1400</v>
      </c>
      <c r="O508" s="13" t="s">
        <v>57</v>
      </c>
      <c r="P508" s="13">
        <v>350</v>
      </c>
      <c r="Q508" s="13" t="s">
        <v>37</v>
      </c>
      <c r="R508" s="13" t="s">
        <v>38</v>
      </c>
      <c r="S508" s="49">
        <v>42898</v>
      </c>
      <c r="T508" s="49">
        <v>42937</v>
      </c>
      <c r="U508" s="13" t="s">
        <v>696</v>
      </c>
      <c r="V508" s="13" t="s">
        <v>39</v>
      </c>
      <c r="W508" s="13">
        <v>32</v>
      </c>
      <c r="X508" s="13">
        <v>27</v>
      </c>
      <c r="Y508" s="13">
        <v>35</v>
      </c>
      <c r="Z508" s="13">
        <v>77.142899999999997</v>
      </c>
      <c r="AA508" s="13"/>
      <c r="AB508" s="13"/>
      <c r="AC508" s="13"/>
      <c r="AD508" s="13">
        <v>0</v>
      </c>
      <c r="AE508" s="13">
        <v>77.142899999999997</v>
      </c>
      <c r="AF508" s="13">
        <v>0</v>
      </c>
      <c r="AG508" s="13">
        <v>10</v>
      </c>
      <c r="AH508" s="13">
        <v>4.9710000000000001</v>
      </c>
      <c r="AI508" s="13">
        <v>5.3023999999999996</v>
      </c>
      <c r="AJ508" s="13">
        <v>0.33329999999999999</v>
      </c>
      <c r="AK508" s="13" t="s">
        <v>1562</v>
      </c>
      <c r="AL508" s="13" t="s">
        <v>1820</v>
      </c>
      <c r="AM508" s="13"/>
      <c r="AN508" s="13">
        <v>87</v>
      </c>
    </row>
    <row r="509" spans="1:40" ht="15.75" hidden="1" customHeight="1" x14ac:dyDescent="0.25">
      <c r="A509" s="13" t="s">
        <v>1262</v>
      </c>
      <c r="B509" s="13" t="s">
        <v>30</v>
      </c>
      <c r="C509" s="13" t="s">
        <v>629</v>
      </c>
      <c r="D509" s="13" t="s">
        <v>682</v>
      </c>
      <c r="E509" s="13">
        <v>53227</v>
      </c>
      <c r="F509" s="13" t="s">
        <v>683</v>
      </c>
      <c r="G509" s="13">
        <v>90</v>
      </c>
      <c r="H509" s="13">
        <v>4</v>
      </c>
      <c r="I509" s="13" t="s">
        <v>1066</v>
      </c>
      <c r="J509" s="13" t="s">
        <v>34</v>
      </c>
      <c r="K509" s="13" t="s">
        <v>35</v>
      </c>
      <c r="L509" s="13" t="s">
        <v>56</v>
      </c>
      <c r="M509" s="13">
        <v>1110</v>
      </c>
      <c r="N509" s="13">
        <v>1400</v>
      </c>
      <c r="O509" s="13" t="s">
        <v>220</v>
      </c>
      <c r="P509" s="13">
        <v>215</v>
      </c>
      <c r="Q509" s="13" t="s">
        <v>37</v>
      </c>
      <c r="R509" s="13" t="s">
        <v>38</v>
      </c>
      <c r="S509" s="49">
        <v>42898</v>
      </c>
      <c r="T509" s="49">
        <v>42937</v>
      </c>
      <c r="U509" s="13" t="s">
        <v>698</v>
      </c>
      <c r="V509" s="13" t="s">
        <v>39</v>
      </c>
      <c r="W509" s="13">
        <v>28</v>
      </c>
      <c r="X509" s="13">
        <v>26</v>
      </c>
      <c r="Y509" s="13">
        <v>35</v>
      </c>
      <c r="Z509" s="13">
        <v>74.285700000000006</v>
      </c>
      <c r="AA509" s="13"/>
      <c r="AB509" s="13"/>
      <c r="AC509" s="13"/>
      <c r="AD509" s="13">
        <v>0</v>
      </c>
      <c r="AE509" s="13">
        <v>74.285700000000006</v>
      </c>
      <c r="AF509" s="13">
        <v>0</v>
      </c>
      <c r="AG509" s="13">
        <v>10</v>
      </c>
      <c r="AH509" s="13">
        <v>4.4740000000000002</v>
      </c>
      <c r="AI509" s="13">
        <v>4.6397000000000004</v>
      </c>
      <c r="AJ509" s="13">
        <v>0.33329999999999999</v>
      </c>
      <c r="AK509" s="13" t="s">
        <v>1562</v>
      </c>
      <c r="AL509" s="13" t="s">
        <v>1842</v>
      </c>
      <c r="AM509" s="13"/>
      <c r="AN509" s="13">
        <v>87</v>
      </c>
    </row>
    <row r="510" spans="1:40" ht="15.75" hidden="1" customHeight="1" x14ac:dyDescent="0.25">
      <c r="A510" s="13" t="s">
        <v>1262</v>
      </c>
      <c r="B510" s="13" t="s">
        <v>30</v>
      </c>
      <c r="C510" s="13" t="s">
        <v>629</v>
      </c>
      <c r="D510" s="13" t="s">
        <v>682</v>
      </c>
      <c r="E510" s="13">
        <v>53226</v>
      </c>
      <c r="F510" s="13" t="s">
        <v>683</v>
      </c>
      <c r="G510" s="13">
        <v>90</v>
      </c>
      <c r="H510" s="13">
        <v>5</v>
      </c>
      <c r="I510" s="13" t="s">
        <v>1066</v>
      </c>
      <c r="J510" s="13" t="s">
        <v>34</v>
      </c>
      <c r="K510" s="13" t="s">
        <v>35</v>
      </c>
      <c r="L510" s="13" t="s">
        <v>56</v>
      </c>
      <c r="M510" s="13">
        <v>1140</v>
      </c>
      <c r="N510" s="13">
        <v>1430</v>
      </c>
      <c r="O510" s="13" t="s">
        <v>211</v>
      </c>
      <c r="P510" s="13">
        <v>708</v>
      </c>
      <c r="Q510" s="13" t="s">
        <v>37</v>
      </c>
      <c r="R510" s="13" t="s">
        <v>38</v>
      </c>
      <c r="S510" s="49">
        <v>42898</v>
      </c>
      <c r="T510" s="49">
        <v>42937</v>
      </c>
      <c r="U510" s="13" t="s">
        <v>708</v>
      </c>
      <c r="V510" s="13" t="s">
        <v>39</v>
      </c>
      <c r="W510" s="13">
        <v>12</v>
      </c>
      <c r="X510" s="13">
        <v>10</v>
      </c>
      <c r="Y510" s="13">
        <v>35</v>
      </c>
      <c r="Z510" s="13">
        <v>28.571400000000001</v>
      </c>
      <c r="AA510" s="13"/>
      <c r="AB510" s="13"/>
      <c r="AC510" s="13"/>
      <c r="AD510" s="13">
        <v>0</v>
      </c>
      <c r="AE510" s="13">
        <v>28.571400000000001</v>
      </c>
      <c r="AF510" s="13">
        <v>0</v>
      </c>
      <c r="AG510" s="13">
        <v>10</v>
      </c>
      <c r="AH510" s="13">
        <v>1.823</v>
      </c>
      <c r="AI510" s="13">
        <v>1.9886999999999999</v>
      </c>
      <c r="AJ510" s="13">
        <v>0.33329999999999999</v>
      </c>
      <c r="AK510" s="13" t="s">
        <v>1822</v>
      </c>
      <c r="AL510" s="13" t="s">
        <v>1843</v>
      </c>
      <c r="AM510" s="13"/>
      <c r="AN510" s="13">
        <v>87</v>
      </c>
    </row>
    <row r="511" spans="1:40" ht="15.75" hidden="1" customHeight="1" x14ac:dyDescent="0.25">
      <c r="A511" s="13" t="s">
        <v>1262</v>
      </c>
      <c r="B511" s="13" t="s">
        <v>30</v>
      </c>
      <c r="C511" s="13" t="s">
        <v>629</v>
      </c>
      <c r="D511" s="13" t="s">
        <v>682</v>
      </c>
      <c r="E511" s="13">
        <v>50159</v>
      </c>
      <c r="F511" s="13" t="s">
        <v>683</v>
      </c>
      <c r="G511" s="13">
        <v>95</v>
      </c>
      <c r="H511" s="13">
        <v>1</v>
      </c>
      <c r="I511" s="13" t="s">
        <v>706</v>
      </c>
      <c r="J511" s="13" t="s">
        <v>34</v>
      </c>
      <c r="K511" s="13" t="s">
        <v>35</v>
      </c>
      <c r="L511" s="13" t="s">
        <v>56</v>
      </c>
      <c r="M511" s="13">
        <v>810</v>
      </c>
      <c r="N511" s="13">
        <v>940</v>
      </c>
      <c r="O511" s="13" t="s">
        <v>57</v>
      </c>
      <c r="P511" s="13">
        <v>250</v>
      </c>
      <c r="Q511" s="13" t="s">
        <v>37</v>
      </c>
      <c r="R511" s="13" t="s">
        <v>38</v>
      </c>
      <c r="S511" s="49">
        <v>42898</v>
      </c>
      <c r="T511" s="49">
        <v>42937</v>
      </c>
      <c r="U511" s="13" t="s">
        <v>699</v>
      </c>
      <c r="V511" s="13" t="s">
        <v>39</v>
      </c>
      <c r="W511" s="13">
        <v>34</v>
      </c>
      <c r="X511" s="13">
        <v>31</v>
      </c>
      <c r="Y511" s="13">
        <v>35</v>
      </c>
      <c r="Z511" s="13">
        <v>88.571399999999997</v>
      </c>
      <c r="AA511" s="13"/>
      <c r="AB511" s="13"/>
      <c r="AC511" s="13"/>
      <c r="AD511" s="13">
        <v>0</v>
      </c>
      <c r="AE511" s="13">
        <v>88.571399999999997</v>
      </c>
      <c r="AF511" s="13">
        <v>0</v>
      </c>
      <c r="AG511" s="13">
        <v>0</v>
      </c>
      <c r="AH511" s="13">
        <v>3.0819999999999999</v>
      </c>
      <c r="AI511" s="13">
        <v>3.3803000000000001</v>
      </c>
      <c r="AJ511" s="13">
        <v>0.2</v>
      </c>
      <c r="AK511" s="13" t="s">
        <v>1325</v>
      </c>
      <c r="AL511" s="13" t="s">
        <v>1365</v>
      </c>
      <c r="AM511" s="13"/>
      <c r="AN511" s="13">
        <v>52.2</v>
      </c>
    </row>
    <row r="512" spans="1:40" ht="15.75" hidden="1" customHeight="1" x14ac:dyDescent="0.25">
      <c r="A512" s="13" t="s">
        <v>1262</v>
      </c>
      <c r="B512" s="13" t="s">
        <v>30</v>
      </c>
      <c r="C512" s="13" t="s">
        <v>629</v>
      </c>
      <c r="D512" s="13" t="s">
        <v>682</v>
      </c>
      <c r="E512" s="13">
        <v>51458</v>
      </c>
      <c r="F512" s="13" t="s">
        <v>683</v>
      </c>
      <c r="G512" s="13">
        <v>95</v>
      </c>
      <c r="H512" s="13">
        <v>2</v>
      </c>
      <c r="I512" s="13" t="s">
        <v>706</v>
      </c>
      <c r="J512" s="13" t="s">
        <v>34</v>
      </c>
      <c r="K512" s="13" t="s">
        <v>35</v>
      </c>
      <c r="L512" s="13" t="s">
        <v>56</v>
      </c>
      <c r="M512" s="13">
        <v>910</v>
      </c>
      <c r="N512" s="13">
        <v>1040</v>
      </c>
      <c r="O512" s="13" t="s">
        <v>52</v>
      </c>
      <c r="P512" s="13">
        <v>274</v>
      </c>
      <c r="Q512" s="13" t="s">
        <v>37</v>
      </c>
      <c r="R512" s="13" t="s">
        <v>38</v>
      </c>
      <c r="S512" s="49">
        <v>42898</v>
      </c>
      <c r="T512" s="49">
        <v>42937</v>
      </c>
      <c r="U512" s="13" t="s">
        <v>702</v>
      </c>
      <c r="V512" s="13" t="s">
        <v>39</v>
      </c>
      <c r="W512" s="13">
        <v>37</v>
      </c>
      <c r="X512" s="13">
        <v>37</v>
      </c>
      <c r="Y512" s="13">
        <v>35</v>
      </c>
      <c r="Z512" s="13">
        <v>105.71429999999999</v>
      </c>
      <c r="AA512" s="13"/>
      <c r="AB512" s="13"/>
      <c r="AC512" s="13"/>
      <c r="AD512" s="13">
        <v>0</v>
      </c>
      <c r="AE512" s="13">
        <v>105.71429999999999</v>
      </c>
      <c r="AF512" s="13">
        <v>0</v>
      </c>
      <c r="AG512" s="13">
        <v>0</v>
      </c>
      <c r="AH512" s="13">
        <v>3.5790000000000002</v>
      </c>
      <c r="AI512" s="13">
        <v>3.6783999999999999</v>
      </c>
      <c r="AJ512" s="13">
        <v>0.2</v>
      </c>
      <c r="AK512" s="13" t="s">
        <v>1410</v>
      </c>
      <c r="AL512" s="13" t="s">
        <v>1816</v>
      </c>
      <c r="AM512" s="13"/>
      <c r="AN512" s="13">
        <v>52.2</v>
      </c>
    </row>
    <row r="513" spans="1:40" ht="15.75" hidden="1" customHeight="1" x14ac:dyDescent="0.25">
      <c r="A513" s="13" t="s">
        <v>1262</v>
      </c>
      <c r="B513" s="13" t="s">
        <v>30</v>
      </c>
      <c r="C513" s="13" t="s">
        <v>629</v>
      </c>
      <c r="D513" s="13" t="s">
        <v>682</v>
      </c>
      <c r="E513" s="13">
        <v>50160</v>
      </c>
      <c r="F513" s="13" t="s">
        <v>683</v>
      </c>
      <c r="G513" s="13">
        <v>95</v>
      </c>
      <c r="H513" s="13">
        <v>3</v>
      </c>
      <c r="I513" s="13" t="s">
        <v>706</v>
      </c>
      <c r="J513" s="13" t="s">
        <v>34</v>
      </c>
      <c r="K513" s="13" t="s">
        <v>35</v>
      </c>
      <c r="L513" s="13" t="s">
        <v>56</v>
      </c>
      <c r="M513" s="13">
        <v>1130</v>
      </c>
      <c r="N513" s="13">
        <v>1300</v>
      </c>
      <c r="O513" s="13" t="s">
        <v>70</v>
      </c>
      <c r="P513" s="13">
        <v>653</v>
      </c>
      <c r="Q513" s="13" t="s">
        <v>37</v>
      </c>
      <c r="R513" s="13" t="s">
        <v>38</v>
      </c>
      <c r="S513" s="49">
        <v>42898</v>
      </c>
      <c r="T513" s="49">
        <v>42937</v>
      </c>
      <c r="U513" s="13" t="s">
        <v>1216</v>
      </c>
      <c r="V513" s="13" t="s">
        <v>39</v>
      </c>
      <c r="W513" s="13">
        <v>30</v>
      </c>
      <c r="X513" s="13">
        <v>28</v>
      </c>
      <c r="Y513" s="13">
        <v>35</v>
      </c>
      <c r="Z513" s="13">
        <v>80</v>
      </c>
      <c r="AA513" s="13"/>
      <c r="AB513" s="13"/>
      <c r="AC513" s="13"/>
      <c r="AD513" s="13">
        <v>0</v>
      </c>
      <c r="AE513" s="13">
        <v>80</v>
      </c>
      <c r="AF513" s="13">
        <v>0</v>
      </c>
      <c r="AG513" s="13">
        <v>10</v>
      </c>
      <c r="AH513" s="13">
        <v>2.7839999999999998</v>
      </c>
      <c r="AI513" s="13">
        <v>2.9828999999999999</v>
      </c>
      <c r="AJ513" s="13">
        <v>0.2</v>
      </c>
      <c r="AK513" s="13" t="s">
        <v>1280</v>
      </c>
      <c r="AL513" s="13" t="s">
        <v>1824</v>
      </c>
      <c r="AM513" s="13"/>
      <c r="AN513" s="13">
        <v>52.2</v>
      </c>
    </row>
    <row r="514" spans="1:40" ht="15.75" hidden="1" customHeight="1" x14ac:dyDescent="0.25">
      <c r="A514" s="13" t="s">
        <v>1262</v>
      </c>
      <c r="B514" s="13" t="s">
        <v>30</v>
      </c>
      <c r="C514" s="13" t="s">
        <v>629</v>
      </c>
      <c r="D514" s="13" t="s">
        <v>682</v>
      </c>
      <c r="E514" s="13">
        <v>52627</v>
      </c>
      <c r="F514" s="13" t="s">
        <v>683</v>
      </c>
      <c r="G514" s="13">
        <v>95</v>
      </c>
      <c r="H514" s="13">
        <v>501</v>
      </c>
      <c r="I514" s="13" t="s">
        <v>706</v>
      </c>
      <c r="J514" s="13" t="s">
        <v>43</v>
      </c>
      <c r="K514" s="13" t="s">
        <v>35</v>
      </c>
      <c r="L514" s="13" t="s">
        <v>1826</v>
      </c>
      <c r="M514" s="13">
        <v>1810</v>
      </c>
      <c r="N514" s="13">
        <v>2030</v>
      </c>
      <c r="O514" s="13" t="s">
        <v>57</v>
      </c>
      <c r="P514" s="13">
        <v>350</v>
      </c>
      <c r="Q514" s="13" t="s">
        <v>37</v>
      </c>
      <c r="R514" s="13" t="s">
        <v>66</v>
      </c>
      <c r="S514" s="49">
        <v>42898</v>
      </c>
      <c r="T514" s="49">
        <v>42946</v>
      </c>
      <c r="U514" s="13" t="s">
        <v>693</v>
      </c>
      <c r="V514" s="13" t="s">
        <v>39</v>
      </c>
      <c r="W514" s="13">
        <v>36</v>
      </c>
      <c r="X514" s="13">
        <v>30</v>
      </c>
      <c r="Y514" s="13">
        <v>35</v>
      </c>
      <c r="Z514" s="13">
        <v>85.714299999999994</v>
      </c>
      <c r="AA514" s="13"/>
      <c r="AB514" s="13"/>
      <c r="AC514" s="13"/>
      <c r="AD514" s="13">
        <v>0</v>
      </c>
      <c r="AE514" s="13">
        <v>85.714299999999994</v>
      </c>
      <c r="AF514" s="13">
        <v>0</v>
      </c>
      <c r="AG514" s="13">
        <v>0</v>
      </c>
      <c r="AH514" s="13">
        <v>3.4670000000000001</v>
      </c>
      <c r="AI514" s="13">
        <v>3.5661</v>
      </c>
      <c r="AJ514" s="13">
        <v>0.2</v>
      </c>
      <c r="AK514" s="13" t="s">
        <v>1827</v>
      </c>
      <c r="AL514" s="13" t="s">
        <v>1820</v>
      </c>
      <c r="AM514" s="13"/>
      <c r="AN514" s="13">
        <v>52</v>
      </c>
    </row>
    <row r="515" spans="1:40" ht="15.75" hidden="1" customHeight="1" x14ac:dyDescent="0.25">
      <c r="A515" s="13" t="s">
        <v>1262</v>
      </c>
      <c r="B515" s="13" t="s">
        <v>30</v>
      </c>
      <c r="C515" s="13" t="s">
        <v>629</v>
      </c>
      <c r="D515" s="13" t="s">
        <v>682</v>
      </c>
      <c r="E515" s="13">
        <v>53230</v>
      </c>
      <c r="F515" s="13" t="s">
        <v>683</v>
      </c>
      <c r="G515" s="13" t="s">
        <v>660</v>
      </c>
      <c r="H515" s="13">
        <v>1</v>
      </c>
      <c r="I515" s="13" t="s">
        <v>709</v>
      </c>
      <c r="J515" s="13" t="s">
        <v>34</v>
      </c>
      <c r="K515" s="13" t="s">
        <v>35</v>
      </c>
      <c r="L515" s="13" t="s">
        <v>56</v>
      </c>
      <c r="M515" s="13">
        <v>810</v>
      </c>
      <c r="N515" s="13">
        <v>1100</v>
      </c>
      <c r="O515" s="13" t="s">
        <v>220</v>
      </c>
      <c r="P515" s="13">
        <v>215</v>
      </c>
      <c r="Q515" s="13" t="s">
        <v>37</v>
      </c>
      <c r="R515" s="13" t="s">
        <v>38</v>
      </c>
      <c r="S515" s="49">
        <v>42898</v>
      </c>
      <c r="T515" s="49">
        <v>42937</v>
      </c>
      <c r="U515" s="13" t="s">
        <v>698</v>
      </c>
      <c r="V515" s="13" t="s">
        <v>39</v>
      </c>
      <c r="W515" s="13">
        <v>38</v>
      </c>
      <c r="X515" s="13">
        <v>32</v>
      </c>
      <c r="Y515" s="13">
        <v>35</v>
      </c>
      <c r="Z515" s="13">
        <v>91.428600000000003</v>
      </c>
      <c r="AA515" s="13"/>
      <c r="AB515" s="13"/>
      <c r="AC515" s="13"/>
      <c r="AD515" s="13">
        <v>0</v>
      </c>
      <c r="AE515" s="13">
        <v>91.428600000000003</v>
      </c>
      <c r="AF515" s="13">
        <v>0</v>
      </c>
      <c r="AG515" s="13">
        <v>0</v>
      </c>
      <c r="AH515" s="13">
        <v>6.1310000000000002</v>
      </c>
      <c r="AI515" s="13">
        <v>6.2967000000000004</v>
      </c>
      <c r="AJ515" s="13">
        <v>0.33329999999999999</v>
      </c>
      <c r="AK515" s="13" t="s">
        <v>1768</v>
      </c>
      <c r="AL515" s="13" t="s">
        <v>1842</v>
      </c>
      <c r="AM515" s="13"/>
      <c r="AN515" s="13">
        <v>87</v>
      </c>
    </row>
    <row r="516" spans="1:40" ht="15.75" hidden="1" customHeight="1" x14ac:dyDescent="0.25">
      <c r="A516" s="13" t="s">
        <v>1262</v>
      </c>
      <c r="B516" s="13" t="s">
        <v>30</v>
      </c>
      <c r="C516" s="13" t="s">
        <v>629</v>
      </c>
      <c r="D516" s="13" t="s">
        <v>682</v>
      </c>
      <c r="E516" s="13">
        <v>53231</v>
      </c>
      <c r="F516" s="13" t="s">
        <v>683</v>
      </c>
      <c r="G516" s="13" t="s">
        <v>660</v>
      </c>
      <c r="H516" s="13">
        <v>2</v>
      </c>
      <c r="I516" s="13" t="s">
        <v>709</v>
      </c>
      <c r="J516" s="13" t="s">
        <v>34</v>
      </c>
      <c r="K516" s="13" t="s">
        <v>35</v>
      </c>
      <c r="L516" s="13" t="s">
        <v>56</v>
      </c>
      <c r="M516" s="13">
        <v>810</v>
      </c>
      <c r="N516" s="13">
        <v>1100</v>
      </c>
      <c r="O516" s="13" t="s">
        <v>211</v>
      </c>
      <c r="P516" s="13">
        <v>710</v>
      </c>
      <c r="Q516" s="13" t="s">
        <v>37</v>
      </c>
      <c r="R516" s="13" t="s">
        <v>38</v>
      </c>
      <c r="S516" s="49">
        <v>42898</v>
      </c>
      <c r="T516" s="49">
        <v>42937</v>
      </c>
      <c r="U516" s="13" t="s">
        <v>688</v>
      </c>
      <c r="V516" s="13" t="s">
        <v>39</v>
      </c>
      <c r="W516" s="13">
        <v>39</v>
      </c>
      <c r="X516" s="13">
        <v>39</v>
      </c>
      <c r="Y516" s="13">
        <v>35</v>
      </c>
      <c r="Z516" s="13">
        <v>111.4286</v>
      </c>
      <c r="AA516" s="13"/>
      <c r="AB516" s="13"/>
      <c r="AC516" s="13"/>
      <c r="AD516" s="13">
        <v>0</v>
      </c>
      <c r="AE516" s="13">
        <v>111.4286</v>
      </c>
      <c r="AF516" s="13">
        <v>0</v>
      </c>
      <c r="AG516" s="13">
        <v>0</v>
      </c>
      <c r="AH516" s="13">
        <v>5.6340000000000003</v>
      </c>
      <c r="AI516" s="13">
        <v>6.4625000000000004</v>
      </c>
      <c r="AJ516" s="13">
        <v>0.33329999999999999</v>
      </c>
      <c r="AK516" s="13" t="s">
        <v>1768</v>
      </c>
      <c r="AL516" s="13" t="s">
        <v>1833</v>
      </c>
      <c r="AM516" s="13"/>
      <c r="AN516" s="13">
        <v>87</v>
      </c>
    </row>
    <row r="517" spans="1:40" ht="15.75" hidden="1" customHeight="1" x14ac:dyDescent="0.25">
      <c r="A517" s="13" t="s">
        <v>1262</v>
      </c>
      <c r="B517" s="13" t="s">
        <v>30</v>
      </c>
      <c r="C517" s="13" t="s">
        <v>629</v>
      </c>
      <c r="D517" s="13" t="s">
        <v>682</v>
      </c>
      <c r="E517" s="13">
        <v>53232</v>
      </c>
      <c r="F517" s="13" t="s">
        <v>683</v>
      </c>
      <c r="G517" s="13" t="s">
        <v>660</v>
      </c>
      <c r="H517" s="13">
        <v>3</v>
      </c>
      <c r="I517" s="13" t="s">
        <v>709</v>
      </c>
      <c r="J517" s="13" t="s">
        <v>34</v>
      </c>
      <c r="K517" s="13" t="s">
        <v>35</v>
      </c>
      <c r="L517" s="13" t="s">
        <v>56</v>
      </c>
      <c r="M517" s="13">
        <v>1110</v>
      </c>
      <c r="N517" s="13">
        <v>1400</v>
      </c>
      <c r="O517" s="13" t="s">
        <v>220</v>
      </c>
      <c r="P517" s="13">
        <v>214</v>
      </c>
      <c r="Q517" s="13" t="s">
        <v>37</v>
      </c>
      <c r="R517" s="13" t="s">
        <v>38</v>
      </c>
      <c r="S517" s="49">
        <v>42898</v>
      </c>
      <c r="T517" s="49">
        <v>42937</v>
      </c>
      <c r="U517" s="13" t="s">
        <v>699</v>
      </c>
      <c r="V517" s="13" t="s">
        <v>39</v>
      </c>
      <c r="W517" s="13">
        <v>42</v>
      </c>
      <c r="X517" s="13">
        <v>41</v>
      </c>
      <c r="Y517" s="13">
        <v>35</v>
      </c>
      <c r="Z517" s="13">
        <v>117.1429</v>
      </c>
      <c r="AA517" s="13"/>
      <c r="AB517" s="13"/>
      <c r="AC517" s="13"/>
      <c r="AD517" s="13">
        <v>0</v>
      </c>
      <c r="AE517" s="13">
        <v>117.1429</v>
      </c>
      <c r="AF517" s="13">
        <v>0</v>
      </c>
      <c r="AG517" s="13">
        <v>0</v>
      </c>
      <c r="AH517" s="13">
        <v>6.7939999999999996</v>
      </c>
      <c r="AI517" s="13">
        <v>6.9596999999999998</v>
      </c>
      <c r="AJ517" s="13">
        <v>0.33329999999999999</v>
      </c>
      <c r="AK517" s="13" t="s">
        <v>1562</v>
      </c>
      <c r="AL517" s="13" t="s">
        <v>1275</v>
      </c>
      <c r="AM517" s="13"/>
      <c r="AN517" s="13">
        <v>87</v>
      </c>
    </row>
    <row r="518" spans="1:40" ht="15.75" hidden="1" customHeight="1" x14ac:dyDescent="0.25">
      <c r="A518" s="13" t="s">
        <v>1262</v>
      </c>
      <c r="B518" s="13" t="s">
        <v>30</v>
      </c>
      <c r="C518" s="13" t="s">
        <v>629</v>
      </c>
      <c r="D518" s="13" t="s">
        <v>682</v>
      </c>
      <c r="E518" s="13">
        <v>53179</v>
      </c>
      <c r="F518" s="13" t="s">
        <v>683</v>
      </c>
      <c r="G518" s="13" t="s">
        <v>660</v>
      </c>
      <c r="H518" s="13">
        <v>4</v>
      </c>
      <c r="I518" s="13" t="s">
        <v>709</v>
      </c>
      <c r="J518" s="13" t="s">
        <v>34</v>
      </c>
      <c r="K518" s="13" t="s">
        <v>35</v>
      </c>
      <c r="L518" s="13" t="s">
        <v>56</v>
      </c>
      <c r="M518" s="13">
        <v>1140</v>
      </c>
      <c r="N518" s="13">
        <v>1430</v>
      </c>
      <c r="O518" s="13" t="s">
        <v>211</v>
      </c>
      <c r="P518" s="13">
        <v>702</v>
      </c>
      <c r="Q518" s="13" t="s">
        <v>37</v>
      </c>
      <c r="R518" s="13" t="s">
        <v>38</v>
      </c>
      <c r="S518" s="49">
        <v>42898</v>
      </c>
      <c r="T518" s="49">
        <v>42937</v>
      </c>
      <c r="U518" s="13" t="s">
        <v>689</v>
      </c>
      <c r="V518" s="13" t="s">
        <v>39</v>
      </c>
      <c r="W518" s="13">
        <v>37</v>
      </c>
      <c r="X518" s="13">
        <v>36</v>
      </c>
      <c r="Y518" s="13">
        <v>35</v>
      </c>
      <c r="Z518" s="13">
        <v>102.8571</v>
      </c>
      <c r="AA518" s="13"/>
      <c r="AB518" s="13"/>
      <c r="AC518" s="13"/>
      <c r="AD518" s="13">
        <v>0</v>
      </c>
      <c r="AE518" s="13">
        <v>102.8571</v>
      </c>
      <c r="AF518" s="13">
        <v>0</v>
      </c>
      <c r="AG518" s="13">
        <v>0</v>
      </c>
      <c r="AH518" s="13">
        <v>5.9660000000000002</v>
      </c>
      <c r="AI518" s="13">
        <v>6.1317000000000004</v>
      </c>
      <c r="AJ518" s="13">
        <v>0.33329999999999999</v>
      </c>
      <c r="AK518" s="13" t="s">
        <v>1822</v>
      </c>
      <c r="AL518" s="13" t="s">
        <v>1844</v>
      </c>
      <c r="AM518" s="13"/>
      <c r="AN518" s="13">
        <v>87</v>
      </c>
    </row>
    <row r="519" spans="1:40" ht="15.75" hidden="1" customHeight="1" x14ac:dyDescent="0.25">
      <c r="A519" s="13" t="s">
        <v>1262</v>
      </c>
      <c r="B519" s="13" t="s">
        <v>30</v>
      </c>
      <c r="C519" s="13" t="s">
        <v>629</v>
      </c>
      <c r="D519" s="13" t="s">
        <v>682</v>
      </c>
      <c r="E519" s="13">
        <v>53233</v>
      </c>
      <c r="F519" s="13" t="s">
        <v>683</v>
      </c>
      <c r="G519" s="13" t="s">
        <v>660</v>
      </c>
      <c r="H519" s="13">
        <v>501</v>
      </c>
      <c r="I519" s="13" t="s">
        <v>709</v>
      </c>
      <c r="J519" s="13" t="s">
        <v>43</v>
      </c>
      <c r="K519" s="13" t="s">
        <v>35</v>
      </c>
      <c r="L519" s="13" t="s">
        <v>51</v>
      </c>
      <c r="M519" s="13">
        <v>1810</v>
      </c>
      <c r="N519" s="13">
        <v>2115</v>
      </c>
      <c r="O519" s="13" t="s">
        <v>211</v>
      </c>
      <c r="P519" s="13">
        <v>713</v>
      </c>
      <c r="Q519" s="13" t="s">
        <v>37</v>
      </c>
      <c r="R519" s="13" t="s">
        <v>66</v>
      </c>
      <c r="S519" s="49">
        <v>42898</v>
      </c>
      <c r="T519" s="49">
        <v>42946</v>
      </c>
      <c r="U519" s="13" t="s">
        <v>61</v>
      </c>
      <c r="V519" s="13" t="s">
        <v>39</v>
      </c>
      <c r="W519" s="13">
        <v>34</v>
      </c>
      <c r="X519" s="13">
        <v>30</v>
      </c>
      <c r="Y519" s="13">
        <v>35</v>
      </c>
      <c r="Z519" s="13">
        <v>85.714299999999994</v>
      </c>
      <c r="AA519" s="13"/>
      <c r="AB519" s="13"/>
      <c r="AC519" s="13"/>
      <c r="AD519" s="13">
        <v>0</v>
      </c>
      <c r="AE519" s="13">
        <v>85.714299999999994</v>
      </c>
      <c r="AF519" s="13">
        <v>0</v>
      </c>
      <c r="AG519" s="13">
        <v>0</v>
      </c>
      <c r="AH519" s="13">
        <v>5.431</v>
      </c>
      <c r="AI519" s="13">
        <v>5.7704000000000004</v>
      </c>
      <c r="AJ519" s="13">
        <v>0.33329999999999999</v>
      </c>
      <c r="AK519" s="13" t="s">
        <v>1817</v>
      </c>
      <c r="AL519" s="13" t="s">
        <v>1845</v>
      </c>
      <c r="AM519" s="13"/>
      <c r="AN519" s="13">
        <v>89.1</v>
      </c>
    </row>
    <row r="520" spans="1:40" ht="15.75" hidden="1" customHeight="1" x14ac:dyDescent="0.25">
      <c r="A520" s="13" t="s">
        <v>1262</v>
      </c>
      <c r="B520" s="13" t="s">
        <v>30</v>
      </c>
      <c r="C520" s="13" t="s">
        <v>629</v>
      </c>
      <c r="D520" s="13" t="s">
        <v>682</v>
      </c>
      <c r="E520" s="13">
        <v>53234</v>
      </c>
      <c r="F520" s="13" t="s">
        <v>683</v>
      </c>
      <c r="G520" s="13" t="s">
        <v>710</v>
      </c>
      <c r="H520" s="13">
        <v>1</v>
      </c>
      <c r="I520" s="13" t="s">
        <v>711</v>
      </c>
      <c r="J520" s="13" t="s">
        <v>34</v>
      </c>
      <c r="K520" s="13" t="s">
        <v>35</v>
      </c>
      <c r="L520" s="13" t="s">
        <v>56</v>
      </c>
      <c r="M520" s="13">
        <v>810</v>
      </c>
      <c r="N520" s="13">
        <v>1100</v>
      </c>
      <c r="O520" s="13" t="s">
        <v>211</v>
      </c>
      <c r="P520" s="13">
        <v>708</v>
      </c>
      <c r="Q520" s="13" t="s">
        <v>37</v>
      </c>
      <c r="R520" s="13" t="s">
        <v>38</v>
      </c>
      <c r="S520" s="49">
        <v>42898</v>
      </c>
      <c r="T520" s="49">
        <v>42937</v>
      </c>
      <c r="U520" s="13" t="s">
        <v>708</v>
      </c>
      <c r="V520" s="13" t="s">
        <v>39</v>
      </c>
      <c r="W520" s="13">
        <v>31</v>
      </c>
      <c r="X520" s="13">
        <v>26</v>
      </c>
      <c r="Y520" s="13">
        <v>35</v>
      </c>
      <c r="Z520" s="13">
        <v>74.285700000000006</v>
      </c>
      <c r="AA520" s="13"/>
      <c r="AB520" s="13"/>
      <c r="AC520" s="13"/>
      <c r="AD520" s="13">
        <v>0</v>
      </c>
      <c r="AE520" s="13">
        <v>74.285700000000006</v>
      </c>
      <c r="AF520" s="13">
        <v>0</v>
      </c>
      <c r="AG520" s="13">
        <v>10</v>
      </c>
      <c r="AH520" s="13">
        <v>4.9710000000000001</v>
      </c>
      <c r="AI520" s="13">
        <v>5.1367000000000003</v>
      </c>
      <c r="AJ520" s="13">
        <v>0.33329999999999999</v>
      </c>
      <c r="AK520" s="13" t="s">
        <v>1768</v>
      </c>
      <c r="AL520" s="13" t="s">
        <v>1843</v>
      </c>
      <c r="AM520" s="13"/>
      <c r="AN520" s="13">
        <v>87</v>
      </c>
    </row>
    <row r="521" spans="1:40" ht="15.75" hidden="1" customHeight="1" x14ac:dyDescent="0.25">
      <c r="A521" s="13" t="s">
        <v>1262</v>
      </c>
      <c r="B521" s="13" t="s">
        <v>30</v>
      </c>
      <c r="C521" s="13" t="s">
        <v>629</v>
      </c>
      <c r="D521" s="13" t="s">
        <v>682</v>
      </c>
      <c r="E521" s="13">
        <v>53236</v>
      </c>
      <c r="F521" s="13" t="s">
        <v>683</v>
      </c>
      <c r="G521" s="13" t="s">
        <v>710</v>
      </c>
      <c r="H521" s="13">
        <v>2</v>
      </c>
      <c r="I521" s="13" t="s">
        <v>711</v>
      </c>
      <c r="J521" s="13" t="s">
        <v>34</v>
      </c>
      <c r="K521" s="13" t="s">
        <v>35</v>
      </c>
      <c r="L521" s="13" t="s">
        <v>56</v>
      </c>
      <c r="M521" s="13">
        <v>1110</v>
      </c>
      <c r="N521" s="13">
        <v>1400</v>
      </c>
      <c r="O521" s="13" t="s">
        <v>70</v>
      </c>
      <c r="P521" s="13">
        <v>613</v>
      </c>
      <c r="Q521" s="13" t="s">
        <v>37</v>
      </c>
      <c r="R521" s="13" t="s">
        <v>38</v>
      </c>
      <c r="S521" s="49">
        <v>42898</v>
      </c>
      <c r="T521" s="49">
        <v>42937</v>
      </c>
      <c r="U521" s="13" t="s">
        <v>707</v>
      </c>
      <c r="V521" s="13" t="s">
        <v>39</v>
      </c>
      <c r="W521" s="13">
        <v>24</v>
      </c>
      <c r="X521" s="13">
        <v>23</v>
      </c>
      <c r="Y521" s="13">
        <v>35</v>
      </c>
      <c r="Z521" s="13">
        <v>65.714299999999994</v>
      </c>
      <c r="AA521" s="13"/>
      <c r="AB521" s="13"/>
      <c r="AC521" s="13"/>
      <c r="AD521" s="13">
        <v>0</v>
      </c>
      <c r="AE521" s="13">
        <v>65.714299999999994</v>
      </c>
      <c r="AF521" s="13">
        <v>0</v>
      </c>
      <c r="AG521" s="13">
        <v>10</v>
      </c>
      <c r="AH521" s="13">
        <v>3.9769999999999999</v>
      </c>
      <c r="AI521" s="13">
        <v>3.9769999999999999</v>
      </c>
      <c r="AJ521" s="13">
        <v>0.33329999999999999</v>
      </c>
      <c r="AK521" s="13" t="s">
        <v>1562</v>
      </c>
      <c r="AL521" s="13" t="s">
        <v>1819</v>
      </c>
      <c r="AM521" s="13"/>
      <c r="AN521" s="13">
        <v>87</v>
      </c>
    </row>
    <row r="522" spans="1:40" ht="15.75" hidden="1" customHeight="1" x14ac:dyDescent="0.25">
      <c r="A522" s="13" t="s">
        <v>1262</v>
      </c>
      <c r="B522" s="13" t="s">
        <v>30</v>
      </c>
      <c r="C522" s="13" t="s">
        <v>629</v>
      </c>
      <c r="D522" s="13" t="s">
        <v>682</v>
      </c>
      <c r="E522" s="13">
        <v>53235</v>
      </c>
      <c r="F522" s="13" t="s">
        <v>683</v>
      </c>
      <c r="G522" s="13" t="s">
        <v>710</v>
      </c>
      <c r="H522" s="13">
        <v>501</v>
      </c>
      <c r="I522" s="13" t="s">
        <v>711</v>
      </c>
      <c r="J522" s="13" t="s">
        <v>43</v>
      </c>
      <c r="K522" s="13" t="s">
        <v>35</v>
      </c>
      <c r="L522" s="13" t="s">
        <v>51</v>
      </c>
      <c r="M522" s="13">
        <v>1810</v>
      </c>
      <c r="N522" s="13">
        <v>2115</v>
      </c>
      <c r="O522" s="13" t="s">
        <v>634</v>
      </c>
      <c r="P522" s="13">
        <v>108</v>
      </c>
      <c r="Q522" s="13" t="s">
        <v>37</v>
      </c>
      <c r="R522" s="13" t="s">
        <v>66</v>
      </c>
      <c r="S522" s="49">
        <v>42898</v>
      </c>
      <c r="T522" s="49">
        <v>42946</v>
      </c>
      <c r="U522" s="13" t="s">
        <v>712</v>
      </c>
      <c r="V522" s="13" t="s">
        <v>39</v>
      </c>
      <c r="W522" s="13">
        <v>52</v>
      </c>
      <c r="X522" s="13">
        <v>52</v>
      </c>
      <c r="Y522" s="13">
        <v>35</v>
      </c>
      <c r="Z522" s="13">
        <v>148.57140000000001</v>
      </c>
      <c r="AA522" s="13"/>
      <c r="AB522" s="13"/>
      <c r="AC522" s="13"/>
      <c r="AD522" s="13">
        <v>0</v>
      </c>
      <c r="AE522" s="13">
        <v>148.57140000000001</v>
      </c>
      <c r="AF522" s="13">
        <v>0</v>
      </c>
      <c r="AG522" s="13">
        <v>0</v>
      </c>
      <c r="AH522" s="13">
        <v>8.1460000000000008</v>
      </c>
      <c r="AI522" s="13">
        <v>8.8247999999999998</v>
      </c>
      <c r="AJ522" s="13">
        <v>0.33329999999999999</v>
      </c>
      <c r="AK522" s="13" t="s">
        <v>1817</v>
      </c>
      <c r="AL522" s="13" t="s">
        <v>1846</v>
      </c>
      <c r="AM522" s="13"/>
      <c r="AN522" s="13">
        <v>89.1</v>
      </c>
    </row>
    <row r="523" spans="1:40" ht="15.75" hidden="1" customHeight="1" x14ac:dyDescent="0.25">
      <c r="A523" s="13" t="s">
        <v>1262</v>
      </c>
      <c r="B523" s="13" t="s">
        <v>30</v>
      </c>
      <c r="C523" s="13" t="s">
        <v>629</v>
      </c>
      <c r="D523" s="13" t="s">
        <v>682</v>
      </c>
      <c r="E523" s="13">
        <v>52629</v>
      </c>
      <c r="F523" s="13" t="s">
        <v>683</v>
      </c>
      <c r="G523" s="13">
        <v>115</v>
      </c>
      <c r="H523" s="13">
        <v>1</v>
      </c>
      <c r="I523" s="13" t="s">
        <v>713</v>
      </c>
      <c r="J523" s="13" t="s">
        <v>34</v>
      </c>
      <c r="K523" s="13" t="s">
        <v>35</v>
      </c>
      <c r="L523" s="13" t="s">
        <v>51</v>
      </c>
      <c r="M523" s="13">
        <v>1210</v>
      </c>
      <c r="N523" s="13">
        <v>1415</v>
      </c>
      <c r="O523" s="13" t="s">
        <v>310</v>
      </c>
      <c r="P523" s="13">
        <v>114</v>
      </c>
      <c r="Q523" s="13" t="s">
        <v>37</v>
      </c>
      <c r="R523" s="13" t="s">
        <v>38</v>
      </c>
      <c r="S523" s="49">
        <v>42898</v>
      </c>
      <c r="T523" s="49">
        <v>42937</v>
      </c>
      <c r="U523" s="13" t="s">
        <v>712</v>
      </c>
      <c r="V523" s="13" t="s">
        <v>39</v>
      </c>
      <c r="W523" s="13">
        <v>64</v>
      </c>
      <c r="X523" s="13">
        <v>63</v>
      </c>
      <c r="Y523" s="13">
        <v>35</v>
      </c>
      <c r="Z523" s="13">
        <v>180</v>
      </c>
      <c r="AA523" s="13"/>
      <c r="AB523" s="13"/>
      <c r="AC523" s="13"/>
      <c r="AD523" s="13">
        <v>0</v>
      </c>
      <c r="AE523" s="13">
        <v>180</v>
      </c>
      <c r="AF523" s="13">
        <v>0</v>
      </c>
      <c r="AG523" s="13">
        <v>0</v>
      </c>
      <c r="AH523" s="13">
        <v>5.9450000000000003</v>
      </c>
      <c r="AI523" s="13">
        <v>6.4488000000000003</v>
      </c>
      <c r="AJ523" s="13">
        <v>0.2</v>
      </c>
      <c r="AK523" s="13" t="s">
        <v>1398</v>
      </c>
      <c r="AL523" s="13" t="s">
        <v>1847</v>
      </c>
      <c r="AM523" s="13"/>
      <c r="AN523" s="13">
        <v>52.9</v>
      </c>
    </row>
    <row r="524" spans="1:40" ht="15.75" hidden="1" customHeight="1" x14ac:dyDescent="0.25">
      <c r="A524" s="13" t="s">
        <v>1262</v>
      </c>
      <c r="B524" s="13" t="s">
        <v>30</v>
      </c>
      <c r="C524" s="13" t="s">
        <v>629</v>
      </c>
      <c r="D524" s="13" t="s">
        <v>714</v>
      </c>
      <c r="E524" s="13">
        <v>53240</v>
      </c>
      <c r="F524" s="13" t="s">
        <v>715</v>
      </c>
      <c r="G524" s="13" t="s">
        <v>281</v>
      </c>
      <c r="H524" s="13">
        <v>1</v>
      </c>
      <c r="I524" s="13" t="s">
        <v>716</v>
      </c>
      <c r="J524" s="13" t="s">
        <v>34</v>
      </c>
      <c r="K524" s="13" t="s">
        <v>194</v>
      </c>
      <c r="L524" s="13" t="s">
        <v>56</v>
      </c>
      <c r="M524" s="13">
        <v>1130</v>
      </c>
      <c r="N524" s="13">
        <v>1340</v>
      </c>
      <c r="O524" s="13" t="s">
        <v>634</v>
      </c>
      <c r="P524" s="13">
        <v>136</v>
      </c>
      <c r="Q524" s="13" t="s">
        <v>37</v>
      </c>
      <c r="R524" s="13" t="s">
        <v>38</v>
      </c>
      <c r="S524" s="49">
        <v>42898</v>
      </c>
      <c r="T524" s="49">
        <v>42937</v>
      </c>
      <c r="U524" s="13" t="s">
        <v>717</v>
      </c>
      <c r="V524" s="13" t="s">
        <v>39</v>
      </c>
      <c r="W524" s="13">
        <v>48</v>
      </c>
      <c r="X524" s="13">
        <v>38</v>
      </c>
      <c r="Y524" s="13">
        <v>48</v>
      </c>
      <c r="Z524" s="13">
        <v>79.166700000000006</v>
      </c>
      <c r="AA524" s="13"/>
      <c r="AB524" s="13"/>
      <c r="AC524" s="13"/>
      <c r="AD524" s="13">
        <v>0</v>
      </c>
      <c r="AE524" s="13">
        <v>79.166700000000006</v>
      </c>
      <c r="AF524" s="13">
        <v>0</v>
      </c>
      <c r="AG524" s="13">
        <v>0</v>
      </c>
      <c r="AH524" s="13">
        <v>6.0979999999999999</v>
      </c>
      <c r="AI524" s="13">
        <v>6.3631000000000002</v>
      </c>
      <c r="AJ524" s="13">
        <v>0.26669999999999999</v>
      </c>
      <c r="AK524" s="13" t="s">
        <v>1848</v>
      </c>
      <c r="AL524" s="13" t="s">
        <v>1849</v>
      </c>
      <c r="AM524" s="13"/>
      <c r="AN524" s="13">
        <v>69.599999999999994</v>
      </c>
    </row>
    <row r="525" spans="1:40" ht="15.75" hidden="1" customHeight="1" x14ac:dyDescent="0.25">
      <c r="A525" s="13" t="s">
        <v>1262</v>
      </c>
      <c r="B525" s="13" t="s">
        <v>30</v>
      </c>
      <c r="C525" s="13" t="s">
        <v>629</v>
      </c>
      <c r="D525" s="13" t="s">
        <v>714</v>
      </c>
      <c r="E525" s="13">
        <v>53000</v>
      </c>
      <c r="F525" s="13" t="s">
        <v>715</v>
      </c>
      <c r="G525" s="13" t="s">
        <v>718</v>
      </c>
      <c r="H525" s="13">
        <v>1</v>
      </c>
      <c r="I525" s="13" t="s">
        <v>1172</v>
      </c>
      <c r="J525" s="13" t="s">
        <v>34</v>
      </c>
      <c r="K525" s="13" t="s">
        <v>194</v>
      </c>
      <c r="L525" s="13" t="s">
        <v>56</v>
      </c>
      <c r="M525" s="13">
        <v>1130</v>
      </c>
      <c r="N525" s="13">
        <v>1340</v>
      </c>
      <c r="O525" s="13" t="s">
        <v>634</v>
      </c>
      <c r="P525" s="13">
        <v>204</v>
      </c>
      <c r="Q525" s="13" t="s">
        <v>37</v>
      </c>
      <c r="R525" s="13" t="s">
        <v>38</v>
      </c>
      <c r="S525" s="49">
        <v>42898</v>
      </c>
      <c r="T525" s="49">
        <v>42937</v>
      </c>
      <c r="U525" s="13" t="s">
        <v>637</v>
      </c>
      <c r="V525" s="13" t="s">
        <v>39</v>
      </c>
      <c r="W525" s="13">
        <v>51</v>
      </c>
      <c r="X525" s="13">
        <v>46</v>
      </c>
      <c r="Y525" s="13">
        <v>48</v>
      </c>
      <c r="Z525" s="13">
        <v>95.833299999999994</v>
      </c>
      <c r="AA525" s="13"/>
      <c r="AB525" s="13"/>
      <c r="AC525" s="13"/>
      <c r="AD525" s="13">
        <v>0</v>
      </c>
      <c r="AE525" s="13">
        <v>95.833299999999994</v>
      </c>
      <c r="AF525" s="13">
        <v>0</v>
      </c>
      <c r="AG525" s="13">
        <v>0</v>
      </c>
      <c r="AH525" s="13">
        <v>6.6289999999999996</v>
      </c>
      <c r="AI525" s="13">
        <v>6.7615999999999996</v>
      </c>
      <c r="AJ525" s="13">
        <v>0.26669999999999999</v>
      </c>
      <c r="AK525" s="13" t="s">
        <v>1848</v>
      </c>
      <c r="AL525" s="13" t="s">
        <v>1850</v>
      </c>
      <c r="AM525" s="13"/>
      <c r="AN525" s="13">
        <v>69.599999999999994</v>
      </c>
    </row>
    <row r="526" spans="1:40" ht="15.75" hidden="1" customHeight="1" x14ac:dyDescent="0.25">
      <c r="A526" s="13" t="s">
        <v>1262</v>
      </c>
      <c r="B526" s="13" t="s">
        <v>30</v>
      </c>
      <c r="C526" s="13" t="s">
        <v>629</v>
      </c>
      <c r="D526" s="13" t="s">
        <v>714</v>
      </c>
      <c r="E526" s="13">
        <v>50264</v>
      </c>
      <c r="F526" s="13" t="s">
        <v>715</v>
      </c>
      <c r="G526" s="13">
        <v>10</v>
      </c>
      <c r="H526" s="13">
        <v>1</v>
      </c>
      <c r="I526" s="13" t="s">
        <v>719</v>
      </c>
      <c r="J526" s="13" t="s">
        <v>34</v>
      </c>
      <c r="K526" s="13" t="s">
        <v>35</v>
      </c>
      <c r="L526" s="13" t="s">
        <v>56</v>
      </c>
      <c r="M526" s="13">
        <v>1145</v>
      </c>
      <c r="N526" s="13">
        <v>1315</v>
      </c>
      <c r="O526" s="13" t="s">
        <v>634</v>
      </c>
      <c r="P526" s="13">
        <v>100</v>
      </c>
      <c r="Q526" s="13" t="s">
        <v>37</v>
      </c>
      <c r="R526" s="13" t="s">
        <v>38</v>
      </c>
      <c r="S526" s="49">
        <v>42898</v>
      </c>
      <c r="T526" s="49">
        <v>42937</v>
      </c>
      <c r="U526" s="13" t="s">
        <v>1031</v>
      </c>
      <c r="V526" s="13" t="s">
        <v>39</v>
      </c>
      <c r="W526" s="13">
        <v>61</v>
      </c>
      <c r="X526" s="13">
        <v>60</v>
      </c>
      <c r="Y526" s="13">
        <v>99</v>
      </c>
      <c r="Z526" s="13">
        <v>60.606099999999998</v>
      </c>
      <c r="AA526" s="13"/>
      <c r="AB526" s="13"/>
      <c r="AC526" s="13"/>
      <c r="AD526" s="13">
        <v>0</v>
      </c>
      <c r="AE526" s="13">
        <v>60.606099999999998</v>
      </c>
      <c r="AF526" s="13">
        <v>0</v>
      </c>
      <c r="AG526" s="13">
        <v>10</v>
      </c>
      <c r="AH526" s="13">
        <v>5.8659999999999997</v>
      </c>
      <c r="AI526" s="13">
        <v>6.0648</v>
      </c>
      <c r="AJ526" s="13">
        <v>0.2</v>
      </c>
      <c r="AK526" s="13" t="s">
        <v>1851</v>
      </c>
      <c r="AL526" s="13" t="s">
        <v>1487</v>
      </c>
      <c r="AM526" s="13"/>
      <c r="AN526" s="13">
        <v>52.2</v>
      </c>
    </row>
    <row r="527" spans="1:40" ht="15.75" hidden="1" customHeight="1" x14ac:dyDescent="0.25">
      <c r="A527" s="13" t="s">
        <v>1262</v>
      </c>
      <c r="B527" s="13" t="s">
        <v>30</v>
      </c>
      <c r="C527" s="13" t="s">
        <v>629</v>
      </c>
      <c r="D527" s="13" t="s">
        <v>714</v>
      </c>
      <c r="E527" s="13">
        <v>52192</v>
      </c>
      <c r="F527" s="13" t="s">
        <v>715</v>
      </c>
      <c r="G527" s="13">
        <v>10</v>
      </c>
      <c r="H527" s="13">
        <v>501</v>
      </c>
      <c r="I527" s="13" t="s">
        <v>719</v>
      </c>
      <c r="J527" s="13" t="s">
        <v>43</v>
      </c>
      <c r="K527" s="13" t="s">
        <v>35</v>
      </c>
      <c r="L527" s="13" t="s">
        <v>51</v>
      </c>
      <c r="M527" s="13">
        <v>1810</v>
      </c>
      <c r="N527" s="13">
        <v>1945</v>
      </c>
      <c r="O527" s="13" t="s">
        <v>634</v>
      </c>
      <c r="P527" s="13">
        <v>204</v>
      </c>
      <c r="Q527" s="13" t="s">
        <v>37</v>
      </c>
      <c r="R527" s="13" t="s">
        <v>66</v>
      </c>
      <c r="S527" s="49">
        <v>42898</v>
      </c>
      <c r="T527" s="49">
        <v>42946</v>
      </c>
      <c r="U527" s="13" t="s">
        <v>1004</v>
      </c>
      <c r="V527" s="13" t="s">
        <v>39</v>
      </c>
      <c r="W527" s="13">
        <v>25</v>
      </c>
      <c r="X527" s="13">
        <v>23</v>
      </c>
      <c r="Y527" s="13">
        <v>59</v>
      </c>
      <c r="Z527" s="13">
        <v>38.9831</v>
      </c>
      <c r="AA527" s="13"/>
      <c r="AB527" s="13"/>
      <c r="AC527" s="13"/>
      <c r="AD527" s="13">
        <v>0</v>
      </c>
      <c r="AE527" s="13">
        <v>38.9831</v>
      </c>
      <c r="AF527" s="13">
        <v>0</v>
      </c>
      <c r="AG527" s="13">
        <v>10</v>
      </c>
      <c r="AH527" s="13">
        <v>2.2469999999999999</v>
      </c>
      <c r="AI527" s="13">
        <v>2.4424000000000001</v>
      </c>
      <c r="AJ527" s="13">
        <v>0.2</v>
      </c>
      <c r="AK527" s="13" t="s">
        <v>1852</v>
      </c>
      <c r="AL527" s="13" t="s">
        <v>1850</v>
      </c>
      <c r="AM527" s="13"/>
      <c r="AN527" s="13">
        <v>51.3</v>
      </c>
    </row>
    <row r="528" spans="1:40" ht="15.75" hidden="1" customHeight="1" x14ac:dyDescent="0.25">
      <c r="A528" s="13" t="s">
        <v>1262</v>
      </c>
      <c r="B528" s="13" t="s">
        <v>30</v>
      </c>
      <c r="C528" s="13" t="s">
        <v>629</v>
      </c>
      <c r="D528" s="13" t="s">
        <v>714</v>
      </c>
      <c r="E528" s="13">
        <v>51331</v>
      </c>
      <c r="F528" s="13" t="s">
        <v>715</v>
      </c>
      <c r="G528" s="13" t="s">
        <v>720</v>
      </c>
      <c r="H528" s="13">
        <v>1</v>
      </c>
      <c r="I528" s="13" t="s">
        <v>721</v>
      </c>
      <c r="J528" s="13" t="s">
        <v>34</v>
      </c>
      <c r="K528" s="13" t="s">
        <v>212</v>
      </c>
      <c r="L528" s="13" t="s">
        <v>102</v>
      </c>
      <c r="M528" s="13">
        <v>810</v>
      </c>
      <c r="N528" s="13">
        <v>1100</v>
      </c>
      <c r="O528" s="13" t="s">
        <v>634</v>
      </c>
      <c r="P528" s="13">
        <v>158</v>
      </c>
      <c r="Q528" s="13" t="s">
        <v>37</v>
      </c>
      <c r="R528" s="13" t="s">
        <v>38</v>
      </c>
      <c r="S528" s="49">
        <v>42898</v>
      </c>
      <c r="T528" s="49">
        <v>42937</v>
      </c>
      <c r="U528" s="13" t="s">
        <v>637</v>
      </c>
      <c r="V528" s="13" t="s">
        <v>39</v>
      </c>
      <c r="W528" s="13">
        <v>22</v>
      </c>
      <c r="X528" s="13">
        <v>22</v>
      </c>
      <c r="Y528" s="13">
        <v>24</v>
      </c>
      <c r="Z528" s="13">
        <v>91.666700000000006</v>
      </c>
      <c r="AA528" s="13"/>
      <c r="AB528" s="13"/>
      <c r="AC528" s="13"/>
      <c r="AD528" s="13">
        <v>0</v>
      </c>
      <c r="AE528" s="13">
        <v>91.666700000000006</v>
      </c>
      <c r="AF528" s="13">
        <v>0</v>
      </c>
      <c r="AG528" s="13">
        <v>10</v>
      </c>
      <c r="AH528" s="13">
        <v>2.2629999999999999</v>
      </c>
      <c r="AI528" s="13">
        <v>2.2629999999999999</v>
      </c>
      <c r="AJ528" s="13">
        <v>0.17</v>
      </c>
      <c r="AK528" s="13" t="s">
        <v>1768</v>
      </c>
      <c r="AL528" s="13" t="s">
        <v>1853</v>
      </c>
      <c r="AM528" s="13"/>
      <c r="AN528" s="13">
        <v>54</v>
      </c>
    </row>
    <row r="529" spans="1:40" ht="15.75" hidden="1" customHeight="1" x14ac:dyDescent="0.25">
      <c r="A529" s="13" t="s">
        <v>1262</v>
      </c>
      <c r="B529" s="13" t="s">
        <v>30</v>
      </c>
      <c r="C529" s="13" t="s">
        <v>629</v>
      </c>
      <c r="D529" s="13" t="s">
        <v>714</v>
      </c>
      <c r="E529" s="13">
        <v>51830</v>
      </c>
      <c r="F529" s="13" t="s">
        <v>715</v>
      </c>
      <c r="G529" s="13" t="s">
        <v>720</v>
      </c>
      <c r="H529" s="13">
        <v>2</v>
      </c>
      <c r="I529" s="13" t="s">
        <v>721</v>
      </c>
      <c r="J529" s="13" t="s">
        <v>34</v>
      </c>
      <c r="K529" s="13" t="s">
        <v>212</v>
      </c>
      <c r="L529" s="13" t="s">
        <v>102</v>
      </c>
      <c r="M529" s="13">
        <v>1410</v>
      </c>
      <c r="N529" s="13">
        <v>1700</v>
      </c>
      <c r="O529" s="13" t="s">
        <v>634</v>
      </c>
      <c r="P529" s="13">
        <v>158</v>
      </c>
      <c r="Q529" s="13" t="s">
        <v>37</v>
      </c>
      <c r="R529" s="13" t="s">
        <v>38</v>
      </c>
      <c r="S529" s="49">
        <v>42898</v>
      </c>
      <c r="T529" s="49">
        <v>42937</v>
      </c>
      <c r="U529" s="13" t="s">
        <v>1166</v>
      </c>
      <c r="V529" s="13" t="s">
        <v>39</v>
      </c>
      <c r="W529" s="13">
        <v>15</v>
      </c>
      <c r="X529" s="13">
        <v>15</v>
      </c>
      <c r="Y529" s="13">
        <v>24</v>
      </c>
      <c r="Z529" s="13">
        <v>62.5</v>
      </c>
      <c r="AA529" s="13"/>
      <c r="AB529" s="13"/>
      <c r="AC529" s="13"/>
      <c r="AD529" s="13">
        <v>0</v>
      </c>
      <c r="AE529" s="13">
        <v>62.5</v>
      </c>
      <c r="AF529" s="13">
        <v>0</v>
      </c>
      <c r="AG529" s="13">
        <v>10</v>
      </c>
      <c r="AH529" s="13">
        <v>1.5429999999999999</v>
      </c>
      <c r="AI529" s="13">
        <v>1.5429999999999999</v>
      </c>
      <c r="AJ529" s="13">
        <v>0.17</v>
      </c>
      <c r="AK529" s="13" t="s">
        <v>1791</v>
      </c>
      <c r="AL529" s="13" t="s">
        <v>1853</v>
      </c>
      <c r="AM529" s="13"/>
      <c r="AN529" s="13">
        <v>54</v>
      </c>
    </row>
    <row r="530" spans="1:40" ht="15.75" hidden="1" customHeight="1" x14ac:dyDescent="0.25">
      <c r="A530" s="13" t="s">
        <v>1262</v>
      </c>
      <c r="B530" s="13" t="s">
        <v>30</v>
      </c>
      <c r="C530" s="13" t="s">
        <v>629</v>
      </c>
      <c r="D530" s="13" t="s">
        <v>714</v>
      </c>
      <c r="E530" s="13">
        <v>50267</v>
      </c>
      <c r="F530" s="13" t="s">
        <v>715</v>
      </c>
      <c r="G530" s="13" t="s">
        <v>722</v>
      </c>
      <c r="H530" s="13">
        <v>1</v>
      </c>
      <c r="I530" s="13" t="s">
        <v>723</v>
      </c>
      <c r="J530" s="13" t="s">
        <v>34</v>
      </c>
      <c r="K530" s="13" t="s">
        <v>212</v>
      </c>
      <c r="L530" s="13" t="s">
        <v>102</v>
      </c>
      <c r="M530" s="13">
        <v>810</v>
      </c>
      <c r="N530" s="13">
        <v>1100</v>
      </c>
      <c r="O530" s="13" t="s">
        <v>634</v>
      </c>
      <c r="P530" s="13">
        <v>178</v>
      </c>
      <c r="Q530" s="13" t="s">
        <v>37</v>
      </c>
      <c r="R530" s="13" t="s">
        <v>38</v>
      </c>
      <c r="S530" s="49">
        <v>42898</v>
      </c>
      <c r="T530" s="49">
        <v>42937</v>
      </c>
      <c r="U530" s="13" t="s">
        <v>724</v>
      </c>
      <c r="V530" s="13" t="s">
        <v>39</v>
      </c>
      <c r="W530" s="13">
        <v>25</v>
      </c>
      <c r="X530" s="13">
        <v>20</v>
      </c>
      <c r="Y530" s="13">
        <v>24</v>
      </c>
      <c r="Z530" s="13">
        <v>83.333299999999994</v>
      </c>
      <c r="AA530" s="13"/>
      <c r="AB530" s="13"/>
      <c r="AC530" s="13"/>
      <c r="AD530" s="13">
        <v>0</v>
      </c>
      <c r="AE530" s="13">
        <v>83.333299999999994</v>
      </c>
      <c r="AF530" s="13">
        <v>0</v>
      </c>
      <c r="AG530" s="13">
        <v>10</v>
      </c>
      <c r="AH530" s="13">
        <v>2.3660000000000001</v>
      </c>
      <c r="AI530" s="13">
        <v>2.5716999999999999</v>
      </c>
      <c r="AJ530" s="13">
        <v>0.17</v>
      </c>
      <c r="AK530" s="13" t="s">
        <v>1768</v>
      </c>
      <c r="AL530" s="13" t="s">
        <v>1854</v>
      </c>
      <c r="AM530" s="13"/>
      <c r="AN530" s="13">
        <v>54</v>
      </c>
    </row>
    <row r="531" spans="1:40" ht="15.75" hidden="1" customHeight="1" x14ac:dyDescent="0.25">
      <c r="A531" s="13" t="s">
        <v>1262</v>
      </c>
      <c r="B531" s="13" t="s">
        <v>30</v>
      </c>
      <c r="C531" s="13" t="s">
        <v>629</v>
      </c>
      <c r="D531" s="13" t="s">
        <v>714</v>
      </c>
      <c r="E531" s="13">
        <v>50268</v>
      </c>
      <c r="F531" s="13" t="s">
        <v>715</v>
      </c>
      <c r="G531" s="13" t="s">
        <v>722</v>
      </c>
      <c r="H531" s="13">
        <v>2</v>
      </c>
      <c r="I531" s="13" t="s">
        <v>723</v>
      </c>
      <c r="J531" s="13" t="s">
        <v>34</v>
      </c>
      <c r="K531" s="13" t="s">
        <v>212</v>
      </c>
      <c r="L531" s="13" t="s">
        <v>102</v>
      </c>
      <c r="M531" s="13">
        <v>1410</v>
      </c>
      <c r="N531" s="13">
        <v>1700</v>
      </c>
      <c r="O531" s="13" t="s">
        <v>634</v>
      </c>
      <c r="P531" s="13">
        <v>178</v>
      </c>
      <c r="Q531" s="13" t="s">
        <v>37</v>
      </c>
      <c r="R531" s="13" t="s">
        <v>38</v>
      </c>
      <c r="S531" s="49">
        <v>42898</v>
      </c>
      <c r="T531" s="49">
        <v>42937</v>
      </c>
      <c r="U531" s="13" t="s">
        <v>724</v>
      </c>
      <c r="V531" s="13" t="s">
        <v>39</v>
      </c>
      <c r="W531" s="13">
        <v>18</v>
      </c>
      <c r="X531" s="13">
        <v>17</v>
      </c>
      <c r="Y531" s="13">
        <v>24</v>
      </c>
      <c r="Z531" s="13">
        <v>70.833299999999994</v>
      </c>
      <c r="AA531" s="13"/>
      <c r="AB531" s="13"/>
      <c r="AC531" s="13"/>
      <c r="AD531" s="13">
        <v>0</v>
      </c>
      <c r="AE531" s="13">
        <v>70.833299999999994</v>
      </c>
      <c r="AF531" s="13">
        <v>0</v>
      </c>
      <c r="AG531" s="13">
        <v>10</v>
      </c>
      <c r="AH531" s="13">
        <v>1.7490000000000001</v>
      </c>
      <c r="AI531" s="13">
        <v>1.8519000000000001</v>
      </c>
      <c r="AJ531" s="13">
        <v>0.17</v>
      </c>
      <c r="AK531" s="13" t="s">
        <v>1791</v>
      </c>
      <c r="AL531" s="13" t="s">
        <v>1854</v>
      </c>
      <c r="AM531" s="13"/>
      <c r="AN531" s="13">
        <v>54</v>
      </c>
    </row>
    <row r="532" spans="1:40" ht="15.75" hidden="1" customHeight="1" x14ac:dyDescent="0.25">
      <c r="A532" s="13" t="s">
        <v>1262</v>
      </c>
      <c r="B532" s="13" t="s">
        <v>30</v>
      </c>
      <c r="C532" s="13" t="s">
        <v>629</v>
      </c>
      <c r="D532" s="13" t="s">
        <v>714</v>
      </c>
      <c r="E532" s="13">
        <v>52314</v>
      </c>
      <c r="F532" s="13" t="s">
        <v>715</v>
      </c>
      <c r="G532" s="13" t="s">
        <v>726</v>
      </c>
      <c r="H532" s="13">
        <v>1</v>
      </c>
      <c r="I532" s="13" t="s">
        <v>1173</v>
      </c>
      <c r="J532" s="13" t="s">
        <v>34</v>
      </c>
      <c r="K532" s="13" t="s">
        <v>212</v>
      </c>
      <c r="L532" s="13" t="s">
        <v>102</v>
      </c>
      <c r="M532" s="13">
        <v>810</v>
      </c>
      <c r="N532" s="13">
        <v>1100</v>
      </c>
      <c r="O532" s="13" t="s">
        <v>634</v>
      </c>
      <c r="P532" s="13">
        <v>179</v>
      </c>
      <c r="Q532" s="13" t="s">
        <v>37</v>
      </c>
      <c r="R532" s="13" t="s">
        <v>38</v>
      </c>
      <c r="S532" s="49">
        <v>42898</v>
      </c>
      <c r="T532" s="49">
        <v>42937</v>
      </c>
      <c r="U532" s="13" t="s">
        <v>717</v>
      </c>
      <c r="V532" s="13" t="s">
        <v>39</v>
      </c>
      <c r="W532" s="13">
        <v>25</v>
      </c>
      <c r="X532" s="13">
        <v>26</v>
      </c>
      <c r="Y532" s="13">
        <v>24</v>
      </c>
      <c r="Z532" s="13">
        <v>108.33329999999999</v>
      </c>
      <c r="AA532" s="13"/>
      <c r="AB532" s="13"/>
      <c r="AC532" s="13"/>
      <c r="AD532" s="13">
        <v>0</v>
      </c>
      <c r="AE532" s="13">
        <v>108.33329999999999</v>
      </c>
      <c r="AF532" s="13">
        <v>0</v>
      </c>
      <c r="AG532" s="13">
        <v>0</v>
      </c>
      <c r="AH532" s="13">
        <v>2.3660000000000001</v>
      </c>
      <c r="AI532" s="13">
        <v>2.5716999999999999</v>
      </c>
      <c r="AJ532" s="13">
        <v>0.17</v>
      </c>
      <c r="AK532" s="13" t="s">
        <v>1768</v>
      </c>
      <c r="AL532" s="13" t="s">
        <v>1855</v>
      </c>
      <c r="AM532" s="13"/>
      <c r="AN532" s="13">
        <v>54</v>
      </c>
    </row>
    <row r="533" spans="1:40" ht="15.75" hidden="1" customHeight="1" x14ac:dyDescent="0.25">
      <c r="A533" s="13" t="s">
        <v>1262</v>
      </c>
      <c r="B533" s="13" t="s">
        <v>30</v>
      </c>
      <c r="C533" s="13" t="s">
        <v>629</v>
      </c>
      <c r="D533" s="13" t="s">
        <v>714</v>
      </c>
      <c r="E533" s="13">
        <v>50675</v>
      </c>
      <c r="F533" s="13" t="s">
        <v>715</v>
      </c>
      <c r="G533" s="13" t="s">
        <v>726</v>
      </c>
      <c r="H533" s="13">
        <v>2</v>
      </c>
      <c r="I533" s="13" t="s">
        <v>1173</v>
      </c>
      <c r="J533" s="13" t="s">
        <v>34</v>
      </c>
      <c r="K533" s="13" t="s">
        <v>212</v>
      </c>
      <c r="L533" s="13" t="s">
        <v>102</v>
      </c>
      <c r="M533" s="13">
        <v>1410</v>
      </c>
      <c r="N533" s="13">
        <v>1700</v>
      </c>
      <c r="O533" s="13" t="s">
        <v>634</v>
      </c>
      <c r="P533" s="13">
        <v>179</v>
      </c>
      <c r="Q533" s="13" t="s">
        <v>37</v>
      </c>
      <c r="R533" s="13" t="s">
        <v>38</v>
      </c>
      <c r="S533" s="49">
        <v>42898</v>
      </c>
      <c r="T533" s="49">
        <v>42937</v>
      </c>
      <c r="U533" s="13" t="s">
        <v>1004</v>
      </c>
      <c r="V533" s="13" t="s">
        <v>39</v>
      </c>
      <c r="W533" s="13">
        <v>21</v>
      </c>
      <c r="X533" s="13">
        <v>20</v>
      </c>
      <c r="Y533" s="13">
        <v>24</v>
      </c>
      <c r="Z533" s="13">
        <v>83.333299999999994</v>
      </c>
      <c r="AA533" s="13"/>
      <c r="AB533" s="13"/>
      <c r="AC533" s="13"/>
      <c r="AD533" s="13">
        <v>0</v>
      </c>
      <c r="AE533" s="13">
        <v>83.333299999999994</v>
      </c>
      <c r="AF533" s="13">
        <v>0</v>
      </c>
      <c r="AG533" s="13">
        <v>0</v>
      </c>
      <c r="AH533" s="13">
        <v>2.16</v>
      </c>
      <c r="AI533" s="13">
        <v>2.16</v>
      </c>
      <c r="AJ533" s="13">
        <v>0.17</v>
      </c>
      <c r="AK533" s="13" t="s">
        <v>1791</v>
      </c>
      <c r="AL533" s="13" t="s">
        <v>1855</v>
      </c>
      <c r="AM533" s="13"/>
      <c r="AN533" s="13">
        <v>54</v>
      </c>
    </row>
    <row r="534" spans="1:40" ht="15.75" hidden="1" customHeight="1" x14ac:dyDescent="0.25">
      <c r="A534" s="13" t="s">
        <v>1262</v>
      </c>
      <c r="B534" s="13" t="s">
        <v>30</v>
      </c>
      <c r="C534" s="13" t="s">
        <v>727</v>
      </c>
      <c r="D534" s="13" t="s">
        <v>730</v>
      </c>
      <c r="E534" s="13">
        <v>50576</v>
      </c>
      <c r="F534" s="13" t="s">
        <v>731</v>
      </c>
      <c r="G534" s="13">
        <v>50</v>
      </c>
      <c r="H534" s="13">
        <v>1</v>
      </c>
      <c r="I534" s="13" t="s">
        <v>99</v>
      </c>
      <c r="J534" s="13" t="s">
        <v>34</v>
      </c>
      <c r="K534" s="13" t="s">
        <v>35</v>
      </c>
      <c r="L534" s="13" t="s">
        <v>51</v>
      </c>
      <c r="M534" s="13">
        <v>910</v>
      </c>
      <c r="N534" s="13">
        <v>1115</v>
      </c>
      <c r="O534" s="13" t="s">
        <v>57</v>
      </c>
      <c r="P534" s="13">
        <v>150</v>
      </c>
      <c r="Q534" s="13" t="s">
        <v>37</v>
      </c>
      <c r="R534" s="13" t="s">
        <v>38</v>
      </c>
      <c r="S534" s="49">
        <v>42898</v>
      </c>
      <c r="T534" s="49">
        <v>42937</v>
      </c>
      <c r="U534" s="13" t="s">
        <v>732</v>
      </c>
      <c r="V534" s="13" t="s">
        <v>39</v>
      </c>
      <c r="W534" s="13">
        <v>15</v>
      </c>
      <c r="X534" s="13">
        <v>14</v>
      </c>
      <c r="Y534" s="13">
        <v>40</v>
      </c>
      <c r="Z534" s="13">
        <v>35</v>
      </c>
      <c r="AA534" s="13"/>
      <c r="AB534" s="13"/>
      <c r="AC534" s="13"/>
      <c r="AD534" s="13">
        <v>0</v>
      </c>
      <c r="AE534" s="13">
        <v>35</v>
      </c>
      <c r="AF534" s="13">
        <v>0</v>
      </c>
      <c r="AG534" s="13">
        <v>10</v>
      </c>
      <c r="AH534" s="13">
        <v>1.5109999999999999</v>
      </c>
      <c r="AI534" s="13">
        <v>1.5109999999999999</v>
      </c>
      <c r="AJ534" s="13">
        <v>0.2</v>
      </c>
      <c r="AK534" s="13" t="s">
        <v>1298</v>
      </c>
      <c r="AL534" s="13" t="s">
        <v>1294</v>
      </c>
      <c r="AM534" s="13"/>
      <c r="AN534" s="13">
        <v>52.9</v>
      </c>
    </row>
    <row r="535" spans="1:40" ht="15.75" hidden="1" customHeight="1" x14ac:dyDescent="0.25">
      <c r="A535" s="13" t="s">
        <v>1262</v>
      </c>
      <c r="B535" s="13" t="s">
        <v>30</v>
      </c>
      <c r="C535" s="13" t="s">
        <v>727</v>
      </c>
      <c r="D535" s="13" t="s">
        <v>730</v>
      </c>
      <c r="E535" s="13">
        <v>50383</v>
      </c>
      <c r="F535" s="13" t="s">
        <v>731</v>
      </c>
      <c r="G535" s="13">
        <v>50</v>
      </c>
      <c r="H535" s="13">
        <v>2</v>
      </c>
      <c r="I535" s="13" t="s">
        <v>99</v>
      </c>
      <c r="J535" s="13" t="s">
        <v>34</v>
      </c>
      <c r="K535" s="13" t="s">
        <v>35</v>
      </c>
      <c r="L535" s="13" t="s">
        <v>51</v>
      </c>
      <c r="M535" s="13">
        <v>1125</v>
      </c>
      <c r="N535" s="13">
        <v>1330</v>
      </c>
      <c r="O535" s="13" t="s">
        <v>57</v>
      </c>
      <c r="P535" s="13">
        <v>150</v>
      </c>
      <c r="Q535" s="13" t="s">
        <v>37</v>
      </c>
      <c r="R535" s="13" t="s">
        <v>38</v>
      </c>
      <c r="S535" s="49">
        <v>42898</v>
      </c>
      <c r="T535" s="49">
        <v>42937</v>
      </c>
      <c r="U535" s="13" t="s">
        <v>1085</v>
      </c>
      <c r="V535" s="13" t="s">
        <v>39</v>
      </c>
      <c r="W535" s="13">
        <v>21</v>
      </c>
      <c r="X535" s="13">
        <v>19</v>
      </c>
      <c r="Y535" s="13">
        <v>40</v>
      </c>
      <c r="Z535" s="13">
        <v>47.5</v>
      </c>
      <c r="AA535" s="13"/>
      <c r="AB535" s="13"/>
      <c r="AC535" s="13"/>
      <c r="AD535" s="13">
        <v>0</v>
      </c>
      <c r="AE535" s="13">
        <v>47.5</v>
      </c>
      <c r="AF535" s="13">
        <v>0</v>
      </c>
      <c r="AG535" s="13">
        <v>10</v>
      </c>
      <c r="AH535" s="13">
        <v>1.9139999999999999</v>
      </c>
      <c r="AI535" s="13">
        <v>2.1154999999999999</v>
      </c>
      <c r="AJ535" s="13">
        <v>0.2</v>
      </c>
      <c r="AK535" s="13" t="s">
        <v>1663</v>
      </c>
      <c r="AL535" s="13" t="s">
        <v>1294</v>
      </c>
      <c r="AM535" s="13"/>
      <c r="AN535" s="13">
        <v>52.9</v>
      </c>
    </row>
    <row r="536" spans="1:40" ht="15.75" hidden="1" customHeight="1" x14ac:dyDescent="0.25">
      <c r="A536" s="13" t="s">
        <v>1262</v>
      </c>
      <c r="B536" s="13" t="s">
        <v>30</v>
      </c>
      <c r="C536" s="13" t="s">
        <v>727</v>
      </c>
      <c r="D536" s="13" t="s">
        <v>730</v>
      </c>
      <c r="E536" s="13">
        <v>51647</v>
      </c>
      <c r="F536" s="13" t="s">
        <v>731</v>
      </c>
      <c r="G536" s="13">
        <v>50</v>
      </c>
      <c r="H536" s="13">
        <v>831</v>
      </c>
      <c r="I536" s="13" t="s">
        <v>99</v>
      </c>
      <c r="J536" s="13" t="s">
        <v>43</v>
      </c>
      <c r="K536" s="13" t="s">
        <v>44</v>
      </c>
      <c r="L536" s="13" t="s">
        <v>45</v>
      </c>
      <c r="M536" s="13" t="s">
        <v>45</v>
      </c>
      <c r="N536" s="13" t="s">
        <v>45</v>
      </c>
      <c r="O536" s="13" t="s">
        <v>45</v>
      </c>
      <c r="P536" s="13"/>
      <c r="Q536" s="13" t="s">
        <v>37</v>
      </c>
      <c r="R536" s="13" t="s">
        <v>38</v>
      </c>
      <c r="S536" s="49">
        <v>42898</v>
      </c>
      <c r="T536" s="49">
        <v>42937</v>
      </c>
      <c r="U536" s="13" t="s">
        <v>733</v>
      </c>
      <c r="V536" s="13" t="s">
        <v>46</v>
      </c>
      <c r="W536" s="13">
        <v>42</v>
      </c>
      <c r="X536" s="13">
        <v>37</v>
      </c>
      <c r="Y536" s="13">
        <v>40</v>
      </c>
      <c r="Z536" s="13">
        <v>92.5</v>
      </c>
      <c r="AA536" s="13"/>
      <c r="AB536" s="13"/>
      <c r="AC536" s="13"/>
      <c r="AD536" s="13">
        <v>0</v>
      </c>
      <c r="AE536" s="13">
        <v>92.5</v>
      </c>
      <c r="AF536" s="13">
        <v>0</v>
      </c>
      <c r="AG536" s="13">
        <v>0</v>
      </c>
      <c r="AH536" s="13">
        <v>3.7</v>
      </c>
      <c r="AI536" s="13">
        <v>4.2</v>
      </c>
      <c r="AJ536" s="13">
        <v>0.2</v>
      </c>
      <c r="AK536" s="13" t="s">
        <v>45</v>
      </c>
      <c r="AL536" s="13" t="s">
        <v>45</v>
      </c>
      <c r="AM536" s="13"/>
      <c r="AN536" s="13">
        <v>52.5</v>
      </c>
    </row>
    <row r="537" spans="1:40" ht="15.75" hidden="1" customHeight="1" x14ac:dyDescent="0.25">
      <c r="A537" s="13" t="s">
        <v>1262</v>
      </c>
      <c r="B537" s="13" t="s">
        <v>30</v>
      </c>
      <c r="C537" s="13" t="s">
        <v>727</v>
      </c>
      <c r="D537" s="13" t="s">
        <v>730</v>
      </c>
      <c r="E537" s="13">
        <v>52079</v>
      </c>
      <c r="F537" s="13" t="s">
        <v>731</v>
      </c>
      <c r="G537" s="13">
        <v>50</v>
      </c>
      <c r="H537" s="13">
        <v>832</v>
      </c>
      <c r="I537" s="13" t="s">
        <v>99</v>
      </c>
      <c r="J537" s="13" t="s">
        <v>43</v>
      </c>
      <c r="K537" s="13" t="s">
        <v>44</v>
      </c>
      <c r="L537" s="13" t="s">
        <v>45</v>
      </c>
      <c r="M537" s="13" t="s">
        <v>45</v>
      </c>
      <c r="N537" s="13" t="s">
        <v>45</v>
      </c>
      <c r="O537" s="13" t="s">
        <v>45</v>
      </c>
      <c r="P537" s="13"/>
      <c r="Q537" s="13" t="s">
        <v>37</v>
      </c>
      <c r="R537" s="13" t="s">
        <v>38</v>
      </c>
      <c r="S537" s="49">
        <v>42898</v>
      </c>
      <c r="T537" s="49">
        <v>42937</v>
      </c>
      <c r="U537" s="13" t="s">
        <v>733</v>
      </c>
      <c r="V537" s="13" t="s">
        <v>46</v>
      </c>
      <c r="W537" s="13">
        <v>43</v>
      </c>
      <c r="X537" s="13">
        <v>39</v>
      </c>
      <c r="Y537" s="13">
        <v>40</v>
      </c>
      <c r="Z537" s="13">
        <v>97.5</v>
      </c>
      <c r="AA537" s="13"/>
      <c r="AB537" s="13"/>
      <c r="AC537" s="13"/>
      <c r="AD537" s="13">
        <v>0</v>
      </c>
      <c r="AE537" s="13">
        <v>97.5</v>
      </c>
      <c r="AF537" s="13">
        <v>0</v>
      </c>
      <c r="AG537" s="13">
        <v>0</v>
      </c>
      <c r="AH537" s="13">
        <v>4.0999999999999996</v>
      </c>
      <c r="AI537" s="13">
        <v>4.3</v>
      </c>
      <c r="AJ537" s="13">
        <v>0.2</v>
      </c>
      <c r="AK537" s="13" t="s">
        <v>45</v>
      </c>
      <c r="AL537" s="13" t="s">
        <v>45</v>
      </c>
      <c r="AM537" s="13"/>
      <c r="AN537" s="13">
        <v>52.5</v>
      </c>
    </row>
    <row r="538" spans="1:40" ht="15.75" hidden="1" customHeight="1" x14ac:dyDescent="0.25">
      <c r="A538" s="13" t="s">
        <v>1262</v>
      </c>
      <c r="B538" s="13" t="s">
        <v>30</v>
      </c>
      <c r="C538" s="13" t="s">
        <v>727</v>
      </c>
      <c r="D538" s="13" t="s">
        <v>730</v>
      </c>
      <c r="E538" s="13">
        <v>52243</v>
      </c>
      <c r="F538" s="13" t="s">
        <v>731</v>
      </c>
      <c r="G538" s="13">
        <v>50</v>
      </c>
      <c r="H538" s="13">
        <v>833</v>
      </c>
      <c r="I538" s="13" t="s">
        <v>99</v>
      </c>
      <c r="J538" s="13" t="s">
        <v>43</v>
      </c>
      <c r="K538" s="13" t="s">
        <v>44</v>
      </c>
      <c r="L538" s="13" t="s">
        <v>45</v>
      </c>
      <c r="M538" s="13" t="s">
        <v>45</v>
      </c>
      <c r="N538" s="13" t="s">
        <v>45</v>
      </c>
      <c r="O538" s="13" t="s">
        <v>45</v>
      </c>
      <c r="P538" s="13"/>
      <c r="Q538" s="13" t="s">
        <v>37</v>
      </c>
      <c r="R538" s="13" t="s">
        <v>58</v>
      </c>
      <c r="S538" s="49">
        <v>42912</v>
      </c>
      <c r="T538" s="49">
        <v>42937</v>
      </c>
      <c r="U538" s="13" t="s">
        <v>733</v>
      </c>
      <c r="V538" s="13" t="s">
        <v>46</v>
      </c>
      <c r="W538" s="13">
        <v>47</v>
      </c>
      <c r="X538" s="13">
        <v>38</v>
      </c>
      <c r="Y538" s="13">
        <v>40</v>
      </c>
      <c r="Z538" s="13">
        <v>95</v>
      </c>
      <c r="AA538" s="13"/>
      <c r="AB538" s="13"/>
      <c r="AC538" s="13"/>
      <c r="AD538" s="13">
        <v>0</v>
      </c>
      <c r="AE538" s="13">
        <v>95</v>
      </c>
      <c r="AF538" s="13">
        <v>0</v>
      </c>
      <c r="AG538" s="13">
        <v>0</v>
      </c>
      <c r="AH538" s="13">
        <v>4.5</v>
      </c>
      <c r="AI538" s="13">
        <v>4.7</v>
      </c>
      <c r="AJ538" s="13">
        <v>0.2</v>
      </c>
      <c r="AK538" s="13" t="s">
        <v>45</v>
      </c>
      <c r="AL538" s="13" t="s">
        <v>45</v>
      </c>
      <c r="AM538" s="13"/>
      <c r="AN538" s="13">
        <v>52.5</v>
      </c>
    </row>
    <row r="539" spans="1:40" ht="15.75" hidden="1" customHeight="1" x14ac:dyDescent="0.25">
      <c r="A539" s="13" t="s">
        <v>1262</v>
      </c>
      <c r="B539" s="13" t="s">
        <v>30</v>
      </c>
      <c r="C539" s="13" t="s">
        <v>727</v>
      </c>
      <c r="D539" s="13" t="s">
        <v>730</v>
      </c>
      <c r="E539" s="13">
        <v>53137</v>
      </c>
      <c r="F539" s="13" t="s">
        <v>731</v>
      </c>
      <c r="G539" s="13">
        <v>50</v>
      </c>
      <c r="H539" s="13" t="s">
        <v>1291</v>
      </c>
      <c r="I539" s="13" t="s">
        <v>99</v>
      </c>
      <c r="J539" s="13" t="s">
        <v>34</v>
      </c>
      <c r="K539" s="13" t="s">
        <v>35</v>
      </c>
      <c r="L539" s="13" t="s">
        <v>56</v>
      </c>
      <c r="M539" s="13">
        <v>1010</v>
      </c>
      <c r="N539" s="13">
        <v>1500</v>
      </c>
      <c r="O539" s="13" t="s">
        <v>57</v>
      </c>
      <c r="P539" s="13">
        <v>240</v>
      </c>
      <c r="Q539" s="13" t="s">
        <v>37</v>
      </c>
      <c r="R539" s="13" t="s">
        <v>58</v>
      </c>
      <c r="S539" s="49">
        <v>42933</v>
      </c>
      <c r="T539" s="49">
        <v>42944</v>
      </c>
      <c r="U539" s="13" t="s">
        <v>918</v>
      </c>
      <c r="V539" s="13" t="s">
        <v>39</v>
      </c>
      <c r="W539" s="13">
        <v>10</v>
      </c>
      <c r="X539" s="13">
        <v>10</v>
      </c>
      <c r="Y539" s="13">
        <v>25</v>
      </c>
      <c r="Z539" s="13">
        <v>40</v>
      </c>
      <c r="AA539" s="13"/>
      <c r="AB539" s="13"/>
      <c r="AC539" s="13"/>
      <c r="AD539" s="13">
        <v>0</v>
      </c>
      <c r="AE539" s="13">
        <v>40</v>
      </c>
      <c r="AF539" s="13">
        <v>0</v>
      </c>
      <c r="AG539" s="13">
        <v>10</v>
      </c>
      <c r="AH539" s="13">
        <v>0.95199999999999996</v>
      </c>
      <c r="AI539" s="13">
        <v>0.95199999999999996</v>
      </c>
      <c r="AJ539" s="13">
        <v>0.2</v>
      </c>
      <c r="AK539" s="13" t="s">
        <v>1856</v>
      </c>
      <c r="AL539" s="13" t="s">
        <v>1614</v>
      </c>
      <c r="AM539" s="13"/>
      <c r="AN539" s="13">
        <v>50</v>
      </c>
    </row>
    <row r="540" spans="1:40" ht="15.75" hidden="1" customHeight="1" x14ac:dyDescent="0.25">
      <c r="A540" s="13" t="s">
        <v>1262</v>
      </c>
      <c r="B540" s="13" t="s">
        <v>30</v>
      </c>
      <c r="C540" s="13" t="s">
        <v>727</v>
      </c>
      <c r="D540" s="13" t="s">
        <v>730</v>
      </c>
      <c r="E540" s="13">
        <v>53318</v>
      </c>
      <c r="F540" s="13" t="s">
        <v>731</v>
      </c>
      <c r="G540" s="13">
        <v>51</v>
      </c>
      <c r="H540" s="13">
        <v>1</v>
      </c>
      <c r="I540" s="13" t="s">
        <v>734</v>
      </c>
      <c r="J540" s="13" t="s">
        <v>34</v>
      </c>
      <c r="K540" s="13" t="s">
        <v>35</v>
      </c>
      <c r="L540" s="13" t="s">
        <v>56</v>
      </c>
      <c r="M540" s="13">
        <v>910</v>
      </c>
      <c r="N540" s="13">
        <v>1100</v>
      </c>
      <c r="O540" s="13" t="s">
        <v>33</v>
      </c>
      <c r="P540" s="13">
        <v>207</v>
      </c>
      <c r="Q540" s="13" t="s">
        <v>37</v>
      </c>
      <c r="R540" s="13" t="s">
        <v>58</v>
      </c>
      <c r="S540" s="49">
        <v>42885</v>
      </c>
      <c r="T540" s="49">
        <v>42895</v>
      </c>
      <c r="U540" s="13" t="s">
        <v>103</v>
      </c>
      <c r="V540" s="13" t="s">
        <v>39</v>
      </c>
      <c r="W540" s="13">
        <v>23</v>
      </c>
      <c r="X540" s="13">
        <v>23</v>
      </c>
      <c r="Y540" s="13">
        <v>50</v>
      </c>
      <c r="Z540" s="13">
        <v>46</v>
      </c>
      <c r="AA540" s="13"/>
      <c r="AB540" s="13"/>
      <c r="AC540" s="13"/>
      <c r="AD540" s="13">
        <v>0</v>
      </c>
      <c r="AE540" s="13">
        <v>46</v>
      </c>
      <c r="AF540" s="13">
        <v>0</v>
      </c>
      <c r="AG540" s="13">
        <v>0</v>
      </c>
      <c r="AH540" s="13">
        <v>0.754</v>
      </c>
      <c r="AI540" s="13">
        <v>0.7883</v>
      </c>
      <c r="AJ540" s="13">
        <v>6.6699999999999995E-2</v>
      </c>
      <c r="AK540" s="13" t="s">
        <v>1644</v>
      </c>
      <c r="AL540" s="13" t="s">
        <v>1857</v>
      </c>
      <c r="AM540" s="13"/>
      <c r="AN540" s="13">
        <v>18</v>
      </c>
    </row>
    <row r="541" spans="1:40" ht="15.75" hidden="1" customHeight="1" x14ac:dyDescent="0.25">
      <c r="A541" s="13" t="s">
        <v>1262</v>
      </c>
      <c r="B541" s="13" t="s">
        <v>30</v>
      </c>
      <c r="C541" s="13" t="s">
        <v>727</v>
      </c>
      <c r="D541" s="13" t="s">
        <v>730</v>
      </c>
      <c r="E541" s="13">
        <v>53320</v>
      </c>
      <c r="F541" s="13" t="s">
        <v>731</v>
      </c>
      <c r="G541" s="13">
        <v>51</v>
      </c>
      <c r="H541" s="13">
        <v>2</v>
      </c>
      <c r="I541" s="13" t="s">
        <v>734</v>
      </c>
      <c r="J541" s="13" t="s">
        <v>34</v>
      </c>
      <c r="K541" s="13" t="s">
        <v>35</v>
      </c>
      <c r="L541" s="13" t="s">
        <v>56</v>
      </c>
      <c r="M541" s="13">
        <v>910</v>
      </c>
      <c r="N541" s="13">
        <v>1100</v>
      </c>
      <c r="O541" s="13" t="s">
        <v>33</v>
      </c>
      <c r="P541" s="13">
        <v>205</v>
      </c>
      <c r="Q541" s="13" t="s">
        <v>37</v>
      </c>
      <c r="R541" s="13" t="s">
        <v>58</v>
      </c>
      <c r="S541" s="49">
        <v>42941</v>
      </c>
      <c r="T541" s="49">
        <v>42951</v>
      </c>
      <c r="U541" s="13" t="s">
        <v>1086</v>
      </c>
      <c r="V541" s="13" t="s">
        <v>39</v>
      </c>
      <c r="W541" s="13">
        <v>21</v>
      </c>
      <c r="X541" s="13">
        <v>19</v>
      </c>
      <c r="Y541" s="13">
        <v>26</v>
      </c>
      <c r="Z541" s="13">
        <v>73.076899999999995</v>
      </c>
      <c r="AA541" s="13"/>
      <c r="AB541" s="13"/>
      <c r="AC541" s="13"/>
      <c r="AD541" s="13">
        <v>0</v>
      </c>
      <c r="AE541" s="13">
        <v>73.076899999999995</v>
      </c>
      <c r="AF541" s="13">
        <v>0</v>
      </c>
      <c r="AG541" s="13">
        <v>0</v>
      </c>
      <c r="AH541" s="13">
        <v>0.68600000000000005</v>
      </c>
      <c r="AI541" s="13">
        <v>0.72030000000000005</v>
      </c>
      <c r="AJ541" s="13">
        <v>6.6699999999999995E-2</v>
      </c>
      <c r="AK541" s="13" t="s">
        <v>1644</v>
      </c>
      <c r="AL541" s="13" t="s">
        <v>1858</v>
      </c>
      <c r="AM541" s="13"/>
      <c r="AN541" s="13">
        <v>18</v>
      </c>
    </row>
    <row r="542" spans="1:40" ht="15.75" hidden="1" customHeight="1" x14ac:dyDescent="0.25">
      <c r="A542" s="13" t="s">
        <v>1262</v>
      </c>
      <c r="B542" s="13" t="s">
        <v>30</v>
      </c>
      <c r="C542" s="13" t="s">
        <v>727</v>
      </c>
      <c r="D542" s="13" t="s">
        <v>730</v>
      </c>
      <c r="E542" s="13">
        <v>53319</v>
      </c>
      <c r="F542" s="13" t="s">
        <v>731</v>
      </c>
      <c r="G542" s="13">
        <v>51</v>
      </c>
      <c r="H542" s="13">
        <v>3</v>
      </c>
      <c r="I542" s="13" t="s">
        <v>734</v>
      </c>
      <c r="J542" s="13" t="s">
        <v>34</v>
      </c>
      <c r="K542" s="13" t="s">
        <v>35</v>
      </c>
      <c r="L542" s="13" t="s">
        <v>56</v>
      </c>
      <c r="M542" s="13">
        <v>910</v>
      </c>
      <c r="N542" s="13">
        <v>1100</v>
      </c>
      <c r="O542" s="13" t="s">
        <v>33</v>
      </c>
      <c r="P542" s="13">
        <v>207</v>
      </c>
      <c r="Q542" s="13" t="s">
        <v>37</v>
      </c>
      <c r="R542" s="13" t="s">
        <v>58</v>
      </c>
      <c r="S542" s="49">
        <v>42885</v>
      </c>
      <c r="T542" s="49">
        <v>42895</v>
      </c>
      <c r="U542" s="13" t="s">
        <v>992</v>
      </c>
      <c r="V542" s="13" t="s">
        <v>39</v>
      </c>
      <c r="W542" s="13">
        <v>25</v>
      </c>
      <c r="X542" s="13">
        <v>26</v>
      </c>
      <c r="Y542" s="13">
        <v>60</v>
      </c>
      <c r="Z542" s="13">
        <v>43.333300000000001</v>
      </c>
      <c r="AA542" s="13"/>
      <c r="AB542" s="13"/>
      <c r="AC542" s="13"/>
      <c r="AD542" s="13">
        <v>0</v>
      </c>
      <c r="AE542" s="13">
        <v>43.333300000000001</v>
      </c>
      <c r="AF542" s="13">
        <v>0</v>
      </c>
      <c r="AG542" s="13">
        <v>10</v>
      </c>
      <c r="AH542" s="13">
        <v>0.754</v>
      </c>
      <c r="AI542" s="13">
        <v>0.85680000000000001</v>
      </c>
      <c r="AJ542" s="13">
        <v>6.6699999999999995E-2</v>
      </c>
      <c r="AK542" s="13" t="s">
        <v>1644</v>
      </c>
      <c r="AL542" s="13" t="s">
        <v>1857</v>
      </c>
      <c r="AM542" s="13"/>
      <c r="AN542" s="13">
        <v>18</v>
      </c>
    </row>
    <row r="543" spans="1:40" ht="15.75" hidden="1" customHeight="1" x14ac:dyDescent="0.25">
      <c r="A543" s="13" t="s">
        <v>1262</v>
      </c>
      <c r="B543" s="13" t="s">
        <v>30</v>
      </c>
      <c r="C543" s="13" t="s">
        <v>727</v>
      </c>
      <c r="D543" s="13" t="s">
        <v>730</v>
      </c>
      <c r="E543" s="13">
        <v>53321</v>
      </c>
      <c r="F543" s="13" t="s">
        <v>731</v>
      </c>
      <c r="G543" s="13">
        <v>51</v>
      </c>
      <c r="H543" s="13">
        <v>4</v>
      </c>
      <c r="I543" s="13" t="s">
        <v>734</v>
      </c>
      <c r="J543" s="13" t="s">
        <v>34</v>
      </c>
      <c r="K543" s="13" t="s">
        <v>35</v>
      </c>
      <c r="L543" s="13" t="s">
        <v>56</v>
      </c>
      <c r="M543" s="13">
        <v>910</v>
      </c>
      <c r="N543" s="13">
        <v>1100</v>
      </c>
      <c r="O543" s="13" t="s">
        <v>33</v>
      </c>
      <c r="P543" s="13">
        <v>205</v>
      </c>
      <c r="Q543" s="13" t="s">
        <v>37</v>
      </c>
      <c r="R543" s="13" t="s">
        <v>58</v>
      </c>
      <c r="S543" s="49">
        <v>42941</v>
      </c>
      <c r="T543" s="49">
        <v>42951</v>
      </c>
      <c r="U543" s="13" t="s">
        <v>1085</v>
      </c>
      <c r="V543" s="13" t="s">
        <v>39</v>
      </c>
      <c r="W543" s="13">
        <v>32</v>
      </c>
      <c r="X543" s="13">
        <v>26</v>
      </c>
      <c r="Y543" s="13">
        <v>40</v>
      </c>
      <c r="Z543" s="13">
        <v>65</v>
      </c>
      <c r="AA543" s="13"/>
      <c r="AB543" s="13"/>
      <c r="AC543" s="13"/>
      <c r="AD543" s="13">
        <v>0</v>
      </c>
      <c r="AE543" s="13">
        <v>65</v>
      </c>
      <c r="AF543" s="13">
        <v>0</v>
      </c>
      <c r="AG543" s="13">
        <v>10</v>
      </c>
      <c r="AH543" s="13">
        <v>1.0289999999999999</v>
      </c>
      <c r="AI543" s="13">
        <v>1.0975999999999999</v>
      </c>
      <c r="AJ543" s="13">
        <v>6.6699999999999995E-2</v>
      </c>
      <c r="AK543" s="13" t="s">
        <v>1644</v>
      </c>
      <c r="AL543" s="13" t="s">
        <v>1858</v>
      </c>
      <c r="AM543" s="13"/>
      <c r="AN543" s="13">
        <v>18</v>
      </c>
    </row>
    <row r="544" spans="1:40" ht="15.75" hidden="1" customHeight="1" x14ac:dyDescent="0.25">
      <c r="A544" s="13" t="s">
        <v>1262</v>
      </c>
      <c r="B544" s="13" t="s">
        <v>30</v>
      </c>
      <c r="C544" s="13" t="s">
        <v>727</v>
      </c>
      <c r="D544" s="13" t="s">
        <v>730</v>
      </c>
      <c r="E544" s="13">
        <v>53246</v>
      </c>
      <c r="F544" s="13" t="s">
        <v>731</v>
      </c>
      <c r="G544" s="13">
        <v>51</v>
      </c>
      <c r="H544" s="13" t="s">
        <v>1291</v>
      </c>
      <c r="I544" s="13" t="s">
        <v>734</v>
      </c>
      <c r="J544" s="13" t="s">
        <v>34</v>
      </c>
      <c r="K544" s="13" t="s">
        <v>35</v>
      </c>
      <c r="L544" s="13" t="s">
        <v>56</v>
      </c>
      <c r="M544" s="13">
        <v>820</v>
      </c>
      <c r="N544" s="13">
        <v>1140</v>
      </c>
      <c r="O544" s="13" t="s">
        <v>57</v>
      </c>
      <c r="P544" s="13">
        <v>150</v>
      </c>
      <c r="Q544" s="13" t="s">
        <v>37</v>
      </c>
      <c r="R544" s="13" t="s">
        <v>58</v>
      </c>
      <c r="S544" s="49">
        <v>42891</v>
      </c>
      <c r="T544" s="49">
        <v>42895</v>
      </c>
      <c r="U544" s="13" t="s">
        <v>1859</v>
      </c>
      <c r="V544" s="13" t="s">
        <v>679</v>
      </c>
      <c r="W544" s="13">
        <v>0</v>
      </c>
      <c r="X544" s="13">
        <v>19</v>
      </c>
      <c r="Y544" s="13">
        <v>0</v>
      </c>
      <c r="Z544" s="13">
        <v>0</v>
      </c>
      <c r="AA544" s="13"/>
      <c r="AB544" s="13"/>
      <c r="AC544" s="13"/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13">
        <v>0</v>
      </c>
      <c r="AJ544" s="13">
        <v>6.6699999999999995E-2</v>
      </c>
      <c r="AK544" s="13" t="s">
        <v>1860</v>
      </c>
      <c r="AL544" s="13" t="s">
        <v>1294</v>
      </c>
      <c r="AM544" s="13"/>
      <c r="AN544" s="13">
        <v>18</v>
      </c>
    </row>
    <row r="545" spans="1:40" ht="15.75" hidden="1" customHeight="1" x14ac:dyDescent="0.25">
      <c r="A545" s="13" t="s">
        <v>1861</v>
      </c>
      <c r="B545" s="13" t="s">
        <v>30</v>
      </c>
      <c r="C545" s="13" t="s">
        <v>31</v>
      </c>
      <c r="D545" s="13" t="s">
        <v>32</v>
      </c>
      <c r="E545" s="13">
        <v>53485</v>
      </c>
      <c r="F545" s="13" t="s">
        <v>33</v>
      </c>
      <c r="G545" s="13">
        <v>59</v>
      </c>
      <c r="H545" s="13">
        <v>1</v>
      </c>
      <c r="I545" s="13" t="s">
        <v>847</v>
      </c>
      <c r="J545" s="13" t="s">
        <v>34</v>
      </c>
      <c r="K545" s="13" t="s">
        <v>202</v>
      </c>
      <c r="L545" s="13" t="s">
        <v>36</v>
      </c>
      <c r="M545" s="13">
        <v>910</v>
      </c>
      <c r="N545" s="13">
        <v>1000</v>
      </c>
      <c r="O545" s="13" t="s">
        <v>33</v>
      </c>
      <c r="P545" s="13">
        <v>518</v>
      </c>
      <c r="Q545" s="13" t="s">
        <v>37</v>
      </c>
      <c r="R545" s="13" t="s">
        <v>58</v>
      </c>
      <c r="S545" s="49">
        <v>43262</v>
      </c>
      <c r="T545" s="49">
        <v>43301</v>
      </c>
      <c r="U545" s="13" t="s">
        <v>898</v>
      </c>
      <c r="V545" s="13" t="s">
        <v>204</v>
      </c>
      <c r="W545" s="13">
        <v>5</v>
      </c>
      <c r="X545" s="13">
        <v>5</v>
      </c>
      <c r="Y545" s="13">
        <v>40</v>
      </c>
      <c r="Z545" s="13">
        <v>12.5</v>
      </c>
      <c r="AA545" s="13"/>
      <c r="AB545" s="13"/>
      <c r="AC545" s="13"/>
      <c r="AD545" s="13">
        <v>0</v>
      </c>
      <c r="AE545" s="13">
        <v>12.5</v>
      </c>
      <c r="AF545" s="13">
        <v>0</v>
      </c>
      <c r="AG545" s="13">
        <v>10</v>
      </c>
      <c r="AH545" s="13">
        <v>0.5</v>
      </c>
      <c r="AI545" s="13">
        <v>0.5</v>
      </c>
      <c r="AJ545" s="13">
        <v>0.04</v>
      </c>
      <c r="AK545" s="13" t="s">
        <v>1673</v>
      </c>
      <c r="AL545" s="13" t="s">
        <v>1862</v>
      </c>
      <c r="AM545" s="13"/>
      <c r="AN545" s="13">
        <v>17.5</v>
      </c>
    </row>
    <row r="546" spans="1:40" ht="15.75" hidden="1" customHeight="1" x14ac:dyDescent="0.25">
      <c r="A546" s="13" t="s">
        <v>1861</v>
      </c>
      <c r="B546" s="13" t="s">
        <v>30</v>
      </c>
      <c r="C546" s="13" t="s">
        <v>31</v>
      </c>
      <c r="D546" s="13" t="s">
        <v>40</v>
      </c>
      <c r="E546" s="13">
        <v>50970</v>
      </c>
      <c r="F546" s="13" t="s">
        <v>41</v>
      </c>
      <c r="G546" s="13">
        <v>10</v>
      </c>
      <c r="H546" s="13">
        <v>831</v>
      </c>
      <c r="I546" s="13" t="s">
        <v>42</v>
      </c>
      <c r="J546" s="13" t="s">
        <v>43</v>
      </c>
      <c r="K546" s="13" t="s">
        <v>44</v>
      </c>
      <c r="L546" s="13" t="s">
        <v>45</v>
      </c>
      <c r="M546" s="13" t="s">
        <v>45</v>
      </c>
      <c r="N546" s="13" t="s">
        <v>45</v>
      </c>
      <c r="O546" s="13" t="s">
        <v>45</v>
      </c>
      <c r="P546" s="13"/>
      <c r="Q546" s="13" t="s">
        <v>37</v>
      </c>
      <c r="R546" s="13" t="s">
        <v>66</v>
      </c>
      <c r="S546" s="49">
        <v>43262</v>
      </c>
      <c r="T546" s="49">
        <v>43310</v>
      </c>
      <c r="U546" s="13" t="s">
        <v>1174</v>
      </c>
      <c r="V546" s="13" t="s">
        <v>46</v>
      </c>
      <c r="W546" s="13">
        <v>24</v>
      </c>
      <c r="X546" s="13">
        <v>22</v>
      </c>
      <c r="Y546" s="13">
        <v>40</v>
      </c>
      <c r="Z546" s="13">
        <v>55</v>
      </c>
      <c r="AA546" s="13"/>
      <c r="AB546" s="13"/>
      <c r="AC546" s="13"/>
      <c r="AD546" s="13">
        <v>0</v>
      </c>
      <c r="AE546" s="13">
        <v>55</v>
      </c>
      <c r="AF546" s="13">
        <v>0</v>
      </c>
      <c r="AG546" s="13">
        <v>10</v>
      </c>
      <c r="AH546" s="13">
        <v>0.76700000000000002</v>
      </c>
      <c r="AI546" s="13">
        <v>0.80030000000000001</v>
      </c>
      <c r="AJ546" s="13">
        <v>6.6699999999999995E-2</v>
      </c>
      <c r="AK546" s="13" t="s">
        <v>45</v>
      </c>
      <c r="AL546" s="13" t="s">
        <v>45</v>
      </c>
      <c r="AM546" s="13"/>
      <c r="AN546" s="13">
        <v>17.5</v>
      </c>
    </row>
    <row r="547" spans="1:40" ht="15.75" hidden="1" customHeight="1" x14ac:dyDescent="0.25">
      <c r="A547" s="13" t="s">
        <v>1861</v>
      </c>
      <c r="B547" s="13" t="s">
        <v>30</v>
      </c>
      <c r="C547" s="13" t="s">
        <v>47</v>
      </c>
      <c r="D547" s="13" t="s">
        <v>54</v>
      </c>
      <c r="E547" s="13">
        <v>52423</v>
      </c>
      <c r="F547" s="13" t="s">
        <v>55</v>
      </c>
      <c r="G547" s="13">
        <v>6</v>
      </c>
      <c r="H547" s="13">
        <v>1</v>
      </c>
      <c r="I547" s="13" t="s">
        <v>1266</v>
      </c>
      <c r="J547" s="13" t="s">
        <v>34</v>
      </c>
      <c r="K547" s="13" t="s">
        <v>35</v>
      </c>
      <c r="L547" s="13" t="s">
        <v>56</v>
      </c>
      <c r="M547" s="13">
        <v>920</v>
      </c>
      <c r="N547" s="13">
        <v>1150</v>
      </c>
      <c r="O547" s="13" t="s">
        <v>57</v>
      </c>
      <c r="P547" s="13">
        <v>280</v>
      </c>
      <c r="Q547" s="13" t="s">
        <v>37</v>
      </c>
      <c r="R547" s="13" t="s">
        <v>58</v>
      </c>
      <c r="S547" s="49">
        <v>43276</v>
      </c>
      <c r="T547" s="49">
        <v>43303</v>
      </c>
      <c r="U547" s="13" t="s">
        <v>59</v>
      </c>
      <c r="V547" s="13" t="s">
        <v>39</v>
      </c>
      <c r="W547" s="13">
        <v>21</v>
      </c>
      <c r="X547" s="13">
        <v>20</v>
      </c>
      <c r="Y547" s="13">
        <v>45</v>
      </c>
      <c r="Z547" s="13">
        <v>44.444400000000002</v>
      </c>
      <c r="AA547" s="13"/>
      <c r="AB547" s="13"/>
      <c r="AC547" s="13"/>
      <c r="AD547" s="13">
        <v>0</v>
      </c>
      <c r="AE547" s="13">
        <v>44.444400000000002</v>
      </c>
      <c r="AF547" s="13">
        <v>0</v>
      </c>
      <c r="AG547" s="13">
        <v>10</v>
      </c>
      <c r="AH547" s="13">
        <v>2.1280000000000001</v>
      </c>
      <c r="AI547" s="13">
        <v>2.1280000000000001</v>
      </c>
      <c r="AJ547" s="13">
        <v>0.2</v>
      </c>
      <c r="AK547" s="13" t="s">
        <v>1267</v>
      </c>
      <c r="AL547" s="13" t="s">
        <v>1268</v>
      </c>
      <c r="AM547" s="13"/>
      <c r="AN547" s="13">
        <v>53.2</v>
      </c>
    </row>
    <row r="548" spans="1:40" ht="15.75" hidden="1" customHeight="1" x14ac:dyDescent="0.25">
      <c r="A548" s="13" t="s">
        <v>1861</v>
      </c>
      <c r="B548" s="13" t="s">
        <v>30</v>
      </c>
      <c r="C548" s="13" t="s">
        <v>47</v>
      </c>
      <c r="D548" s="13" t="s">
        <v>54</v>
      </c>
      <c r="E548" s="13">
        <v>52615</v>
      </c>
      <c r="F548" s="13" t="s">
        <v>55</v>
      </c>
      <c r="G548" s="13">
        <v>20</v>
      </c>
      <c r="H548" s="13">
        <v>1</v>
      </c>
      <c r="I548" s="13" t="s">
        <v>60</v>
      </c>
      <c r="J548" s="13" t="s">
        <v>34</v>
      </c>
      <c r="K548" s="13" t="s">
        <v>35</v>
      </c>
      <c r="L548" s="13" t="s">
        <v>56</v>
      </c>
      <c r="M548" s="13">
        <v>1200</v>
      </c>
      <c r="N548" s="13">
        <v>1520</v>
      </c>
      <c r="O548" s="13" t="s">
        <v>57</v>
      </c>
      <c r="P548" s="13">
        <v>280</v>
      </c>
      <c r="Q548" s="13" t="s">
        <v>37</v>
      </c>
      <c r="R548" s="13" t="s">
        <v>58</v>
      </c>
      <c r="S548" s="49">
        <v>43262</v>
      </c>
      <c r="T548" s="49">
        <v>43280</v>
      </c>
      <c r="U548" s="13" t="s">
        <v>61</v>
      </c>
      <c r="V548" s="13" t="s">
        <v>39</v>
      </c>
      <c r="W548" s="13">
        <v>42</v>
      </c>
      <c r="X548" s="13">
        <v>42</v>
      </c>
      <c r="Y548" s="13">
        <v>45</v>
      </c>
      <c r="Z548" s="13">
        <v>93.333299999999994</v>
      </c>
      <c r="AA548" s="13"/>
      <c r="AB548" s="13"/>
      <c r="AC548" s="13"/>
      <c r="AD548" s="13">
        <v>0</v>
      </c>
      <c r="AE548" s="13">
        <v>93.333299999999994</v>
      </c>
      <c r="AF548" s="13">
        <v>0</v>
      </c>
      <c r="AG548" s="13">
        <v>0</v>
      </c>
      <c r="AH548" s="13">
        <v>3.9089999999999998</v>
      </c>
      <c r="AI548" s="13">
        <v>4.3205</v>
      </c>
      <c r="AJ548" s="13">
        <v>0.2</v>
      </c>
      <c r="AK548" s="13" t="s">
        <v>1863</v>
      </c>
      <c r="AL548" s="13" t="s">
        <v>1268</v>
      </c>
      <c r="AM548" s="13"/>
      <c r="AN548" s="13">
        <v>54</v>
      </c>
    </row>
    <row r="549" spans="1:40" ht="15.75" hidden="1" customHeight="1" x14ac:dyDescent="0.25">
      <c r="A549" s="13" t="s">
        <v>1861</v>
      </c>
      <c r="B549" s="13" t="s">
        <v>30</v>
      </c>
      <c r="C549" s="13" t="s">
        <v>47</v>
      </c>
      <c r="D549" s="13" t="s">
        <v>54</v>
      </c>
      <c r="E549" s="13">
        <v>51431</v>
      </c>
      <c r="F549" s="13" t="s">
        <v>55</v>
      </c>
      <c r="G549" s="13">
        <v>20</v>
      </c>
      <c r="H549" s="13">
        <v>451</v>
      </c>
      <c r="I549" s="13" t="s">
        <v>60</v>
      </c>
      <c r="J549" s="13" t="s">
        <v>34</v>
      </c>
      <c r="K549" s="13" t="s">
        <v>35</v>
      </c>
      <c r="L549" s="13" t="s">
        <v>51</v>
      </c>
      <c r="M549" s="13">
        <v>1000</v>
      </c>
      <c r="N549" s="13">
        <v>1205</v>
      </c>
      <c r="O549" s="13" t="s">
        <v>63</v>
      </c>
      <c r="P549" s="13">
        <v>1304</v>
      </c>
      <c r="Q549" s="13" t="s">
        <v>64</v>
      </c>
      <c r="R549" s="13" t="s">
        <v>38</v>
      </c>
      <c r="S549" s="49">
        <v>43262</v>
      </c>
      <c r="T549" s="49">
        <v>43303</v>
      </c>
      <c r="U549" s="13" t="s">
        <v>1075</v>
      </c>
      <c r="V549" s="13" t="s">
        <v>39</v>
      </c>
      <c r="W549" s="13">
        <v>16</v>
      </c>
      <c r="X549" s="13">
        <v>15</v>
      </c>
      <c r="Y549" s="13">
        <v>45</v>
      </c>
      <c r="Z549" s="13">
        <v>33.333300000000001</v>
      </c>
      <c r="AA549" s="13"/>
      <c r="AB549" s="13"/>
      <c r="AC549" s="13"/>
      <c r="AD549" s="13">
        <v>0</v>
      </c>
      <c r="AE549" s="13">
        <v>33.333300000000001</v>
      </c>
      <c r="AF549" s="13">
        <v>0</v>
      </c>
      <c r="AG549" s="13">
        <v>10</v>
      </c>
      <c r="AH549" s="13">
        <v>1.5109999999999999</v>
      </c>
      <c r="AI549" s="13">
        <v>1.6116999999999999</v>
      </c>
      <c r="AJ549" s="13">
        <v>0.2</v>
      </c>
      <c r="AK549" s="13" t="s">
        <v>1270</v>
      </c>
      <c r="AL549" s="13" t="s">
        <v>1271</v>
      </c>
      <c r="AM549" s="13"/>
      <c r="AN549" s="13">
        <v>52.9</v>
      </c>
    </row>
    <row r="550" spans="1:40" ht="15.75" hidden="1" customHeight="1" x14ac:dyDescent="0.25">
      <c r="A550" s="13" t="s">
        <v>1861</v>
      </c>
      <c r="B550" s="13" t="s">
        <v>30</v>
      </c>
      <c r="C550" s="13" t="s">
        <v>47</v>
      </c>
      <c r="D550" s="13" t="s">
        <v>54</v>
      </c>
      <c r="E550" s="13">
        <v>53499</v>
      </c>
      <c r="F550" s="13" t="s">
        <v>55</v>
      </c>
      <c r="G550" s="13">
        <v>27</v>
      </c>
      <c r="H550" s="13">
        <v>1</v>
      </c>
      <c r="I550" s="13" t="s">
        <v>1864</v>
      </c>
      <c r="J550" s="13" t="s">
        <v>34</v>
      </c>
      <c r="K550" s="13" t="s">
        <v>35</v>
      </c>
      <c r="L550" s="13" t="s">
        <v>56</v>
      </c>
      <c r="M550" s="13">
        <v>1200</v>
      </c>
      <c r="N550" s="13">
        <v>1520</v>
      </c>
      <c r="O550" s="13" t="s">
        <v>57</v>
      </c>
      <c r="P550" s="13">
        <v>280</v>
      </c>
      <c r="Q550" s="13" t="s">
        <v>37</v>
      </c>
      <c r="R550" s="13" t="s">
        <v>58</v>
      </c>
      <c r="S550" s="49">
        <v>43290</v>
      </c>
      <c r="T550" s="49">
        <v>43308</v>
      </c>
      <c r="U550" s="13" t="s">
        <v>61</v>
      </c>
      <c r="V550" s="13" t="s">
        <v>39</v>
      </c>
      <c r="W550" s="13">
        <v>19</v>
      </c>
      <c r="X550" s="13">
        <v>19</v>
      </c>
      <c r="Y550" s="13">
        <v>45</v>
      </c>
      <c r="Z550" s="13">
        <v>42.222200000000001</v>
      </c>
      <c r="AA550" s="13"/>
      <c r="AB550" s="13"/>
      <c r="AC550" s="13"/>
      <c r="AD550" s="13">
        <v>0</v>
      </c>
      <c r="AE550" s="13">
        <v>42.222200000000001</v>
      </c>
      <c r="AF550" s="13">
        <v>0</v>
      </c>
      <c r="AG550" s="13">
        <v>10</v>
      </c>
      <c r="AH550" s="13">
        <v>1.954</v>
      </c>
      <c r="AI550" s="13">
        <v>1.954</v>
      </c>
      <c r="AJ550" s="13">
        <v>0.2</v>
      </c>
      <c r="AK550" s="13" t="s">
        <v>1863</v>
      </c>
      <c r="AL550" s="13" t="s">
        <v>1268</v>
      </c>
      <c r="AM550" s="13"/>
      <c r="AN550" s="13">
        <v>54</v>
      </c>
    </row>
    <row r="551" spans="1:40" ht="15.75" hidden="1" customHeight="1" x14ac:dyDescent="0.25">
      <c r="A551" s="13" t="s">
        <v>1861</v>
      </c>
      <c r="B551" s="13" t="s">
        <v>30</v>
      </c>
      <c r="C551" s="13" t="s">
        <v>47</v>
      </c>
      <c r="D551" s="13" t="s">
        <v>54</v>
      </c>
      <c r="E551" s="13">
        <v>52419</v>
      </c>
      <c r="F551" s="13" t="s">
        <v>55</v>
      </c>
      <c r="G551" s="13">
        <v>40</v>
      </c>
      <c r="H551" s="13">
        <v>831</v>
      </c>
      <c r="I551" s="13" t="s">
        <v>65</v>
      </c>
      <c r="J551" s="13" t="s">
        <v>43</v>
      </c>
      <c r="K551" s="13" t="s">
        <v>44</v>
      </c>
      <c r="L551" s="13" t="s">
        <v>45</v>
      </c>
      <c r="M551" s="13" t="s">
        <v>45</v>
      </c>
      <c r="N551" s="13" t="s">
        <v>45</v>
      </c>
      <c r="O551" s="13" t="s">
        <v>45</v>
      </c>
      <c r="P551" s="13"/>
      <c r="Q551" s="13" t="s">
        <v>37</v>
      </c>
      <c r="R551" s="13" t="s">
        <v>38</v>
      </c>
      <c r="S551" s="49">
        <v>43262</v>
      </c>
      <c r="T551" s="49">
        <v>43303</v>
      </c>
      <c r="U551" s="13" t="s">
        <v>62</v>
      </c>
      <c r="V551" s="13" t="s">
        <v>46</v>
      </c>
      <c r="W551" s="13">
        <v>41</v>
      </c>
      <c r="X551" s="13">
        <v>38</v>
      </c>
      <c r="Y551" s="13">
        <v>45</v>
      </c>
      <c r="Z551" s="13">
        <v>84.444400000000002</v>
      </c>
      <c r="AA551" s="13"/>
      <c r="AB551" s="13"/>
      <c r="AC551" s="13"/>
      <c r="AD551" s="13">
        <v>0</v>
      </c>
      <c r="AE551" s="13">
        <v>84.444400000000002</v>
      </c>
      <c r="AF551" s="13">
        <v>0</v>
      </c>
      <c r="AG551" s="13">
        <v>0</v>
      </c>
      <c r="AH551" s="13">
        <v>4</v>
      </c>
      <c r="AI551" s="13">
        <v>4.0999999999999996</v>
      </c>
      <c r="AJ551" s="13">
        <v>0.2</v>
      </c>
      <c r="AK551" s="13" t="s">
        <v>45</v>
      </c>
      <c r="AL551" s="13" t="s">
        <v>45</v>
      </c>
      <c r="AM551" s="13"/>
      <c r="AN551" s="13">
        <v>52.5</v>
      </c>
    </row>
    <row r="552" spans="1:40" ht="15.75" hidden="1" customHeight="1" x14ac:dyDescent="0.25">
      <c r="A552" s="13" t="s">
        <v>1861</v>
      </c>
      <c r="B552" s="13" t="s">
        <v>30</v>
      </c>
      <c r="C552" s="13" t="s">
        <v>47</v>
      </c>
      <c r="D552" s="13" t="s">
        <v>67</v>
      </c>
      <c r="E552" s="13">
        <v>53038</v>
      </c>
      <c r="F552" s="13" t="s">
        <v>739</v>
      </c>
      <c r="G552" s="13">
        <v>2</v>
      </c>
      <c r="H552" s="13">
        <v>1</v>
      </c>
      <c r="I552" s="13" t="s">
        <v>740</v>
      </c>
      <c r="J552" s="13" t="s">
        <v>34</v>
      </c>
      <c r="K552" s="13" t="s">
        <v>35</v>
      </c>
      <c r="L552" s="13" t="s">
        <v>56</v>
      </c>
      <c r="M552" s="13">
        <v>1210</v>
      </c>
      <c r="N552" s="13">
        <v>1340</v>
      </c>
      <c r="O552" s="13" t="s">
        <v>76</v>
      </c>
      <c r="P552" s="13">
        <v>310</v>
      </c>
      <c r="Q552" s="13" t="s">
        <v>37</v>
      </c>
      <c r="R552" s="13" t="s">
        <v>38</v>
      </c>
      <c r="S552" s="49">
        <v>43262</v>
      </c>
      <c r="T552" s="49">
        <v>43303</v>
      </c>
      <c r="U552" s="13" t="s">
        <v>140</v>
      </c>
      <c r="V552" s="13" t="s">
        <v>39</v>
      </c>
      <c r="W552" s="13">
        <v>29</v>
      </c>
      <c r="X552" s="13">
        <v>26</v>
      </c>
      <c r="Y552" s="13">
        <v>45</v>
      </c>
      <c r="Z552" s="13">
        <v>57.777799999999999</v>
      </c>
      <c r="AA552" s="13"/>
      <c r="AB552" s="13"/>
      <c r="AC552" s="13"/>
      <c r="AD552" s="13">
        <v>0</v>
      </c>
      <c r="AE552" s="13">
        <v>57.777799999999999</v>
      </c>
      <c r="AF552" s="13">
        <v>0</v>
      </c>
      <c r="AG552" s="13">
        <v>10</v>
      </c>
      <c r="AH552" s="13">
        <v>2.883</v>
      </c>
      <c r="AI552" s="13">
        <v>2.883</v>
      </c>
      <c r="AJ552" s="13">
        <v>0.2</v>
      </c>
      <c r="AK552" s="13" t="s">
        <v>1272</v>
      </c>
      <c r="AL552" s="13" t="s">
        <v>1403</v>
      </c>
      <c r="AM552" s="13"/>
      <c r="AN552" s="13">
        <v>52.2</v>
      </c>
    </row>
    <row r="553" spans="1:40" ht="15.75" hidden="1" customHeight="1" x14ac:dyDescent="0.25">
      <c r="A553" s="13" t="s">
        <v>1861</v>
      </c>
      <c r="B553" s="13" t="s">
        <v>30</v>
      </c>
      <c r="C553" s="13" t="s">
        <v>47</v>
      </c>
      <c r="D553" s="13" t="s">
        <v>67</v>
      </c>
      <c r="E553" s="13">
        <v>53341</v>
      </c>
      <c r="F553" s="13" t="s">
        <v>739</v>
      </c>
      <c r="G553" s="13">
        <v>3</v>
      </c>
      <c r="H553" s="13">
        <v>1</v>
      </c>
      <c r="I553" s="13" t="s">
        <v>741</v>
      </c>
      <c r="J553" s="13" t="s">
        <v>34</v>
      </c>
      <c r="K553" s="13" t="s">
        <v>35</v>
      </c>
      <c r="L553" s="13" t="s">
        <v>56</v>
      </c>
      <c r="M553" s="13">
        <v>930</v>
      </c>
      <c r="N553" s="13">
        <v>1100</v>
      </c>
      <c r="O553" s="13" t="s">
        <v>220</v>
      </c>
      <c r="P553" s="13">
        <v>214</v>
      </c>
      <c r="Q553" s="13" t="s">
        <v>37</v>
      </c>
      <c r="R553" s="13" t="s">
        <v>38</v>
      </c>
      <c r="S553" s="49">
        <v>43262</v>
      </c>
      <c r="T553" s="49">
        <v>43303</v>
      </c>
      <c r="U553" s="13" t="s">
        <v>1865</v>
      </c>
      <c r="V553" s="13" t="s">
        <v>39</v>
      </c>
      <c r="W553" s="13">
        <v>28</v>
      </c>
      <c r="X553" s="13">
        <v>28</v>
      </c>
      <c r="Y553" s="13">
        <v>35</v>
      </c>
      <c r="Z553" s="13">
        <v>80</v>
      </c>
      <c r="AA553" s="13"/>
      <c r="AB553" s="13"/>
      <c r="AC553" s="13"/>
      <c r="AD553" s="13">
        <v>0</v>
      </c>
      <c r="AE553" s="13">
        <v>80</v>
      </c>
      <c r="AF553" s="13">
        <v>0</v>
      </c>
      <c r="AG553" s="13">
        <v>10</v>
      </c>
      <c r="AH553" s="13">
        <v>2.7839999999999998</v>
      </c>
      <c r="AI553" s="13">
        <v>2.7839999999999998</v>
      </c>
      <c r="AJ553" s="13">
        <v>0.2</v>
      </c>
      <c r="AK553" s="13" t="s">
        <v>1274</v>
      </c>
      <c r="AL553" s="13" t="s">
        <v>1275</v>
      </c>
      <c r="AM553" s="13"/>
      <c r="AN553" s="13">
        <v>52.2</v>
      </c>
    </row>
    <row r="554" spans="1:40" ht="15.75" hidden="1" customHeight="1" x14ac:dyDescent="0.25">
      <c r="A554" s="13" t="s">
        <v>1861</v>
      </c>
      <c r="B554" s="13" t="s">
        <v>30</v>
      </c>
      <c r="C554" s="13" t="s">
        <v>47</v>
      </c>
      <c r="D554" s="13" t="s">
        <v>67</v>
      </c>
      <c r="E554" s="13">
        <v>53506</v>
      </c>
      <c r="F554" s="13" t="s">
        <v>739</v>
      </c>
      <c r="G554" s="13">
        <v>3</v>
      </c>
      <c r="H554" s="13">
        <v>2</v>
      </c>
      <c r="I554" s="13" t="s">
        <v>741</v>
      </c>
      <c r="J554" s="13" t="s">
        <v>43</v>
      </c>
      <c r="K554" s="13" t="s">
        <v>35</v>
      </c>
      <c r="L554" s="13" t="s">
        <v>127</v>
      </c>
      <c r="M554" s="13">
        <v>1800</v>
      </c>
      <c r="N554" s="13">
        <v>2120</v>
      </c>
      <c r="O554" s="13" t="s">
        <v>70</v>
      </c>
      <c r="P554" s="13">
        <v>349</v>
      </c>
      <c r="Q554" s="13" t="s">
        <v>37</v>
      </c>
      <c r="R554" s="13" t="s">
        <v>66</v>
      </c>
      <c r="S554" s="49">
        <v>43262</v>
      </c>
      <c r="T554" s="49">
        <v>43310</v>
      </c>
      <c r="U554" s="13" t="s">
        <v>446</v>
      </c>
      <c r="V554" s="13" t="s">
        <v>39</v>
      </c>
      <c r="W554" s="13">
        <v>42</v>
      </c>
      <c r="X554" s="13">
        <v>42</v>
      </c>
      <c r="Y554" s="13">
        <v>45</v>
      </c>
      <c r="Z554" s="13">
        <v>93.333299999999994</v>
      </c>
      <c r="AA554" s="13"/>
      <c r="AB554" s="13"/>
      <c r="AC554" s="13"/>
      <c r="AD554" s="13">
        <v>0</v>
      </c>
      <c r="AE554" s="13">
        <v>93.333299999999994</v>
      </c>
      <c r="AF554" s="13">
        <v>0</v>
      </c>
      <c r="AG554" s="13">
        <v>0</v>
      </c>
      <c r="AH554" s="13">
        <v>3.9359999999999999</v>
      </c>
      <c r="AI554" s="13">
        <v>4.032</v>
      </c>
      <c r="AJ554" s="13">
        <v>0.2</v>
      </c>
      <c r="AK554" s="13" t="s">
        <v>1866</v>
      </c>
      <c r="AL554" s="13" t="s">
        <v>1279</v>
      </c>
      <c r="AM554" s="13"/>
      <c r="AN554" s="13">
        <v>50.4</v>
      </c>
    </row>
    <row r="555" spans="1:40" ht="15.75" hidden="1" customHeight="1" x14ac:dyDescent="0.25">
      <c r="A555" s="13" t="s">
        <v>1861</v>
      </c>
      <c r="B555" s="13" t="s">
        <v>30</v>
      </c>
      <c r="C555" s="13" t="s">
        <v>47</v>
      </c>
      <c r="D555" s="13" t="s">
        <v>67</v>
      </c>
      <c r="E555" s="13">
        <v>53507</v>
      </c>
      <c r="F555" s="13" t="s">
        <v>739</v>
      </c>
      <c r="G555" s="13">
        <v>20</v>
      </c>
      <c r="H555" s="13">
        <v>831</v>
      </c>
      <c r="I555" s="13" t="s">
        <v>816</v>
      </c>
      <c r="J555" s="13" t="s">
        <v>43</v>
      </c>
      <c r="K555" s="13" t="s">
        <v>44</v>
      </c>
      <c r="L555" s="13" t="s">
        <v>45</v>
      </c>
      <c r="M555" s="13" t="s">
        <v>45</v>
      </c>
      <c r="N555" s="13" t="s">
        <v>45</v>
      </c>
      <c r="O555" s="13" t="s">
        <v>45</v>
      </c>
      <c r="P555" s="13"/>
      <c r="Q555" s="13" t="s">
        <v>37</v>
      </c>
      <c r="R555" s="13" t="s">
        <v>38</v>
      </c>
      <c r="S555" s="49">
        <v>43262</v>
      </c>
      <c r="T555" s="49">
        <v>43303</v>
      </c>
      <c r="U555" s="13" t="s">
        <v>1076</v>
      </c>
      <c r="V555" s="13" t="s">
        <v>873</v>
      </c>
      <c r="W555" s="13">
        <v>46</v>
      </c>
      <c r="X555" s="13">
        <v>42</v>
      </c>
      <c r="Y555" s="13">
        <v>45</v>
      </c>
      <c r="Z555" s="13">
        <v>93.333299999999994</v>
      </c>
      <c r="AA555" s="13"/>
      <c r="AB555" s="13"/>
      <c r="AC555" s="13"/>
      <c r="AD555" s="13">
        <v>0</v>
      </c>
      <c r="AE555" s="13">
        <v>93.333299999999994</v>
      </c>
      <c r="AF555" s="13">
        <v>0</v>
      </c>
      <c r="AG555" s="13">
        <v>0</v>
      </c>
      <c r="AH555" s="13">
        <v>4.5</v>
      </c>
      <c r="AI555" s="13">
        <v>4.5999999999999996</v>
      </c>
      <c r="AJ555" s="13">
        <v>0.2</v>
      </c>
      <c r="AK555" s="13" t="s">
        <v>45</v>
      </c>
      <c r="AL555" s="13" t="s">
        <v>45</v>
      </c>
      <c r="AM555" s="13"/>
      <c r="AN555" s="13">
        <v>52.5</v>
      </c>
    </row>
    <row r="556" spans="1:40" ht="15.75" hidden="1" customHeight="1" x14ac:dyDescent="0.25">
      <c r="A556" s="13" t="s">
        <v>1861</v>
      </c>
      <c r="B556" s="13" t="s">
        <v>30</v>
      </c>
      <c r="C556" s="13" t="s">
        <v>47</v>
      </c>
      <c r="D556" s="13" t="s">
        <v>67</v>
      </c>
      <c r="E556" s="13">
        <v>53569</v>
      </c>
      <c r="F556" s="13" t="s">
        <v>739</v>
      </c>
      <c r="G556" s="13">
        <v>20</v>
      </c>
      <c r="H556" s="13">
        <v>832</v>
      </c>
      <c r="I556" s="13" t="s">
        <v>816</v>
      </c>
      <c r="J556" s="13" t="s">
        <v>43</v>
      </c>
      <c r="K556" s="13" t="s">
        <v>44</v>
      </c>
      <c r="L556" s="13" t="s">
        <v>45</v>
      </c>
      <c r="M556" s="13" t="s">
        <v>45</v>
      </c>
      <c r="N556" s="13" t="s">
        <v>45</v>
      </c>
      <c r="O556" s="13" t="s">
        <v>45</v>
      </c>
      <c r="P556" s="13"/>
      <c r="Q556" s="13" t="s">
        <v>37</v>
      </c>
      <c r="R556" s="13" t="s">
        <v>66</v>
      </c>
      <c r="S556" s="49">
        <v>43262</v>
      </c>
      <c r="T556" s="49">
        <v>43303</v>
      </c>
      <c r="U556" s="13" t="s">
        <v>1076</v>
      </c>
      <c r="V556" s="13" t="s">
        <v>873</v>
      </c>
      <c r="W556" s="13">
        <v>40</v>
      </c>
      <c r="X556" s="13">
        <v>36</v>
      </c>
      <c r="Y556" s="13">
        <v>45</v>
      </c>
      <c r="Z556" s="13">
        <v>80</v>
      </c>
      <c r="AA556" s="13"/>
      <c r="AB556" s="13"/>
      <c r="AC556" s="13"/>
      <c r="AD556" s="13">
        <v>0</v>
      </c>
      <c r="AE556" s="13">
        <v>80</v>
      </c>
      <c r="AF556" s="13">
        <v>0</v>
      </c>
      <c r="AG556" s="13">
        <v>0</v>
      </c>
      <c r="AH556" s="13">
        <v>3.6</v>
      </c>
      <c r="AI556" s="13">
        <v>4</v>
      </c>
      <c r="AJ556" s="13">
        <v>0.2</v>
      </c>
      <c r="AK556" s="13" t="s">
        <v>45</v>
      </c>
      <c r="AL556" s="13" t="s">
        <v>45</v>
      </c>
      <c r="AM556" s="13"/>
      <c r="AN556" s="13">
        <v>52.5</v>
      </c>
    </row>
    <row r="557" spans="1:40" ht="15.75" hidden="1" customHeight="1" x14ac:dyDescent="0.25">
      <c r="A557" s="13" t="s">
        <v>1861</v>
      </c>
      <c r="B557" s="13" t="s">
        <v>30</v>
      </c>
      <c r="C557" s="13" t="s">
        <v>47</v>
      </c>
      <c r="D557" s="13" t="s">
        <v>67</v>
      </c>
      <c r="E557" s="13">
        <v>51422</v>
      </c>
      <c r="F557" s="13" t="s">
        <v>68</v>
      </c>
      <c r="G557" s="13">
        <v>1</v>
      </c>
      <c r="H557" s="13">
        <v>1</v>
      </c>
      <c r="I557" s="13" t="s">
        <v>69</v>
      </c>
      <c r="J557" s="13" t="s">
        <v>34</v>
      </c>
      <c r="K557" s="13" t="s">
        <v>35</v>
      </c>
      <c r="L557" s="13" t="s">
        <v>56</v>
      </c>
      <c r="M557" s="13">
        <v>930</v>
      </c>
      <c r="N557" s="13">
        <v>1100</v>
      </c>
      <c r="O557" s="13" t="s">
        <v>70</v>
      </c>
      <c r="P557" s="13">
        <v>513</v>
      </c>
      <c r="Q557" s="13" t="s">
        <v>37</v>
      </c>
      <c r="R557" s="13" t="s">
        <v>38</v>
      </c>
      <c r="S557" s="49">
        <v>43262</v>
      </c>
      <c r="T557" s="49">
        <v>43303</v>
      </c>
      <c r="U557" s="13" t="s">
        <v>1077</v>
      </c>
      <c r="V557" s="13" t="s">
        <v>39</v>
      </c>
      <c r="W557" s="13">
        <v>44</v>
      </c>
      <c r="X557" s="13">
        <v>38</v>
      </c>
      <c r="Y557" s="13">
        <v>45</v>
      </c>
      <c r="Z557" s="13">
        <v>84.444400000000002</v>
      </c>
      <c r="AA557" s="13"/>
      <c r="AB557" s="13"/>
      <c r="AC557" s="13"/>
      <c r="AD557" s="13">
        <v>0</v>
      </c>
      <c r="AE557" s="13">
        <v>84.444400000000002</v>
      </c>
      <c r="AF557" s="13">
        <v>0</v>
      </c>
      <c r="AG557" s="13">
        <v>0</v>
      </c>
      <c r="AH557" s="13">
        <v>4.1760000000000002</v>
      </c>
      <c r="AI557" s="13">
        <v>4.3749000000000002</v>
      </c>
      <c r="AJ557" s="13">
        <v>0.2</v>
      </c>
      <c r="AK557" s="13" t="s">
        <v>1274</v>
      </c>
      <c r="AL557" s="13" t="s">
        <v>1278</v>
      </c>
      <c r="AM557" s="13"/>
      <c r="AN557" s="13">
        <v>52.2</v>
      </c>
    </row>
    <row r="558" spans="1:40" ht="15.75" hidden="1" customHeight="1" x14ac:dyDescent="0.25">
      <c r="A558" s="13" t="s">
        <v>1861</v>
      </c>
      <c r="B558" s="13" t="s">
        <v>30</v>
      </c>
      <c r="C558" s="13" t="s">
        <v>47</v>
      </c>
      <c r="D558" s="13" t="s">
        <v>67</v>
      </c>
      <c r="E558" s="13">
        <v>50005</v>
      </c>
      <c r="F558" s="13" t="s">
        <v>68</v>
      </c>
      <c r="G558" s="13">
        <v>1</v>
      </c>
      <c r="H558" s="13">
        <v>2</v>
      </c>
      <c r="I558" s="13" t="s">
        <v>69</v>
      </c>
      <c r="J558" s="13" t="s">
        <v>34</v>
      </c>
      <c r="K558" s="13" t="s">
        <v>35</v>
      </c>
      <c r="L558" s="13" t="s">
        <v>56</v>
      </c>
      <c r="M558" s="13">
        <v>930</v>
      </c>
      <c r="N558" s="13">
        <v>1100</v>
      </c>
      <c r="O558" s="13" t="s">
        <v>70</v>
      </c>
      <c r="P558" s="13">
        <v>349</v>
      </c>
      <c r="Q558" s="13" t="s">
        <v>37</v>
      </c>
      <c r="R558" s="13" t="s">
        <v>38</v>
      </c>
      <c r="S558" s="49">
        <v>43262</v>
      </c>
      <c r="T558" s="49">
        <v>43303</v>
      </c>
      <c r="U558" s="13" t="s">
        <v>71</v>
      </c>
      <c r="V558" s="13" t="s">
        <v>39</v>
      </c>
      <c r="W558" s="13">
        <v>36</v>
      </c>
      <c r="X558" s="13">
        <v>35</v>
      </c>
      <c r="Y558" s="13">
        <v>45</v>
      </c>
      <c r="Z558" s="13">
        <v>77.777799999999999</v>
      </c>
      <c r="AA558" s="13"/>
      <c r="AB558" s="13"/>
      <c r="AC558" s="13"/>
      <c r="AD558" s="13">
        <v>0</v>
      </c>
      <c r="AE558" s="13">
        <v>77.777799999999999</v>
      </c>
      <c r="AF558" s="13">
        <v>0</v>
      </c>
      <c r="AG558" s="13">
        <v>0</v>
      </c>
      <c r="AH558" s="13">
        <v>3.3809999999999998</v>
      </c>
      <c r="AI558" s="13">
        <v>3.5798999999999999</v>
      </c>
      <c r="AJ558" s="13">
        <v>0.2</v>
      </c>
      <c r="AK558" s="13" t="s">
        <v>1274</v>
      </c>
      <c r="AL558" s="13" t="s">
        <v>1279</v>
      </c>
      <c r="AM558" s="13"/>
      <c r="AN558" s="13">
        <v>52.2</v>
      </c>
    </row>
    <row r="559" spans="1:40" ht="15.75" hidden="1" customHeight="1" x14ac:dyDescent="0.25">
      <c r="A559" s="13" t="s">
        <v>1861</v>
      </c>
      <c r="B559" s="13" t="s">
        <v>30</v>
      </c>
      <c r="C559" s="13" t="s">
        <v>47</v>
      </c>
      <c r="D559" s="13" t="s">
        <v>67</v>
      </c>
      <c r="E559" s="13">
        <v>52285</v>
      </c>
      <c r="F559" s="13" t="s">
        <v>68</v>
      </c>
      <c r="G559" s="13">
        <v>1</v>
      </c>
      <c r="H559" s="13">
        <v>3</v>
      </c>
      <c r="I559" s="13" t="s">
        <v>69</v>
      </c>
      <c r="J559" s="13" t="s">
        <v>34</v>
      </c>
      <c r="K559" s="13" t="s">
        <v>35</v>
      </c>
      <c r="L559" s="13" t="s">
        <v>56</v>
      </c>
      <c r="M559" s="13">
        <v>1130</v>
      </c>
      <c r="N559" s="13">
        <v>1300</v>
      </c>
      <c r="O559" s="13" t="s">
        <v>70</v>
      </c>
      <c r="P559" s="13">
        <v>349</v>
      </c>
      <c r="Q559" s="13" t="s">
        <v>37</v>
      </c>
      <c r="R559" s="13" t="s">
        <v>38</v>
      </c>
      <c r="S559" s="49">
        <v>43262</v>
      </c>
      <c r="T559" s="49">
        <v>43303</v>
      </c>
      <c r="U559" s="13" t="s">
        <v>71</v>
      </c>
      <c r="V559" s="13" t="s">
        <v>39</v>
      </c>
      <c r="W559" s="13">
        <v>38</v>
      </c>
      <c r="X559" s="13">
        <v>37</v>
      </c>
      <c r="Y559" s="13">
        <v>45</v>
      </c>
      <c r="Z559" s="13">
        <v>82.222200000000001</v>
      </c>
      <c r="AA559" s="13"/>
      <c r="AB559" s="13"/>
      <c r="AC559" s="13"/>
      <c r="AD559" s="13">
        <v>0</v>
      </c>
      <c r="AE559" s="13">
        <v>82.222200000000001</v>
      </c>
      <c r="AF559" s="13">
        <v>0</v>
      </c>
      <c r="AG559" s="13">
        <v>0</v>
      </c>
      <c r="AH559" s="13">
        <v>3.6789999999999998</v>
      </c>
      <c r="AI559" s="13">
        <v>3.7784</v>
      </c>
      <c r="AJ559" s="13">
        <v>0.2</v>
      </c>
      <c r="AK559" s="13" t="s">
        <v>1280</v>
      </c>
      <c r="AL559" s="13" t="s">
        <v>1279</v>
      </c>
      <c r="AM559" s="13"/>
      <c r="AN559" s="13">
        <v>52.2</v>
      </c>
    </row>
    <row r="560" spans="1:40" ht="15.75" hidden="1" customHeight="1" x14ac:dyDescent="0.25">
      <c r="A560" s="13" t="s">
        <v>1861</v>
      </c>
      <c r="B560" s="13" t="s">
        <v>30</v>
      </c>
      <c r="C560" s="13" t="s">
        <v>47</v>
      </c>
      <c r="D560" s="13" t="s">
        <v>67</v>
      </c>
      <c r="E560" s="13">
        <v>50543</v>
      </c>
      <c r="F560" s="13" t="s">
        <v>68</v>
      </c>
      <c r="G560" s="13">
        <v>1</v>
      </c>
      <c r="H560" s="13">
        <v>4</v>
      </c>
      <c r="I560" s="13" t="s">
        <v>69</v>
      </c>
      <c r="J560" s="13" t="s">
        <v>34</v>
      </c>
      <c r="K560" s="13" t="s">
        <v>35</v>
      </c>
      <c r="L560" s="13" t="s">
        <v>56</v>
      </c>
      <c r="M560" s="13">
        <v>1130</v>
      </c>
      <c r="N560" s="13">
        <v>1300</v>
      </c>
      <c r="O560" s="13" t="s">
        <v>119</v>
      </c>
      <c r="P560" s="13">
        <v>260</v>
      </c>
      <c r="Q560" s="13" t="s">
        <v>37</v>
      </c>
      <c r="R560" s="13" t="s">
        <v>38</v>
      </c>
      <c r="S560" s="49">
        <v>43262</v>
      </c>
      <c r="T560" s="49">
        <v>43303</v>
      </c>
      <c r="U560" s="13" t="s">
        <v>1077</v>
      </c>
      <c r="V560" s="13" t="s">
        <v>39</v>
      </c>
      <c r="W560" s="13">
        <v>35</v>
      </c>
      <c r="X560" s="13">
        <v>35</v>
      </c>
      <c r="Y560" s="13">
        <v>45</v>
      </c>
      <c r="Z560" s="13">
        <v>77.777799999999999</v>
      </c>
      <c r="AA560" s="13"/>
      <c r="AB560" s="13"/>
      <c r="AC560" s="13"/>
      <c r="AD560" s="13">
        <v>0</v>
      </c>
      <c r="AE560" s="13">
        <v>77.777799999999999</v>
      </c>
      <c r="AF560" s="13">
        <v>0</v>
      </c>
      <c r="AG560" s="13">
        <v>10</v>
      </c>
      <c r="AH560" s="13">
        <v>3.2810000000000001</v>
      </c>
      <c r="AI560" s="13">
        <v>3.4798</v>
      </c>
      <c r="AJ560" s="13">
        <v>0.2</v>
      </c>
      <c r="AK560" s="13" t="s">
        <v>1280</v>
      </c>
      <c r="AL560" s="13" t="s">
        <v>1281</v>
      </c>
      <c r="AM560" s="13"/>
      <c r="AN560" s="13">
        <v>52.2</v>
      </c>
    </row>
    <row r="561" spans="1:40" ht="15.75" hidden="1" customHeight="1" x14ac:dyDescent="0.25">
      <c r="A561" s="13" t="s">
        <v>1861</v>
      </c>
      <c r="B561" s="13" t="s">
        <v>30</v>
      </c>
      <c r="C561" s="13" t="s">
        <v>47</v>
      </c>
      <c r="D561" s="13" t="s">
        <v>67</v>
      </c>
      <c r="E561" s="13">
        <v>53508</v>
      </c>
      <c r="F561" s="13" t="s">
        <v>68</v>
      </c>
      <c r="G561" s="13">
        <v>1</v>
      </c>
      <c r="H561" s="13">
        <v>10</v>
      </c>
      <c r="I561" s="13" t="s">
        <v>69</v>
      </c>
      <c r="J561" s="13" t="s">
        <v>34</v>
      </c>
      <c r="K561" s="13" t="s">
        <v>35</v>
      </c>
      <c r="L561" s="13" t="s">
        <v>56</v>
      </c>
      <c r="M561" s="13">
        <v>1320</v>
      </c>
      <c r="N561" s="13">
        <v>1450</v>
      </c>
      <c r="O561" s="13" t="s">
        <v>76</v>
      </c>
      <c r="P561" s="13">
        <v>312</v>
      </c>
      <c r="Q561" s="13" t="s">
        <v>37</v>
      </c>
      <c r="R561" s="13" t="s">
        <v>38</v>
      </c>
      <c r="S561" s="49">
        <v>43262</v>
      </c>
      <c r="T561" s="49">
        <v>43303</v>
      </c>
      <c r="U561" s="13" t="s">
        <v>175</v>
      </c>
      <c r="V561" s="13" t="s">
        <v>39</v>
      </c>
      <c r="W561" s="13">
        <v>44</v>
      </c>
      <c r="X561" s="13">
        <v>44</v>
      </c>
      <c r="Y561" s="13">
        <v>45</v>
      </c>
      <c r="Z561" s="13">
        <v>97.777799999999999</v>
      </c>
      <c r="AA561" s="13"/>
      <c r="AB561" s="13"/>
      <c r="AC561" s="13"/>
      <c r="AD561" s="13">
        <v>0</v>
      </c>
      <c r="AE561" s="13">
        <v>97.777799999999999</v>
      </c>
      <c r="AF561" s="13">
        <v>0</v>
      </c>
      <c r="AG561" s="13">
        <v>0</v>
      </c>
      <c r="AH561" s="13">
        <v>4.2750000000000004</v>
      </c>
      <c r="AI561" s="13">
        <v>4.3743999999999996</v>
      </c>
      <c r="AJ561" s="13">
        <v>0.2</v>
      </c>
      <c r="AK561" s="13" t="s">
        <v>1867</v>
      </c>
      <c r="AL561" s="13" t="s">
        <v>1386</v>
      </c>
      <c r="AM561" s="13"/>
      <c r="AN561" s="13">
        <v>52.2</v>
      </c>
    </row>
    <row r="562" spans="1:40" ht="15.75" hidden="1" customHeight="1" x14ac:dyDescent="0.25">
      <c r="A562" s="13" t="s">
        <v>1861</v>
      </c>
      <c r="B562" s="13" t="s">
        <v>30</v>
      </c>
      <c r="C562" s="13" t="s">
        <v>47</v>
      </c>
      <c r="D562" s="13" t="s">
        <v>67</v>
      </c>
      <c r="E562" s="13">
        <v>52004</v>
      </c>
      <c r="F562" s="13" t="s">
        <v>68</v>
      </c>
      <c r="G562" s="13">
        <v>1</v>
      </c>
      <c r="H562" s="13">
        <v>501</v>
      </c>
      <c r="I562" s="13" t="s">
        <v>69</v>
      </c>
      <c r="J562" s="13" t="s">
        <v>43</v>
      </c>
      <c r="K562" s="13" t="s">
        <v>35</v>
      </c>
      <c r="L562" s="13" t="s">
        <v>272</v>
      </c>
      <c r="M562" s="13" t="s">
        <v>268</v>
      </c>
      <c r="N562" s="13" t="s">
        <v>1868</v>
      </c>
      <c r="O562" s="13" t="s">
        <v>944</v>
      </c>
      <c r="P562" s="13">
        <v>268</v>
      </c>
      <c r="Q562" s="13" t="s">
        <v>37</v>
      </c>
      <c r="R562" s="13" t="s">
        <v>38</v>
      </c>
      <c r="S562" s="49">
        <v>43262</v>
      </c>
      <c r="T562" s="49">
        <v>43303</v>
      </c>
      <c r="U562" s="13" t="s">
        <v>1869</v>
      </c>
      <c r="V562" s="13" t="s">
        <v>39</v>
      </c>
      <c r="W562" s="13">
        <v>43</v>
      </c>
      <c r="X562" s="13">
        <v>36</v>
      </c>
      <c r="Y562" s="13">
        <v>45</v>
      </c>
      <c r="Z562" s="13">
        <v>80</v>
      </c>
      <c r="AA562" s="13"/>
      <c r="AB562" s="13"/>
      <c r="AC562" s="13"/>
      <c r="AD562" s="13">
        <v>0</v>
      </c>
      <c r="AE562" s="13">
        <v>80</v>
      </c>
      <c r="AF562" s="13">
        <v>0</v>
      </c>
      <c r="AG562" s="13">
        <v>0</v>
      </c>
      <c r="AH562" s="13">
        <v>4.1230000000000002</v>
      </c>
      <c r="AI562" s="13">
        <v>4.3240999999999996</v>
      </c>
      <c r="AJ562" s="13">
        <v>0.2</v>
      </c>
      <c r="AK562" s="13" t="s">
        <v>1870</v>
      </c>
      <c r="AL562" s="13" t="s">
        <v>1871</v>
      </c>
      <c r="AM562" s="13"/>
      <c r="AN562" s="13">
        <v>52.8</v>
      </c>
    </row>
    <row r="563" spans="1:40" ht="15.75" hidden="1" customHeight="1" x14ac:dyDescent="0.25">
      <c r="A563" s="13" t="s">
        <v>1861</v>
      </c>
      <c r="B563" s="13" t="s">
        <v>30</v>
      </c>
      <c r="C563" s="13" t="s">
        <v>47</v>
      </c>
      <c r="D563" s="13" t="s">
        <v>67</v>
      </c>
      <c r="E563" s="13">
        <v>51898</v>
      </c>
      <c r="F563" s="13" t="s">
        <v>68</v>
      </c>
      <c r="G563" s="13">
        <v>5</v>
      </c>
      <c r="H563" s="13">
        <v>1</v>
      </c>
      <c r="I563" s="13" t="s">
        <v>1079</v>
      </c>
      <c r="J563" s="13" t="s">
        <v>34</v>
      </c>
      <c r="K563" s="13" t="s">
        <v>35</v>
      </c>
      <c r="L563" s="13" t="s">
        <v>56</v>
      </c>
      <c r="M563" s="13">
        <v>910</v>
      </c>
      <c r="N563" s="13">
        <v>1200</v>
      </c>
      <c r="O563" s="13" t="s">
        <v>52</v>
      </c>
      <c r="P563" s="13">
        <v>268</v>
      </c>
      <c r="Q563" s="13" t="s">
        <v>37</v>
      </c>
      <c r="R563" s="13" t="s">
        <v>38</v>
      </c>
      <c r="S563" s="49">
        <v>43262</v>
      </c>
      <c r="T563" s="49">
        <v>43303</v>
      </c>
      <c r="U563" s="13" t="s">
        <v>73</v>
      </c>
      <c r="V563" s="13" t="s">
        <v>39</v>
      </c>
      <c r="W563" s="13">
        <v>19</v>
      </c>
      <c r="X563" s="13">
        <v>19</v>
      </c>
      <c r="Y563" s="13">
        <v>40</v>
      </c>
      <c r="Z563" s="13">
        <v>47.5</v>
      </c>
      <c r="AA563" s="13"/>
      <c r="AB563" s="13"/>
      <c r="AC563" s="13"/>
      <c r="AD563" s="13">
        <v>0</v>
      </c>
      <c r="AE563" s="13">
        <v>47.5</v>
      </c>
      <c r="AF563" s="13">
        <v>0</v>
      </c>
      <c r="AG563" s="13">
        <v>10</v>
      </c>
      <c r="AH563" s="13">
        <v>3.149</v>
      </c>
      <c r="AI563" s="13">
        <v>3.149</v>
      </c>
      <c r="AJ563" s="13">
        <v>0.33329999999999999</v>
      </c>
      <c r="AK563" s="13" t="s">
        <v>1285</v>
      </c>
      <c r="AL563" s="13" t="s">
        <v>1283</v>
      </c>
      <c r="AM563" s="13"/>
      <c r="AN563" s="13">
        <v>87</v>
      </c>
    </row>
    <row r="564" spans="1:40" ht="15.75" hidden="1" customHeight="1" x14ac:dyDescent="0.25">
      <c r="A564" s="13" t="s">
        <v>1861</v>
      </c>
      <c r="B564" s="13" t="s">
        <v>30</v>
      </c>
      <c r="C564" s="13" t="s">
        <v>47</v>
      </c>
      <c r="D564" s="13" t="s">
        <v>67</v>
      </c>
      <c r="E564" s="13">
        <v>52612</v>
      </c>
      <c r="F564" s="13" t="s">
        <v>68</v>
      </c>
      <c r="G564" s="13">
        <v>5</v>
      </c>
      <c r="H564" s="13">
        <v>2</v>
      </c>
      <c r="I564" s="13" t="s">
        <v>1079</v>
      </c>
      <c r="J564" s="13" t="s">
        <v>34</v>
      </c>
      <c r="K564" s="13" t="s">
        <v>35</v>
      </c>
      <c r="L564" s="13" t="s">
        <v>56</v>
      </c>
      <c r="M564" s="13">
        <v>1330</v>
      </c>
      <c r="N564" s="13">
        <v>1620</v>
      </c>
      <c r="O564" s="13" t="s">
        <v>70</v>
      </c>
      <c r="P564" s="13">
        <v>349</v>
      </c>
      <c r="Q564" s="13" t="s">
        <v>37</v>
      </c>
      <c r="R564" s="13" t="s">
        <v>38</v>
      </c>
      <c r="S564" s="49">
        <v>43262</v>
      </c>
      <c r="T564" s="49">
        <v>43303</v>
      </c>
      <c r="U564" s="13" t="s">
        <v>901</v>
      </c>
      <c r="V564" s="13" t="s">
        <v>39</v>
      </c>
      <c r="W564" s="13">
        <v>19</v>
      </c>
      <c r="X564" s="13">
        <v>18</v>
      </c>
      <c r="Y564" s="13">
        <v>40</v>
      </c>
      <c r="Z564" s="13">
        <v>45</v>
      </c>
      <c r="AA564" s="13"/>
      <c r="AB564" s="13"/>
      <c r="AC564" s="13"/>
      <c r="AD564" s="13">
        <v>0</v>
      </c>
      <c r="AE564" s="13">
        <v>45</v>
      </c>
      <c r="AF564" s="13">
        <v>0</v>
      </c>
      <c r="AG564" s="13">
        <v>10</v>
      </c>
      <c r="AH564" s="13">
        <v>2.6509999999999998</v>
      </c>
      <c r="AI564" s="13">
        <v>3.1480999999999999</v>
      </c>
      <c r="AJ564" s="13">
        <v>0.33329999999999999</v>
      </c>
      <c r="AK564" s="13" t="s">
        <v>1872</v>
      </c>
      <c r="AL564" s="13" t="s">
        <v>1279</v>
      </c>
      <c r="AM564" s="13"/>
      <c r="AN564" s="13">
        <v>87</v>
      </c>
    </row>
    <row r="565" spans="1:40" ht="15.75" hidden="1" customHeight="1" x14ac:dyDescent="0.25">
      <c r="A565" s="13" t="s">
        <v>1861</v>
      </c>
      <c r="B565" s="13" t="s">
        <v>30</v>
      </c>
      <c r="C565" s="13" t="s">
        <v>47</v>
      </c>
      <c r="D565" s="13" t="s">
        <v>67</v>
      </c>
      <c r="E565" s="13">
        <v>52339</v>
      </c>
      <c r="F565" s="13" t="s">
        <v>68</v>
      </c>
      <c r="G565" s="13">
        <v>10</v>
      </c>
      <c r="H565" s="13">
        <v>1</v>
      </c>
      <c r="I565" s="13" t="s">
        <v>75</v>
      </c>
      <c r="J565" s="13" t="s">
        <v>34</v>
      </c>
      <c r="K565" s="13" t="s">
        <v>35</v>
      </c>
      <c r="L565" s="13" t="s">
        <v>72</v>
      </c>
      <c r="M565" s="13">
        <v>1500</v>
      </c>
      <c r="N565" s="13">
        <v>1905</v>
      </c>
      <c r="O565" s="13" t="s">
        <v>119</v>
      </c>
      <c r="P565" s="13">
        <v>260</v>
      </c>
      <c r="Q565" s="13" t="s">
        <v>37</v>
      </c>
      <c r="R565" s="13" t="s">
        <v>38</v>
      </c>
      <c r="S565" s="49">
        <v>43262</v>
      </c>
      <c r="T565" s="49">
        <v>43303</v>
      </c>
      <c r="U565" s="13" t="s">
        <v>1288</v>
      </c>
      <c r="V565" s="13" t="s">
        <v>39</v>
      </c>
      <c r="W565" s="13">
        <v>36</v>
      </c>
      <c r="X565" s="13">
        <v>35</v>
      </c>
      <c r="Y565" s="13">
        <v>45</v>
      </c>
      <c r="Z565" s="13">
        <v>77.777799999999999</v>
      </c>
      <c r="AA565" s="13"/>
      <c r="AB565" s="13"/>
      <c r="AC565" s="13"/>
      <c r="AD565" s="13">
        <v>0</v>
      </c>
      <c r="AE565" s="13">
        <v>77.777799999999999</v>
      </c>
      <c r="AF565" s="13">
        <v>0</v>
      </c>
      <c r="AG565" s="13">
        <v>10</v>
      </c>
      <c r="AH565" s="13">
        <v>3.2429999999999999</v>
      </c>
      <c r="AI565" s="13">
        <v>3.2429999999999999</v>
      </c>
      <c r="AJ565" s="13">
        <v>0.2</v>
      </c>
      <c r="AK565" s="13" t="s">
        <v>1873</v>
      </c>
      <c r="AL565" s="13" t="s">
        <v>1281</v>
      </c>
      <c r="AM565" s="13"/>
      <c r="AN565" s="13">
        <v>47.3</v>
      </c>
    </row>
    <row r="566" spans="1:40" ht="15.75" hidden="1" customHeight="1" x14ac:dyDescent="0.25">
      <c r="A566" s="13" t="s">
        <v>1861</v>
      </c>
      <c r="B566" s="13" t="s">
        <v>30</v>
      </c>
      <c r="C566" s="13" t="s">
        <v>47</v>
      </c>
      <c r="D566" s="13" t="s">
        <v>67</v>
      </c>
      <c r="E566" s="13">
        <v>53343</v>
      </c>
      <c r="F566" s="13" t="s">
        <v>68</v>
      </c>
      <c r="G566" s="13">
        <v>14</v>
      </c>
      <c r="H566" s="13">
        <v>601</v>
      </c>
      <c r="I566" s="13" t="s">
        <v>1175</v>
      </c>
      <c r="J566" s="13" t="s">
        <v>105</v>
      </c>
      <c r="K566" s="13" t="s">
        <v>35</v>
      </c>
      <c r="L566" s="13" t="s">
        <v>38</v>
      </c>
      <c r="M566" s="13">
        <v>900</v>
      </c>
      <c r="N566" s="13">
        <v>1650</v>
      </c>
      <c r="O566" s="13" t="s">
        <v>119</v>
      </c>
      <c r="P566" s="13">
        <v>260</v>
      </c>
      <c r="Q566" s="13" t="s">
        <v>37</v>
      </c>
      <c r="R566" s="13" t="s">
        <v>58</v>
      </c>
      <c r="S566" s="49">
        <v>43267</v>
      </c>
      <c r="T566" s="49">
        <v>43274</v>
      </c>
      <c r="U566" s="13" t="s">
        <v>1077</v>
      </c>
      <c r="V566" s="13" t="s">
        <v>104</v>
      </c>
      <c r="W566" s="13">
        <v>46</v>
      </c>
      <c r="X566" s="13">
        <v>40</v>
      </c>
      <c r="Y566" s="13">
        <v>45</v>
      </c>
      <c r="Z566" s="13">
        <v>88.888900000000007</v>
      </c>
      <c r="AA566" s="13"/>
      <c r="AB566" s="13"/>
      <c r="AC566" s="13"/>
      <c r="AD566" s="13">
        <v>0</v>
      </c>
      <c r="AE566" s="13">
        <v>88.888900000000007</v>
      </c>
      <c r="AF566" s="13">
        <v>0</v>
      </c>
      <c r="AG566" s="13">
        <v>10</v>
      </c>
      <c r="AH566" s="13">
        <v>0.40400000000000003</v>
      </c>
      <c r="AI566" s="13">
        <v>0.40400000000000003</v>
      </c>
      <c r="AJ566" s="13">
        <v>6.6699999999999995E-2</v>
      </c>
      <c r="AK566" s="13" t="s">
        <v>1290</v>
      </c>
      <c r="AL566" s="13" t="s">
        <v>1281</v>
      </c>
      <c r="AM566" s="13"/>
      <c r="AN566" s="13">
        <v>16</v>
      </c>
    </row>
    <row r="567" spans="1:40" ht="15.75" hidden="1" customHeight="1" x14ac:dyDescent="0.25">
      <c r="A567" s="13" t="s">
        <v>1861</v>
      </c>
      <c r="B567" s="13" t="s">
        <v>30</v>
      </c>
      <c r="C567" s="13" t="s">
        <v>47</v>
      </c>
      <c r="D567" s="13" t="s">
        <v>67</v>
      </c>
      <c r="E567" s="13">
        <v>53490</v>
      </c>
      <c r="F567" s="13" t="s">
        <v>68</v>
      </c>
      <c r="G567" s="13">
        <v>15</v>
      </c>
      <c r="H567" s="13">
        <v>1</v>
      </c>
      <c r="I567" s="13" t="s">
        <v>1081</v>
      </c>
      <c r="J567" s="13" t="s">
        <v>34</v>
      </c>
      <c r="K567" s="13" t="s">
        <v>35</v>
      </c>
      <c r="L567" s="13" t="s">
        <v>56</v>
      </c>
      <c r="M567" s="13">
        <v>1310</v>
      </c>
      <c r="N567" s="13">
        <v>1630</v>
      </c>
      <c r="O567" s="13" t="s">
        <v>57</v>
      </c>
      <c r="P567" s="13">
        <v>170</v>
      </c>
      <c r="Q567" s="13" t="s">
        <v>37</v>
      </c>
      <c r="R567" s="13" t="s">
        <v>58</v>
      </c>
      <c r="S567" s="49">
        <v>43255</v>
      </c>
      <c r="T567" s="49">
        <v>43259</v>
      </c>
      <c r="U567" s="13" t="s">
        <v>1874</v>
      </c>
      <c r="V567" s="13" t="s">
        <v>104</v>
      </c>
      <c r="W567" s="13">
        <v>18</v>
      </c>
      <c r="X567" s="13">
        <v>17</v>
      </c>
      <c r="Y567" s="13">
        <v>0</v>
      </c>
      <c r="Z567" s="13">
        <v>0</v>
      </c>
      <c r="AA567" s="13"/>
      <c r="AB567" s="13"/>
      <c r="AC567" s="13"/>
      <c r="AD567" s="13">
        <v>0</v>
      </c>
      <c r="AE567" s="13">
        <v>0</v>
      </c>
      <c r="AF567" s="13">
        <v>0</v>
      </c>
      <c r="AG567" s="13">
        <v>0</v>
      </c>
      <c r="AH567" s="13">
        <v>0.51200000000000001</v>
      </c>
      <c r="AI567" s="13">
        <v>0.51200000000000001</v>
      </c>
      <c r="AJ567" s="13">
        <v>6.8599999999999994E-2</v>
      </c>
      <c r="AK567" s="13" t="s">
        <v>1293</v>
      </c>
      <c r="AL567" s="13" t="s">
        <v>1402</v>
      </c>
      <c r="AM567" s="13"/>
      <c r="AN567" s="13">
        <v>18</v>
      </c>
    </row>
    <row r="568" spans="1:40" ht="15.75" hidden="1" customHeight="1" x14ac:dyDescent="0.25">
      <c r="A568" s="13" t="s">
        <v>1861</v>
      </c>
      <c r="B568" s="13" t="s">
        <v>30</v>
      </c>
      <c r="C568" s="13" t="s">
        <v>47</v>
      </c>
      <c r="D568" s="13" t="s">
        <v>67</v>
      </c>
      <c r="E568" s="13">
        <v>53579</v>
      </c>
      <c r="F568" s="13" t="s">
        <v>68</v>
      </c>
      <c r="G568" s="13">
        <v>21</v>
      </c>
      <c r="H568" s="13">
        <v>1</v>
      </c>
      <c r="I568" s="13" t="s">
        <v>77</v>
      </c>
      <c r="J568" s="13" t="s">
        <v>34</v>
      </c>
      <c r="K568" s="13" t="s">
        <v>35</v>
      </c>
      <c r="L568" s="13" t="s">
        <v>56</v>
      </c>
      <c r="M568" s="13">
        <v>1320</v>
      </c>
      <c r="N568" s="13">
        <v>1450</v>
      </c>
      <c r="O568" s="13" t="s">
        <v>119</v>
      </c>
      <c r="P568" s="13">
        <v>260</v>
      </c>
      <c r="Q568" s="13" t="s">
        <v>37</v>
      </c>
      <c r="R568" s="13" t="s">
        <v>38</v>
      </c>
      <c r="S568" s="49">
        <v>43262</v>
      </c>
      <c r="T568" s="49">
        <v>43303</v>
      </c>
      <c r="U568" s="13" t="s">
        <v>1078</v>
      </c>
      <c r="V568" s="13" t="s">
        <v>39</v>
      </c>
      <c r="W568" s="13">
        <v>17</v>
      </c>
      <c r="X568" s="13">
        <v>16</v>
      </c>
      <c r="Y568" s="13">
        <v>45</v>
      </c>
      <c r="Z568" s="13">
        <v>35.555599999999998</v>
      </c>
      <c r="AA568" s="13"/>
      <c r="AB568" s="13"/>
      <c r="AC568" s="13"/>
      <c r="AD568" s="13">
        <v>0</v>
      </c>
      <c r="AE568" s="13">
        <v>35.555599999999998</v>
      </c>
      <c r="AF568" s="13">
        <v>0</v>
      </c>
      <c r="AG568" s="13">
        <v>10</v>
      </c>
      <c r="AH568" s="13">
        <v>1.69</v>
      </c>
      <c r="AI568" s="13">
        <v>1.69</v>
      </c>
      <c r="AJ568" s="13">
        <v>0.2</v>
      </c>
      <c r="AK568" s="13" t="s">
        <v>1867</v>
      </c>
      <c r="AL568" s="13" t="s">
        <v>1281</v>
      </c>
      <c r="AM568" s="13"/>
      <c r="AN568" s="13">
        <v>52.2</v>
      </c>
    </row>
    <row r="569" spans="1:40" ht="15.75" hidden="1" customHeight="1" x14ac:dyDescent="0.25">
      <c r="A569" s="13" t="s">
        <v>1861</v>
      </c>
      <c r="B569" s="13" t="s">
        <v>30</v>
      </c>
      <c r="C569" s="13" t="s">
        <v>47</v>
      </c>
      <c r="D569" s="13" t="s">
        <v>67</v>
      </c>
      <c r="E569" s="13">
        <v>52340</v>
      </c>
      <c r="F569" s="13" t="s">
        <v>68</v>
      </c>
      <c r="G569" s="13">
        <v>21</v>
      </c>
      <c r="H569" s="13">
        <v>501</v>
      </c>
      <c r="I569" s="13" t="s">
        <v>77</v>
      </c>
      <c r="J569" s="13" t="s">
        <v>43</v>
      </c>
      <c r="K569" s="13" t="s">
        <v>35</v>
      </c>
      <c r="L569" s="13" t="s">
        <v>127</v>
      </c>
      <c r="M569" s="13">
        <v>1800</v>
      </c>
      <c r="N569" s="13">
        <v>2210</v>
      </c>
      <c r="O569" s="13" t="s">
        <v>76</v>
      </c>
      <c r="P569" s="13">
        <v>315</v>
      </c>
      <c r="Q569" s="13" t="s">
        <v>37</v>
      </c>
      <c r="R569" s="13" t="s">
        <v>38</v>
      </c>
      <c r="S569" s="49">
        <v>43262</v>
      </c>
      <c r="T569" s="49">
        <v>43303</v>
      </c>
      <c r="U569" s="13" t="s">
        <v>1875</v>
      </c>
      <c r="V569" s="13" t="s">
        <v>39</v>
      </c>
      <c r="W569" s="13">
        <v>31</v>
      </c>
      <c r="X569" s="13">
        <v>31</v>
      </c>
      <c r="Y569" s="13">
        <v>45</v>
      </c>
      <c r="Z569" s="13">
        <v>68.888900000000007</v>
      </c>
      <c r="AA569" s="13"/>
      <c r="AB569" s="13"/>
      <c r="AC569" s="13"/>
      <c r="AD569" s="13">
        <v>0</v>
      </c>
      <c r="AE569" s="13">
        <v>68.888900000000007</v>
      </c>
      <c r="AF569" s="13">
        <v>0</v>
      </c>
      <c r="AG569" s="13">
        <v>10</v>
      </c>
      <c r="AH569" s="13">
        <v>3.0169999999999999</v>
      </c>
      <c r="AI569" s="13">
        <v>3.1175999999999999</v>
      </c>
      <c r="AJ569" s="13">
        <v>0.2</v>
      </c>
      <c r="AK569" s="13" t="s">
        <v>1876</v>
      </c>
      <c r="AL569" s="13" t="s">
        <v>1381</v>
      </c>
      <c r="AM569" s="13"/>
      <c r="AN569" s="13">
        <v>52.8</v>
      </c>
    </row>
    <row r="570" spans="1:40" ht="15.75" hidden="1" customHeight="1" x14ac:dyDescent="0.25">
      <c r="A570" s="13" t="s">
        <v>1861</v>
      </c>
      <c r="B570" s="13" t="s">
        <v>30</v>
      </c>
      <c r="C570" s="13" t="s">
        <v>47</v>
      </c>
      <c r="D570" s="13" t="s">
        <v>67</v>
      </c>
      <c r="E570" s="13">
        <v>52341</v>
      </c>
      <c r="F570" s="13" t="s">
        <v>68</v>
      </c>
      <c r="G570" s="13">
        <v>21</v>
      </c>
      <c r="H570" s="13">
        <v>831</v>
      </c>
      <c r="I570" s="13" t="s">
        <v>77</v>
      </c>
      <c r="J570" s="13" t="s">
        <v>43</v>
      </c>
      <c r="K570" s="13" t="s">
        <v>44</v>
      </c>
      <c r="L570" s="13" t="s">
        <v>45</v>
      </c>
      <c r="M570" s="13" t="s">
        <v>45</v>
      </c>
      <c r="N570" s="13" t="s">
        <v>45</v>
      </c>
      <c r="O570" s="13" t="s">
        <v>45</v>
      </c>
      <c r="P570" s="13"/>
      <c r="Q570" s="13" t="s">
        <v>37</v>
      </c>
      <c r="R570" s="13" t="s">
        <v>38</v>
      </c>
      <c r="S570" s="49">
        <v>43262</v>
      </c>
      <c r="T570" s="49">
        <v>43303</v>
      </c>
      <c r="U570" s="13" t="s">
        <v>78</v>
      </c>
      <c r="V570" s="13" t="s">
        <v>46</v>
      </c>
      <c r="W570" s="13">
        <v>45</v>
      </c>
      <c r="X570" s="13">
        <v>44</v>
      </c>
      <c r="Y570" s="13">
        <v>45</v>
      </c>
      <c r="Z570" s="13">
        <v>97.777799999999999</v>
      </c>
      <c r="AA570" s="13"/>
      <c r="AB570" s="13"/>
      <c r="AC570" s="13"/>
      <c r="AD570" s="13">
        <v>0</v>
      </c>
      <c r="AE570" s="13">
        <v>97.777799999999999</v>
      </c>
      <c r="AF570" s="13">
        <v>0</v>
      </c>
      <c r="AG570" s="13">
        <v>0</v>
      </c>
      <c r="AH570" s="13">
        <v>4.5</v>
      </c>
      <c r="AI570" s="13">
        <v>4.5</v>
      </c>
      <c r="AJ570" s="13">
        <v>0.2</v>
      </c>
      <c r="AK570" s="13" t="s">
        <v>45</v>
      </c>
      <c r="AL570" s="13" t="s">
        <v>45</v>
      </c>
      <c r="AM570" s="13"/>
      <c r="AN570" s="13">
        <v>52.5</v>
      </c>
    </row>
    <row r="571" spans="1:40" ht="15.75" hidden="1" customHeight="1" x14ac:dyDescent="0.25">
      <c r="A571" s="13" t="s">
        <v>1861</v>
      </c>
      <c r="B571" s="13" t="s">
        <v>30</v>
      </c>
      <c r="C571" s="13" t="s">
        <v>47</v>
      </c>
      <c r="D571" s="13" t="s">
        <v>67</v>
      </c>
      <c r="E571" s="13">
        <v>53509</v>
      </c>
      <c r="F571" s="13" t="s">
        <v>68</v>
      </c>
      <c r="G571" s="13">
        <v>26</v>
      </c>
      <c r="H571" s="13">
        <v>1</v>
      </c>
      <c r="I571" s="13" t="s">
        <v>79</v>
      </c>
      <c r="J571" s="13" t="s">
        <v>34</v>
      </c>
      <c r="K571" s="13" t="s">
        <v>35</v>
      </c>
      <c r="L571" s="13" t="s">
        <v>56</v>
      </c>
      <c r="M571" s="13">
        <v>930</v>
      </c>
      <c r="N571" s="13">
        <v>1100</v>
      </c>
      <c r="O571" s="13" t="s">
        <v>70</v>
      </c>
      <c r="P571" s="13">
        <v>221</v>
      </c>
      <c r="Q571" s="13" t="s">
        <v>37</v>
      </c>
      <c r="R571" s="13" t="s">
        <v>58</v>
      </c>
      <c r="S571" s="49">
        <v>43262</v>
      </c>
      <c r="T571" s="49">
        <v>43303</v>
      </c>
      <c r="U571" s="13" t="s">
        <v>919</v>
      </c>
      <c r="V571" s="13" t="s">
        <v>39</v>
      </c>
      <c r="W571" s="13">
        <v>30</v>
      </c>
      <c r="X571" s="13">
        <v>28</v>
      </c>
      <c r="Y571" s="13">
        <v>45</v>
      </c>
      <c r="Z571" s="13">
        <v>62.222200000000001</v>
      </c>
      <c r="AA571" s="13"/>
      <c r="AB571" s="13"/>
      <c r="AC571" s="13"/>
      <c r="AD571" s="13">
        <v>0</v>
      </c>
      <c r="AE571" s="13">
        <v>62.222200000000001</v>
      </c>
      <c r="AF571" s="13">
        <v>0</v>
      </c>
      <c r="AG571" s="13">
        <v>10</v>
      </c>
      <c r="AH571" s="13">
        <v>2.883</v>
      </c>
      <c r="AI571" s="13">
        <v>2.9824000000000002</v>
      </c>
      <c r="AJ571" s="13">
        <v>0.2</v>
      </c>
      <c r="AK571" s="13" t="s">
        <v>1274</v>
      </c>
      <c r="AL571" s="13" t="s">
        <v>1575</v>
      </c>
      <c r="AM571" s="13"/>
      <c r="AN571" s="13">
        <v>52.2</v>
      </c>
    </row>
    <row r="572" spans="1:40" ht="15.75" hidden="1" customHeight="1" x14ac:dyDescent="0.25">
      <c r="A572" s="13" t="s">
        <v>1861</v>
      </c>
      <c r="B572" s="13" t="s">
        <v>30</v>
      </c>
      <c r="C572" s="13" t="s">
        <v>47</v>
      </c>
      <c r="D572" s="13" t="s">
        <v>67</v>
      </c>
      <c r="E572" s="13">
        <v>51859</v>
      </c>
      <c r="F572" s="13" t="s">
        <v>81</v>
      </c>
      <c r="G572" s="13">
        <v>1</v>
      </c>
      <c r="H572" s="13">
        <v>1</v>
      </c>
      <c r="I572" s="13" t="s">
        <v>82</v>
      </c>
      <c r="J572" s="13" t="s">
        <v>34</v>
      </c>
      <c r="K572" s="13" t="s">
        <v>35</v>
      </c>
      <c r="L572" s="13" t="s">
        <v>56</v>
      </c>
      <c r="M572" s="13">
        <v>930</v>
      </c>
      <c r="N572" s="13">
        <v>1100</v>
      </c>
      <c r="O572" s="13" t="s">
        <v>220</v>
      </c>
      <c r="P572" s="13">
        <v>213</v>
      </c>
      <c r="Q572" s="13" t="s">
        <v>37</v>
      </c>
      <c r="R572" s="13" t="s">
        <v>38</v>
      </c>
      <c r="S572" s="49">
        <v>43262</v>
      </c>
      <c r="T572" s="49">
        <v>43303</v>
      </c>
      <c r="U572" s="13" t="s">
        <v>83</v>
      </c>
      <c r="V572" s="13" t="s">
        <v>39</v>
      </c>
      <c r="W572" s="13">
        <v>43</v>
      </c>
      <c r="X572" s="13">
        <v>42</v>
      </c>
      <c r="Y572" s="13">
        <v>50</v>
      </c>
      <c r="Z572" s="13">
        <v>84</v>
      </c>
      <c r="AA572" s="13"/>
      <c r="AB572" s="13"/>
      <c r="AC572" s="13"/>
      <c r="AD572" s="13">
        <v>0</v>
      </c>
      <c r="AE572" s="13">
        <v>84</v>
      </c>
      <c r="AF572" s="13">
        <v>0</v>
      </c>
      <c r="AG572" s="13">
        <v>10</v>
      </c>
      <c r="AH572" s="13">
        <v>4.2750000000000004</v>
      </c>
      <c r="AI572" s="13">
        <v>4.2750000000000004</v>
      </c>
      <c r="AJ572" s="13">
        <v>0.2</v>
      </c>
      <c r="AK572" s="13" t="s">
        <v>1274</v>
      </c>
      <c r="AL572" s="13" t="s">
        <v>1296</v>
      </c>
      <c r="AM572" s="13"/>
      <c r="AN572" s="13">
        <v>52.2</v>
      </c>
    </row>
    <row r="573" spans="1:40" ht="15.75" hidden="1" customHeight="1" x14ac:dyDescent="0.25">
      <c r="A573" s="13" t="s">
        <v>1861</v>
      </c>
      <c r="B573" s="13" t="s">
        <v>30</v>
      </c>
      <c r="C573" s="13" t="s">
        <v>47</v>
      </c>
      <c r="D573" s="13" t="s">
        <v>67</v>
      </c>
      <c r="E573" s="13">
        <v>53019</v>
      </c>
      <c r="F573" s="13" t="s">
        <v>81</v>
      </c>
      <c r="G573" s="13">
        <v>1</v>
      </c>
      <c r="H573" s="13">
        <v>3</v>
      </c>
      <c r="I573" s="13" t="s">
        <v>82</v>
      </c>
      <c r="J573" s="13" t="s">
        <v>34</v>
      </c>
      <c r="K573" s="13" t="s">
        <v>35</v>
      </c>
      <c r="L573" s="13" t="s">
        <v>56</v>
      </c>
      <c r="M573" s="13">
        <v>1130</v>
      </c>
      <c r="N573" s="13">
        <v>1300</v>
      </c>
      <c r="O573" s="13" t="s">
        <v>220</v>
      </c>
      <c r="P573" s="13">
        <v>213</v>
      </c>
      <c r="Q573" s="13" t="s">
        <v>37</v>
      </c>
      <c r="R573" s="13" t="s">
        <v>38</v>
      </c>
      <c r="S573" s="49">
        <v>43262</v>
      </c>
      <c r="T573" s="49">
        <v>43303</v>
      </c>
      <c r="U573" s="13" t="s">
        <v>83</v>
      </c>
      <c r="V573" s="13" t="s">
        <v>39</v>
      </c>
      <c r="W573" s="13">
        <v>41</v>
      </c>
      <c r="X573" s="13">
        <v>38</v>
      </c>
      <c r="Y573" s="13">
        <v>45</v>
      </c>
      <c r="Z573" s="13">
        <v>84.444400000000002</v>
      </c>
      <c r="AA573" s="13"/>
      <c r="AB573" s="13"/>
      <c r="AC573" s="13"/>
      <c r="AD573" s="13">
        <v>0</v>
      </c>
      <c r="AE573" s="13">
        <v>84.444400000000002</v>
      </c>
      <c r="AF573" s="13">
        <v>0</v>
      </c>
      <c r="AG573" s="13">
        <v>0</v>
      </c>
      <c r="AH573" s="13">
        <v>3.6789999999999998</v>
      </c>
      <c r="AI573" s="13">
        <v>4.0766999999999998</v>
      </c>
      <c r="AJ573" s="13">
        <v>0.2</v>
      </c>
      <c r="AK573" s="13" t="s">
        <v>1280</v>
      </c>
      <c r="AL573" s="13" t="s">
        <v>1296</v>
      </c>
      <c r="AM573" s="13"/>
      <c r="AN573" s="13">
        <v>52.2</v>
      </c>
    </row>
    <row r="574" spans="1:40" ht="15.75" hidden="1" customHeight="1" x14ac:dyDescent="0.25">
      <c r="A574" s="13" t="s">
        <v>1861</v>
      </c>
      <c r="B574" s="13" t="s">
        <v>30</v>
      </c>
      <c r="C574" s="13" t="s">
        <v>47</v>
      </c>
      <c r="D574" s="13" t="s">
        <v>67</v>
      </c>
      <c r="E574" s="13">
        <v>53563</v>
      </c>
      <c r="F574" s="13" t="s">
        <v>81</v>
      </c>
      <c r="G574" s="13">
        <v>1</v>
      </c>
      <c r="H574" s="13">
        <v>4</v>
      </c>
      <c r="I574" s="13" t="s">
        <v>82</v>
      </c>
      <c r="J574" s="13" t="s">
        <v>34</v>
      </c>
      <c r="K574" s="13" t="s">
        <v>35</v>
      </c>
      <c r="L574" s="13" t="s">
        <v>56</v>
      </c>
      <c r="M574" s="13">
        <v>750</v>
      </c>
      <c r="N574" s="13">
        <v>1030</v>
      </c>
      <c r="O574" s="13" t="s">
        <v>1124</v>
      </c>
      <c r="P574" s="13"/>
      <c r="Q574" s="13" t="s">
        <v>37</v>
      </c>
      <c r="R574" s="13" t="s">
        <v>58</v>
      </c>
      <c r="S574" s="49">
        <v>43262</v>
      </c>
      <c r="T574" s="49">
        <v>43291</v>
      </c>
      <c r="U574" s="13" t="s">
        <v>1083</v>
      </c>
      <c r="V574" s="13" t="s">
        <v>39</v>
      </c>
      <c r="W574" s="13">
        <v>15</v>
      </c>
      <c r="X574" s="13">
        <v>13</v>
      </c>
      <c r="Y574" s="13">
        <v>0</v>
      </c>
      <c r="Z574" s="13">
        <v>0</v>
      </c>
      <c r="AA574" s="13"/>
      <c r="AB574" s="13"/>
      <c r="AC574" s="13"/>
      <c r="AD574" s="13">
        <v>0</v>
      </c>
      <c r="AE574" s="13">
        <v>0</v>
      </c>
      <c r="AF574" s="13">
        <v>0</v>
      </c>
      <c r="AG574" s="13">
        <v>0</v>
      </c>
      <c r="AH574" s="13">
        <v>1.8</v>
      </c>
      <c r="AI574" s="13">
        <v>1.8</v>
      </c>
      <c r="AJ574" s="13">
        <v>0.2</v>
      </c>
      <c r="AK574" s="13" t="s">
        <v>1877</v>
      </c>
      <c r="AL574" s="13" t="s">
        <v>1302</v>
      </c>
      <c r="AM574" s="13"/>
      <c r="AN574" s="13">
        <v>63</v>
      </c>
    </row>
    <row r="575" spans="1:40" ht="15.75" hidden="1" customHeight="1" x14ac:dyDescent="0.25">
      <c r="A575" s="13" t="s">
        <v>1861</v>
      </c>
      <c r="B575" s="13" t="s">
        <v>30</v>
      </c>
      <c r="C575" s="13" t="s">
        <v>47</v>
      </c>
      <c r="D575" s="13" t="s">
        <v>67</v>
      </c>
      <c r="E575" s="13">
        <v>52343</v>
      </c>
      <c r="F575" s="13" t="s">
        <v>81</v>
      </c>
      <c r="G575" s="13">
        <v>1</v>
      </c>
      <c r="H575" s="13">
        <v>831</v>
      </c>
      <c r="I575" s="13" t="s">
        <v>82</v>
      </c>
      <c r="J575" s="13" t="s">
        <v>43</v>
      </c>
      <c r="K575" s="13" t="s">
        <v>44</v>
      </c>
      <c r="L575" s="13" t="s">
        <v>45</v>
      </c>
      <c r="M575" s="13" t="s">
        <v>45</v>
      </c>
      <c r="N575" s="13" t="s">
        <v>45</v>
      </c>
      <c r="O575" s="13" t="s">
        <v>45</v>
      </c>
      <c r="P575" s="13"/>
      <c r="Q575" s="13" t="s">
        <v>37</v>
      </c>
      <c r="R575" s="13" t="s">
        <v>66</v>
      </c>
      <c r="S575" s="49">
        <v>43262</v>
      </c>
      <c r="T575" s="49">
        <v>43310</v>
      </c>
      <c r="U575" s="13" t="s">
        <v>84</v>
      </c>
      <c r="V575" s="13" t="s">
        <v>46</v>
      </c>
      <c r="W575" s="13">
        <v>40</v>
      </c>
      <c r="X575" s="13">
        <v>36</v>
      </c>
      <c r="Y575" s="13">
        <v>45</v>
      </c>
      <c r="Z575" s="13">
        <v>80</v>
      </c>
      <c r="AA575" s="13"/>
      <c r="AB575" s="13"/>
      <c r="AC575" s="13"/>
      <c r="AD575" s="13">
        <v>0</v>
      </c>
      <c r="AE575" s="13">
        <v>80</v>
      </c>
      <c r="AF575" s="13">
        <v>0</v>
      </c>
      <c r="AG575" s="13">
        <v>0</v>
      </c>
      <c r="AH575" s="13">
        <v>4</v>
      </c>
      <c r="AI575" s="13">
        <v>4</v>
      </c>
      <c r="AJ575" s="13">
        <v>0.2</v>
      </c>
      <c r="AK575" s="13" t="s">
        <v>45</v>
      </c>
      <c r="AL575" s="13" t="s">
        <v>45</v>
      </c>
      <c r="AM575" s="13"/>
      <c r="AN575" s="13">
        <v>52.5</v>
      </c>
    </row>
    <row r="576" spans="1:40" ht="15.75" hidden="1" customHeight="1" x14ac:dyDescent="0.25">
      <c r="A576" s="13" t="s">
        <v>1861</v>
      </c>
      <c r="B576" s="13" t="s">
        <v>30</v>
      </c>
      <c r="C576" s="13" t="s">
        <v>47</v>
      </c>
      <c r="D576" s="13" t="s">
        <v>67</v>
      </c>
      <c r="E576" s="13">
        <v>52800</v>
      </c>
      <c r="F576" s="13" t="s">
        <v>81</v>
      </c>
      <c r="G576" s="13">
        <v>1</v>
      </c>
      <c r="H576" s="13">
        <v>832</v>
      </c>
      <c r="I576" s="13" t="s">
        <v>82</v>
      </c>
      <c r="J576" s="13" t="s">
        <v>43</v>
      </c>
      <c r="K576" s="13" t="s">
        <v>44</v>
      </c>
      <c r="L576" s="13" t="s">
        <v>45</v>
      </c>
      <c r="M576" s="13" t="s">
        <v>45</v>
      </c>
      <c r="N576" s="13" t="s">
        <v>45</v>
      </c>
      <c r="O576" s="13" t="s">
        <v>45</v>
      </c>
      <c r="P576" s="13"/>
      <c r="Q576" s="13" t="s">
        <v>37</v>
      </c>
      <c r="R576" s="13" t="s">
        <v>66</v>
      </c>
      <c r="S576" s="49">
        <v>43262</v>
      </c>
      <c r="T576" s="49">
        <v>43310</v>
      </c>
      <c r="U576" s="13" t="s">
        <v>84</v>
      </c>
      <c r="V576" s="13" t="s">
        <v>46</v>
      </c>
      <c r="W576" s="13">
        <v>41</v>
      </c>
      <c r="X576" s="13">
        <v>37</v>
      </c>
      <c r="Y576" s="13">
        <v>45</v>
      </c>
      <c r="Z576" s="13">
        <v>82.222200000000001</v>
      </c>
      <c r="AA576" s="13"/>
      <c r="AB576" s="13"/>
      <c r="AC576" s="13"/>
      <c r="AD576" s="13">
        <v>0</v>
      </c>
      <c r="AE576" s="13">
        <v>82.222200000000001</v>
      </c>
      <c r="AF576" s="13">
        <v>0</v>
      </c>
      <c r="AG576" s="13">
        <v>0</v>
      </c>
      <c r="AH576" s="13">
        <v>4</v>
      </c>
      <c r="AI576" s="13">
        <v>4.0999999999999996</v>
      </c>
      <c r="AJ576" s="13">
        <v>0.2</v>
      </c>
      <c r="AK576" s="13" t="s">
        <v>45</v>
      </c>
      <c r="AL576" s="13" t="s">
        <v>45</v>
      </c>
      <c r="AM576" s="13"/>
      <c r="AN576" s="13">
        <v>52.5</v>
      </c>
    </row>
    <row r="577" spans="1:40" ht="15.75" hidden="1" customHeight="1" x14ac:dyDescent="0.25">
      <c r="A577" s="13" t="s">
        <v>1861</v>
      </c>
      <c r="B577" s="13" t="s">
        <v>30</v>
      </c>
      <c r="C577" s="13" t="s">
        <v>47</v>
      </c>
      <c r="D577" s="13" t="s">
        <v>67</v>
      </c>
      <c r="E577" s="13">
        <v>53282</v>
      </c>
      <c r="F577" s="13" t="s">
        <v>81</v>
      </c>
      <c r="G577" s="13">
        <v>3</v>
      </c>
      <c r="H577" s="13">
        <v>831</v>
      </c>
      <c r="I577" s="13" t="s">
        <v>819</v>
      </c>
      <c r="J577" s="13" t="s">
        <v>34</v>
      </c>
      <c r="K577" s="13" t="s">
        <v>44</v>
      </c>
      <c r="L577" s="13" t="s">
        <v>45</v>
      </c>
      <c r="M577" s="13" t="s">
        <v>45</v>
      </c>
      <c r="N577" s="13" t="s">
        <v>45</v>
      </c>
      <c r="O577" s="13" t="s">
        <v>45</v>
      </c>
      <c r="P577" s="13"/>
      <c r="Q577" s="13" t="s">
        <v>37</v>
      </c>
      <c r="R577" s="13" t="s">
        <v>38</v>
      </c>
      <c r="S577" s="49">
        <v>43262</v>
      </c>
      <c r="T577" s="49">
        <v>43303</v>
      </c>
      <c r="U577" s="13" t="s">
        <v>86</v>
      </c>
      <c r="V577" s="13" t="s">
        <v>46</v>
      </c>
      <c r="W577" s="13">
        <v>34</v>
      </c>
      <c r="X577" s="13">
        <v>30</v>
      </c>
      <c r="Y577" s="13">
        <v>45</v>
      </c>
      <c r="Z577" s="13">
        <v>66.666700000000006</v>
      </c>
      <c r="AA577" s="13"/>
      <c r="AB577" s="13"/>
      <c r="AC577" s="13"/>
      <c r="AD577" s="13">
        <v>0</v>
      </c>
      <c r="AE577" s="13">
        <v>66.666700000000006</v>
      </c>
      <c r="AF577" s="13">
        <v>0</v>
      </c>
      <c r="AG577" s="13">
        <v>0</v>
      </c>
      <c r="AH577" s="13">
        <v>3.2</v>
      </c>
      <c r="AI577" s="13">
        <v>3.4</v>
      </c>
      <c r="AJ577" s="13">
        <v>0.2</v>
      </c>
      <c r="AK577" s="13" t="s">
        <v>45</v>
      </c>
      <c r="AL577" s="13" t="s">
        <v>45</v>
      </c>
      <c r="AM577" s="13"/>
      <c r="AN577" s="13">
        <v>52.5</v>
      </c>
    </row>
    <row r="578" spans="1:40" ht="15.75" hidden="1" customHeight="1" x14ac:dyDescent="0.25">
      <c r="A578" s="13" t="s">
        <v>1861</v>
      </c>
      <c r="B578" s="13" t="s">
        <v>30</v>
      </c>
      <c r="C578" s="13" t="s">
        <v>47</v>
      </c>
      <c r="D578" s="13" t="s">
        <v>67</v>
      </c>
      <c r="E578" s="13">
        <v>53511</v>
      </c>
      <c r="F578" s="13" t="s">
        <v>81</v>
      </c>
      <c r="G578" s="13">
        <v>3</v>
      </c>
      <c r="H578" s="13">
        <v>832</v>
      </c>
      <c r="I578" s="13" t="s">
        <v>819</v>
      </c>
      <c r="J578" s="13" t="s">
        <v>43</v>
      </c>
      <c r="K578" s="13" t="s">
        <v>44</v>
      </c>
      <c r="L578" s="13" t="s">
        <v>45</v>
      </c>
      <c r="M578" s="13" t="s">
        <v>45</v>
      </c>
      <c r="N578" s="13" t="s">
        <v>45</v>
      </c>
      <c r="O578" s="13" t="s">
        <v>45</v>
      </c>
      <c r="P578" s="13"/>
      <c r="Q578" s="13" t="s">
        <v>37</v>
      </c>
      <c r="R578" s="13" t="s">
        <v>38</v>
      </c>
      <c r="S578" s="49">
        <v>43262</v>
      </c>
      <c r="T578" s="49">
        <v>43303</v>
      </c>
      <c r="U578" s="13" t="s">
        <v>86</v>
      </c>
      <c r="V578" s="13" t="s">
        <v>873</v>
      </c>
      <c r="W578" s="13">
        <v>38</v>
      </c>
      <c r="X578" s="13">
        <v>30</v>
      </c>
      <c r="Y578" s="13">
        <v>45</v>
      </c>
      <c r="Z578" s="13">
        <v>66.666700000000006</v>
      </c>
      <c r="AA578" s="13"/>
      <c r="AB578" s="13"/>
      <c r="AC578" s="13"/>
      <c r="AD578" s="13">
        <v>0</v>
      </c>
      <c r="AE578" s="13">
        <v>66.666700000000006</v>
      </c>
      <c r="AF578" s="13">
        <v>0</v>
      </c>
      <c r="AG578" s="13">
        <v>0</v>
      </c>
      <c r="AH578" s="13">
        <v>3.8</v>
      </c>
      <c r="AI578" s="13">
        <v>3.8</v>
      </c>
      <c r="AJ578" s="13">
        <v>0.2</v>
      </c>
      <c r="AK578" s="13" t="s">
        <v>45</v>
      </c>
      <c r="AL578" s="13" t="s">
        <v>45</v>
      </c>
      <c r="AM578" s="13"/>
      <c r="AN578" s="13">
        <v>52.5</v>
      </c>
    </row>
    <row r="579" spans="1:40" ht="15.75" hidden="1" customHeight="1" x14ac:dyDescent="0.25">
      <c r="A579" s="13" t="s">
        <v>1861</v>
      </c>
      <c r="B579" s="13" t="s">
        <v>30</v>
      </c>
      <c r="C579" s="13" t="s">
        <v>47</v>
      </c>
      <c r="D579" s="13" t="s">
        <v>67</v>
      </c>
      <c r="E579" s="13">
        <v>53510</v>
      </c>
      <c r="F579" s="13" t="s">
        <v>81</v>
      </c>
      <c r="G579" s="13">
        <v>21</v>
      </c>
      <c r="H579" s="13">
        <v>831</v>
      </c>
      <c r="I579" s="13" t="s">
        <v>1084</v>
      </c>
      <c r="J579" s="13" t="s">
        <v>43</v>
      </c>
      <c r="K579" s="13" t="s">
        <v>44</v>
      </c>
      <c r="L579" s="13" t="s">
        <v>45</v>
      </c>
      <c r="M579" s="13" t="s">
        <v>45</v>
      </c>
      <c r="N579" s="13" t="s">
        <v>45</v>
      </c>
      <c r="O579" s="13" t="s">
        <v>45</v>
      </c>
      <c r="P579" s="13"/>
      <c r="Q579" s="13" t="s">
        <v>37</v>
      </c>
      <c r="R579" s="13" t="s">
        <v>38</v>
      </c>
      <c r="S579" s="49">
        <v>43262</v>
      </c>
      <c r="T579" s="49">
        <v>43303</v>
      </c>
      <c r="U579" s="13" t="s">
        <v>900</v>
      </c>
      <c r="V579" s="13" t="s">
        <v>873</v>
      </c>
      <c r="W579" s="13">
        <v>38</v>
      </c>
      <c r="X579" s="13">
        <v>35</v>
      </c>
      <c r="Y579" s="13">
        <v>45</v>
      </c>
      <c r="Z579" s="13">
        <v>77.777799999999999</v>
      </c>
      <c r="AA579" s="13"/>
      <c r="AB579" s="13"/>
      <c r="AC579" s="13"/>
      <c r="AD579" s="13">
        <v>0</v>
      </c>
      <c r="AE579" s="13">
        <v>77.777799999999999</v>
      </c>
      <c r="AF579" s="13">
        <v>0</v>
      </c>
      <c r="AG579" s="13">
        <v>0</v>
      </c>
      <c r="AH579" s="13">
        <v>3.8</v>
      </c>
      <c r="AI579" s="13">
        <v>3.8</v>
      </c>
      <c r="AJ579" s="13">
        <v>0.2</v>
      </c>
      <c r="AK579" s="13" t="s">
        <v>45</v>
      </c>
      <c r="AL579" s="13" t="s">
        <v>45</v>
      </c>
      <c r="AM579" s="13"/>
      <c r="AN579" s="13">
        <v>52.5</v>
      </c>
    </row>
    <row r="580" spans="1:40" ht="15.75" hidden="1" customHeight="1" x14ac:dyDescent="0.25">
      <c r="A580" s="13" t="s">
        <v>1861</v>
      </c>
      <c r="B580" s="13" t="s">
        <v>30</v>
      </c>
      <c r="C580" s="13" t="s">
        <v>47</v>
      </c>
      <c r="D580" s="13" t="s">
        <v>67</v>
      </c>
      <c r="E580" s="13">
        <v>52630</v>
      </c>
      <c r="F580" s="13" t="s">
        <v>81</v>
      </c>
      <c r="G580" s="13">
        <v>35</v>
      </c>
      <c r="H580" s="13">
        <v>1</v>
      </c>
      <c r="I580" s="13" t="s">
        <v>85</v>
      </c>
      <c r="J580" s="13" t="s">
        <v>34</v>
      </c>
      <c r="K580" s="13" t="s">
        <v>35</v>
      </c>
      <c r="L580" s="13" t="s">
        <v>56</v>
      </c>
      <c r="M580" s="13">
        <v>1130</v>
      </c>
      <c r="N580" s="13">
        <v>1300</v>
      </c>
      <c r="O580" s="13" t="s">
        <v>119</v>
      </c>
      <c r="P580" s="13">
        <v>266</v>
      </c>
      <c r="Q580" s="13" t="s">
        <v>37</v>
      </c>
      <c r="R580" s="13" t="s">
        <v>38</v>
      </c>
      <c r="S580" s="49">
        <v>43262</v>
      </c>
      <c r="T580" s="49">
        <v>43303</v>
      </c>
      <c r="U580" s="13" t="s">
        <v>1083</v>
      </c>
      <c r="V580" s="13" t="s">
        <v>39</v>
      </c>
      <c r="W580" s="13">
        <v>23</v>
      </c>
      <c r="X580" s="13">
        <v>22</v>
      </c>
      <c r="Y580" s="13">
        <v>45</v>
      </c>
      <c r="Z580" s="13">
        <v>48.8889</v>
      </c>
      <c r="AA580" s="13"/>
      <c r="AB580" s="13"/>
      <c r="AC580" s="13"/>
      <c r="AD580" s="13">
        <v>0</v>
      </c>
      <c r="AE580" s="13">
        <v>48.8889</v>
      </c>
      <c r="AF580" s="13">
        <v>0</v>
      </c>
      <c r="AG580" s="13">
        <v>10</v>
      </c>
      <c r="AH580" s="13">
        <v>2.1869999999999998</v>
      </c>
      <c r="AI580" s="13">
        <v>2.2864</v>
      </c>
      <c r="AJ580" s="13">
        <v>0.2</v>
      </c>
      <c r="AK580" s="13" t="s">
        <v>1280</v>
      </c>
      <c r="AL580" s="13" t="s">
        <v>1878</v>
      </c>
      <c r="AM580" s="13"/>
      <c r="AN580" s="13">
        <v>52.2</v>
      </c>
    </row>
    <row r="581" spans="1:40" ht="15.75" hidden="1" customHeight="1" x14ac:dyDescent="0.25">
      <c r="A581" s="13" t="s">
        <v>1861</v>
      </c>
      <c r="B581" s="13" t="s">
        <v>30</v>
      </c>
      <c r="C581" s="13" t="s">
        <v>47</v>
      </c>
      <c r="D581" s="13" t="s">
        <v>87</v>
      </c>
      <c r="E581" s="13">
        <v>52608</v>
      </c>
      <c r="F581" s="13" t="s">
        <v>88</v>
      </c>
      <c r="G581" s="13">
        <v>17</v>
      </c>
      <c r="H581" s="13">
        <v>1</v>
      </c>
      <c r="I581" s="13" t="s">
        <v>93</v>
      </c>
      <c r="J581" s="13" t="s">
        <v>34</v>
      </c>
      <c r="K581" s="13" t="s">
        <v>35</v>
      </c>
      <c r="L581" s="13" t="s">
        <v>51</v>
      </c>
      <c r="M581" s="13">
        <v>940</v>
      </c>
      <c r="N581" s="13">
        <v>1145</v>
      </c>
      <c r="O581" s="13" t="s">
        <v>70</v>
      </c>
      <c r="P581" s="13">
        <v>203</v>
      </c>
      <c r="Q581" s="13" t="s">
        <v>37</v>
      </c>
      <c r="R581" s="13" t="s">
        <v>58</v>
      </c>
      <c r="S581" s="49">
        <v>43262</v>
      </c>
      <c r="T581" s="49">
        <v>43300</v>
      </c>
      <c r="U581" s="13" t="s">
        <v>1177</v>
      </c>
      <c r="V581" s="13" t="s">
        <v>39</v>
      </c>
      <c r="W581" s="13">
        <v>21</v>
      </c>
      <c r="X581" s="13">
        <v>19</v>
      </c>
      <c r="Y581" s="13">
        <v>45</v>
      </c>
      <c r="Z581" s="13">
        <v>42.222200000000001</v>
      </c>
      <c r="AA581" s="13"/>
      <c r="AB581" s="13"/>
      <c r="AC581" s="13"/>
      <c r="AD581" s="13">
        <v>0</v>
      </c>
      <c r="AE581" s="13">
        <v>42.222200000000001</v>
      </c>
      <c r="AF581" s="13">
        <v>0</v>
      </c>
      <c r="AG581" s="13">
        <v>10</v>
      </c>
      <c r="AH581" s="13">
        <v>1.9139999999999999</v>
      </c>
      <c r="AI581" s="13">
        <v>2.1154999999999999</v>
      </c>
      <c r="AJ581" s="13">
        <v>0.2</v>
      </c>
      <c r="AK581" s="13" t="s">
        <v>1879</v>
      </c>
      <c r="AL581" s="13" t="s">
        <v>1299</v>
      </c>
      <c r="AM581" s="13"/>
      <c r="AN581" s="13">
        <v>52.9</v>
      </c>
    </row>
    <row r="582" spans="1:40" ht="15.75" hidden="1" customHeight="1" x14ac:dyDescent="0.25">
      <c r="A582" s="13" t="s">
        <v>1861</v>
      </c>
      <c r="B582" s="13" t="s">
        <v>30</v>
      </c>
      <c r="C582" s="13" t="s">
        <v>47</v>
      </c>
      <c r="D582" s="13" t="s">
        <v>87</v>
      </c>
      <c r="E582" s="13">
        <v>52609</v>
      </c>
      <c r="F582" s="13" t="s">
        <v>88</v>
      </c>
      <c r="G582" s="13">
        <v>37</v>
      </c>
      <c r="H582" s="13">
        <v>534</v>
      </c>
      <c r="I582" s="13" t="s">
        <v>1034</v>
      </c>
      <c r="J582" s="13" t="s">
        <v>43</v>
      </c>
      <c r="K582" s="13" t="s">
        <v>35</v>
      </c>
      <c r="L582" s="13" t="s">
        <v>95</v>
      </c>
      <c r="M582" s="13" t="s">
        <v>908</v>
      </c>
      <c r="N582" s="13" t="s">
        <v>965</v>
      </c>
      <c r="O582" s="13" t="s">
        <v>91</v>
      </c>
      <c r="P582" s="13" t="s">
        <v>902</v>
      </c>
      <c r="Q582" s="13" t="s">
        <v>37</v>
      </c>
      <c r="R582" s="13" t="s">
        <v>58</v>
      </c>
      <c r="S582" s="49">
        <v>43262</v>
      </c>
      <c r="T582" s="49">
        <v>43307</v>
      </c>
      <c r="U582" s="13" t="s">
        <v>1880</v>
      </c>
      <c r="V582" s="13" t="s">
        <v>39</v>
      </c>
      <c r="W582" s="13">
        <v>39</v>
      </c>
      <c r="X582" s="13">
        <v>36</v>
      </c>
      <c r="Y582" s="13">
        <v>45</v>
      </c>
      <c r="Z582" s="13">
        <v>80</v>
      </c>
      <c r="AA582" s="13"/>
      <c r="AB582" s="13"/>
      <c r="AC582" s="13"/>
      <c r="AD582" s="13">
        <v>0</v>
      </c>
      <c r="AE582" s="13">
        <v>80</v>
      </c>
      <c r="AF582" s="13">
        <v>0</v>
      </c>
      <c r="AG582" s="13">
        <v>10</v>
      </c>
      <c r="AH582" s="13">
        <v>3.863</v>
      </c>
      <c r="AI582" s="13">
        <v>3.863</v>
      </c>
      <c r="AJ582" s="13">
        <v>0.2</v>
      </c>
      <c r="AK582" s="13" t="s">
        <v>1881</v>
      </c>
      <c r="AL582" s="13" t="s">
        <v>1882</v>
      </c>
      <c r="AM582" s="13"/>
      <c r="AN582" s="13">
        <v>104</v>
      </c>
    </row>
    <row r="583" spans="1:40" ht="15.75" hidden="1" customHeight="1" x14ac:dyDescent="0.25">
      <c r="A583" s="13" t="s">
        <v>1861</v>
      </c>
      <c r="B583" s="13" t="s">
        <v>30</v>
      </c>
      <c r="C583" s="13" t="s">
        <v>47</v>
      </c>
      <c r="D583" s="13" t="s">
        <v>87</v>
      </c>
      <c r="E583" s="13">
        <v>51784</v>
      </c>
      <c r="F583" s="13" t="s">
        <v>88</v>
      </c>
      <c r="G583" s="13">
        <v>37</v>
      </c>
      <c r="H583" s="13">
        <v>831</v>
      </c>
      <c r="I583" s="13" t="s">
        <v>1034</v>
      </c>
      <c r="J583" s="13" t="s">
        <v>43</v>
      </c>
      <c r="K583" s="13" t="s">
        <v>44</v>
      </c>
      <c r="L583" s="13" t="s">
        <v>45</v>
      </c>
      <c r="M583" s="13" t="s">
        <v>45</v>
      </c>
      <c r="N583" s="13" t="s">
        <v>45</v>
      </c>
      <c r="O583" s="13" t="s">
        <v>45</v>
      </c>
      <c r="P583" s="13"/>
      <c r="Q583" s="13" t="s">
        <v>37</v>
      </c>
      <c r="R583" s="13" t="s">
        <v>66</v>
      </c>
      <c r="S583" s="49">
        <v>43262</v>
      </c>
      <c r="T583" s="49">
        <v>43310</v>
      </c>
      <c r="U583" s="13" t="s">
        <v>97</v>
      </c>
      <c r="V583" s="13" t="s">
        <v>98</v>
      </c>
      <c r="W583" s="13">
        <v>33</v>
      </c>
      <c r="X583" s="13">
        <v>30</v>
      </c>
      <c r="Y583" s="13">
        <v>45</v>
      </c>
      <c r="Z583" s="13">
        <v>66.666700000000006</v>
      </c>
      <c r="AA583" s="13"/>
      <c r="AB583" s="13"/>
      <c r="AC583" s="13"/>
      <c r="AD583" s="13">
        <v>0</v>
      </c>
      <c r="AE583" s="13">
        <v>66.666700000000006</v>
      </c>
      <c r="AF583" s="13">
        <v>0</v>
      </c>
      <c r="AG583" s="13">
        <v>0</v>
      </c>
      <c r="AH583" s="13">
        <v>3.1</v>
      </c>
      <c r="AI583" s="13">
        <v>3.3</v>
      </c>
      <c r="AJ583" s="13">
        <v>0.2</v>
      </c>
      <c r="AK583" s="13" t="s">
        <v>45</v>
      </c>
      <c r="AL583" s="13" t="s">
        <v>45</v>
      </c>
      <c r="AM583" s="13"/>
      <c r="AN583" s="13">
        <v>52.5</v>
      </c>
    </row>
    <row r="584" spans="1:40" ht="15.75" hidden="1" customHeight="1" x14ac:dyDescent="0.25">
      <c r="A584" s="13" t="s">
        <v>1861</v>
      </c>
      <c r="B584" s="13" t="s">
        <v>30</v>
      </c>
      <c r="C584" s="13" t="s">
        <v>47</v>
      </c>
      <c r="D584" s="13" t="s">
        <v>87</v>
      </c>
      <c r="E584" s="13">
        <v>53172</v>
      </c>
      <c r="F584" s="13" t="s">
        <v>88</v>
      </c>
      <c r="G584" s="13">
        <v>37</v>
      </c>
      <c r="H584" s="13">
        <v>832</v>
      </c>
      <c r="I584" s="13" t="s">
        <v>1034</v>
      </c>
      <c r="J584" s="13" t="s">
        <v>34</v>
      </c>
      <c r="K584" s="13" t="s">
        <v>44</v>
      </c>
      <c r="L584" s="13" t="s">
        <v>45</v>
      </c>
      <c r="M584" s="13" t="s">
        <v>45</v>
      </c>
      <c r="N584" s="13" t="s">
        <v>45</v>
      </c>
      <c r="O584" s="13" t="s">
        <v>45</v>
      </c>
      <c r="P584" s="13"/>
      <c r="Q584" s="13" t="s">
        <v>37</v>
      </c>
      <c r="R584" s="13" t="s">
        <v>66</v>
      </c>
      <c r="S584" s="49">
        <v>43262</v>
      </c>
      <c r="T584" s="49">
        <v>43310</v>
      </c>
      <c r="U584" s="13" t="s">
        <v>97</v>
      </c>
      <c r="V584" s="13" t="s">
        <v>46</v>
      </c>
      <c r="W584" s="13">
        <v>36</v>
      </c>
      <c r="X584" s="13">
        <v>33</v>
      </c>
      <c r="Y584" s="13">
        <v>45</v>
      </c>
      <c r="Z584" s="13">
        <v>73.333299999999994</v>
      </c>
      <c r="AA584" s="13"/>
      <c r="AB584" s="13"/>
      <c r="AC584" s="13"/>
      <c r="AD584" s="13">
        <v>0</v>
      </c>
      <c r="AE584" s="13">
        <v>73.333299999999994</v>
      </c>
      <c r="AF584" s="13">
        <v>0</v>
      </c>
      <c r="AG584" s="13">
        <v>0</v>
      </c>
      <c r="AH584" s="13">
        <v>3.1</v>
      </c>
      <c r="AI584" s="13">
        <v>3.6</v>
      </c>
      <c r="AJ584" s="13">
        <v>0.2</v>
      </c>
      <c r="AK584" s="13" t="s">
        <v>45</v>
      </c>
      <c r="AL584" s="13" t="s">
        <v>45</v>
      </c>
      <c r="AM584" s="13"/>
      <c r="AN584" s="13">
        <v>52.5</v>
      </c>
    </row>
    <row r="585" spans="1:40" ht="15.75" hidden="1" customHeight="1" x14ac:dyDescent="0.25">
      <c r="A585" s="13" t="s">
        <v>1861</v>
      </c>
      <c r="B585" s="13" t="s">
        <v>30</v>
      </c>
      <c r="C585" s="13" t="s">
        <v>47</v>
      </c>
      <c r="D585" s="13" t="s">
        <v>87</v>
      </c>
      <c r="E585" s="13">
        <v>53330</v>
      </c>
      <c r="F585" s="13" t="s">
        <v>88</v>
      </c>
      <c r="G585" s="13">
        <v>50</v>
      </c>
      <c r="H585" s="13">
        <v>1</v>
      </c>
      <c r="I585" s="13" t="s">
        <v>99</v>
      </c>
      <c r="J585" s="13" t="s">
        <v>34</v>
      </c>
      <c r="K585" s="13" t="s">
        <v>35</v>
      </c>
      <c r="L585" s="13" t="s">
        <v>51</v>
      </c>
      <c r="M585" s="13">
        <v>1200</v>
      </c>
      <c r="N585" s="13">
        <v>1405</v>
      </c>
      <c r="O585" s="13" t="s">
        <v>70</v>
      </c>
      <c r="P585" s="13">
        <v>551</v>
      </c>
      <c r="Q585" s="13" t="s">
        <v>37</v>
      </c>
      <c r="R585" s="13" t="s">
        <v>38</v>
      </c>
      <c r="S585" s="49">
        <v>43262</v>
      </c>
      <c r="T585" s="49">
        <v>43303</v>
      </c>
      <c r="U585" s="13" t="s">
        <v>919</v>
      </c>
      <c r="V585" s="13" t="s">
        <v>39</v>
      </c>
      <c r="W585" s="13">
        <v>28</v>
      </c>
      <c r="X585" s="13">
        <v>25</v>
      </c>
      <c r="Y585" s="13">
        <v>40</v>
      </c>
      <c r="Z585" s="13">
        <v>62.5</v>
      </c>
      <c r="AA585" s="13"/>
      <c r="AB585" s="13"/>
      <c r="AC585" s="13"/>
      <c r="AD585" s="13">
        <v>0</v>
      </c>
      <c r="AE585" s="13">
        <v>62.5</v>
      </c>
      <c r="AF585" s="13">
        <v>0</v>
      </c>
      <c r="AG585" s="13">
        <v>10</v>
      </c>
      <c r="AH585" s="13">
        <v>2.62</v>
      </c>
      <c r="AI585" s="13">
        <v>2.8214999999999999</v>
      </c>
      <c r="AJ585" s="13">
        <v>0.2</v>
      </c>
      <c r="AK585" s="13" t="s">
        <v>1883</v>
      </c>
      <c r="AL585" s="13" t="s">
        <v>1393</v>
      </c>
      <c r="AM585" s="13"/>
      <c r="AN585" s="13">
        <v>52.9</v>
      </c>
    </row>
    <row r="586" spans="1:40" ht="15.75" hidden="1" customHeight="1" x14ac:dyDescent="0.25">
      <c r="A586" s="13" t="s">
        <v>1861</v>
      </c>
      <c r="B586" s="13" t="s">
        <v>30</v>
      </c>
      <c r="C586" s="13" t="s">
        <v>47</v>
      </c>
      <c r="D586" s="13" t="s">
        <v>87</v>
      </c>
      <c r="E586" s="13">
        <v>51366</v>
      </c>
      <c r="F586" s="13" t="s">
        <v>88</v>
      </c>
      <c r="G586" s="13">
        <v>50</v>
      </c>
      <c r="H586" s="13">
        <v>2</v>
      </c>
      <c r="I586" s="13" t="s">
        <v>99</v>
      </c>
      <c r="J586" s="13" t="s">
        <v>34</v>
      </c>
      <c r="K586" s="13" t="s">
        <v>35</v>
      </c>
      <c r="L586" s="13" t="s">
        <v>1884</v>
      </c>
      <c r="M586" s="13" t="s">
        <v>1885</v>
      </c>
      <c r="N586" s="13" t="s">
        <v>1886</v>
      </c>
      <c r="O586" s="13" t="s">
        <v>1887</v>
      </c>
      <c r="P586" s="13" t="s">
        <v>1888</v>
      </c>
      <c r="Q586" s="13" t="s">
        <v>37</v>
      </c>
      <c r="R586" s="13" t="s">
        <v>38</v>
      </c>
      <c r="S586" s="49">
        <v>43262</v>
      </c>
      <c r="T586" s="49">
        <v>43303</v>
      </c>
      <c r="U586" s="13" t="s">
        <v>1889</v>
      </c>
      <c r="V586" s="13" t="s">
        <v>39</v>
      </c>
      <c r="W586" s="13">
        <v>23</v>
      </c>
      <c r="X586" s="13">
        <v>20</v>
      </c>
      <c r="Y586" s="13">
        <v>40</v>
      </c>
      <c r="Z586" s="13">
        <v>50</v>
      </c>
      <c r="AA586" s="13"/>
      <c r="AB586" s="13"/>
      <c r="AC586" s="13"/>
      <c r="AD586" s="13">
        <v>0</v>
      </c>
      <c r="AE586" s="13">
        <v>50</v>
      </c>
      <c r="AF586" s="13">
        <v>0</v>
      </c>
      <c r="AG586" s="13">
        <v>10</v>
      </c>
      <c r="AH586" s="13">
        <v>2.3180000000000001</v>
      </c>
      <c r="AI586" s="13">
        <v>2.3180000000000001</v>
      </c>
      <c r="AJ586" s="13">
        <v>0.2</v>
      </c>
      <c r="AK586" s="13" t="s">
        <v>1890</v>
      </c>
      <c r="AL586" s="13" t="s">
        <v>1891</v>
      </c>
      <c r="AM586" s="13"/>
      <c r="AN586" s="13">
        <v>158.69999999999999</v>
      </c>
    </row>
    <row r="587" spans="1:40" ht="15.75" hidden="1" customHeight="1" x14ac:dyDescent="0.25">
      <c r="A587" s="13" t="s">
        <v>1861</v>
      </c>
      <c r="B587" s="13" t="s">
        <v>30</v>
      </c>
      <c r="C587" s="13" t="s">
        <v>47</v>
      </c>
      <c r="D587" s="13" t="s">
        <v>87</v>
      </c>
      <c r="E587" s="13">
        <v>53283</v>
      </c>
      <c r="F587" s="13" t="s">
        <v>88</v>
      </c>
      <c r="G587" s="13" t="s">
        <v>106</v>
      </c>
      <c r="H587" s="13">
        <v>601</v>
      </c>
      <c r="I587" s="13" t="s">
        <v>107</v>
      </c>
      <c r="J587" s="13" t="s">
        <v>105</v>
      </c>
      <c r="K587" s="13" t="s">
        <v>35</v>
      </c>
      <c r="L587" s="13" t="s">
        <v>38</v>
      </c>
      <c r="M587" s="13">
        <v>910</v>
      </c>
      <c r="N587" s="13">
        <v>1800</v>
      </c>
      <c r="O587" s="13" t="s">
        <v>57</v>
      </c>
      <c r="P587" s="13">
        <v>170</v>
      </c>
      <c r="Q587" s="13" t="s">
        <v>37</v>
      </c>
      <c r="R587" s="13" t="s">
        <v>58</v>
      </c>
      <c r="S587" s="49">
        <v>43274</v>
      </c>
      <c r="T587" s="49">
        <v>43274</v>
      </c>
      <c r="U587" s="13" t="s">
        <v>112</v>
      </c>
      <c r="V587" s="13" t="s">
        <v>104</v>
      </c>
      <c r="W587" s="13">
        <v>31</v>
      </c>
      <c r="X587" s="13">
        <v>23</v>
      </c>
      <c r="Y587" s="13">
        <v>45</v>
      </c>
      <c r="Z587" s="13">
        <v>51.1111</v>
      </c>
      <c r="AA587" s="13"/>
      <c r="AB587" s="13"/>
      <c r="AC587" s="13"/>
      <c r="AD587" s="13">
        <v>0</v>
      </c>
      <c r="AE587" s="13">
        <v>51.1111</v>
      </c>
      <c r="AF587" s="13">
        <v>0</v>
      </c>
      <c r="AG587" s="13">
        <v>10</v>
      </c>
      <c r="AH587" s="13">
        <v>0.377</v>
      </c>
      <c r="AI587" s="13">
        <v>0.39410000000000001</v>
      </c>
      <c r="AJ587" s="13">
        <v>3.4299999999999997E-2</v>
      </c>
      <c r="AK587" s="13" t="s">
        <v>1314</v>
      </c>
      <c r="AL587" s="13" t="s">
        <v>1402</v>
      </c>
      <c r="AM587" s="13"/>
      <c r="AN587" s="13">
        <v>9</v>
      </c>
    </row>
    <row r="588" spans="1:40" ht="15.75" hidden="1" customHeight="1" x14ac:dyDescent="0.25">
      <c r="A588" s="13" t="s">
        <v>1861</v>
      </c>
      <c r="B588" s="13" t="s">
        <v>30</v>
      </c>
      <c r="C588" s="13" t="s">
        <v>47</v>
      </c>
      <c r="D588" s="13" t="s">
        <v>87</v>
      </c>
      <c r="E588" s="13">
        <v>52737</v>
      </c>
      <c r="F588" s="13" t="s">
        <v>88</v>
      </c>
      <c r="G588" s="13" t="s">
        <v>106</v>
      </c>
      <c r="H588" s="13">
        <v>831</v>
      </c>
      <c r="I588" s="13" t="s">
        <v>107</v>
      </c>
      <c r="J588" s="13" t="s">
        <v>43</v>
      </c>
      <c r="K588" s="13" t="s">
        <v>44</v>
      </c>
      <c r="L588" s="13" t="s">
        <v>45</v>
      </c>
      <c r="M588" s="13" t="s">
        <v>45</v>
      </c>
      <c r="N588" s="13" t="s">
        <v>45</v>
      </c>
      <c r="O588" s="13" t="s">
        <v>45</v>
      </c>
      <c r="P588" s="13"/>
      <c r="Q588" s="13" t="s">
        <v>37</v>
      </c>
      <c r="R588" s="13" t="s">
        <v>58</v>
      </c>
      <c r="S588" s="49">
        <v>43279</v>
      </c>
      <c r="T588" s="49">
        <v>43289</v>
      </c>
      <c r="U588" s="13" t="s">
        <v>1036</v>
      </c>
      <c r="V588" s="13" t="s">
        <v>46</v>
      </c>
      <c r="W588" s="13">
        <v>30</v>
      </c>
      <c r="X588" s="13">
        <v>28</v>
      </c>
      <c r="Y588" s="13">
        <v>45</v>
      </c>
      <c r="Z588" s="13">
        <v>62.222200000000001</v>
      </c>
      <c r="AA588" s="13"/>
      <c r="AB588" s="13"/>
      <c r="AC588" s="13"/>
      <c r="AD588" s="13">
        <v>0</v>
      </c>
      <c r="AE588" s="13">
        <v>62.222200000000001</v>
      </c>
      <c r="AF588" s="13">
        <v>0</v>
      </c>
      <c r="AG588" s="13">
        <v>10</v>
      </c>
      <c r="AH588" s="13">
        <v>0.5</v>
      </c>
      <c r="AI588" s="13">
        <v>0.5</v>
      </c>
      <c r="AJ588" s="13">
        <v>3.4299999999999997E-2</v>
      </c>
      <c r="AK588" s="13" t="s">
        <v>45</v>
      </c>
      <c r="AL588" s="13" t="s">
        <v>45</v>
      </c>
      <c r="AM588" s="13"/>
      <c r="AN588" s="13">
        <v>17.5</v>
      </c>
    </row>
    <row r="589" spans="1:40" ht="15.75" hidden="1" customHeight="1" x14ac:dyDescent="0.25">
      <c r="A589" s="13" t="s">
        <v>1861</v>
      </c>
      <c r="B589" s="13" t="s">
        <v>30</v>
      </c>
      <c r="C589" s="13" t="s">
        <v>47</v>
      </c>
      <c r="D589" s="13" t="s">
        <v>87</v>
      </c>
      <c r="E589" s="13">
        <v>52857</v>
      </c>
      <c r="F589" s="13" t="s">
        <v>88</v>
      </c>
      <c r="G589" s="13" t="s">
        <v>110</v>
      </c>
      <c r="H589" s="13">
        <v>601</v>
      </c>
      <c r="I589" s="13" t="s">
        <v>111</v>
      </c>
      <c r="J589" s="13" t="s">
        <v>105</v>
      </c>
      <c r="K589" s="13" t="s">
        <v>35</v>
      </c>
      <c r="L589" s="13" t="s">
        <v>38</v>
      </c>
      <c r="M589" s="13">
        <v>910</v>
      </c>
      <c r="N589" s="13">
        <v>1800</v>
      </c>
      <c r="O589" s="13" t="s">
        <v>57</v>
      </c>
      <c r="P589" s="13">
        <v>160</v>
      </c>
      <c r="Q589" s="13" t="s">
        <v>37</v>
      </c>
      <c r="R589" s="13" t="s">
        <v>58</v>
      </c>
      <c r="S589" s="49">
        <v>43281</v>
      </c>
      <c r="T589" s="49">
        <v>43281</v>
      </c>
      <c r="U589" s="13" t="s">
        <v>112</v>
      </c>
      <c r="V589" s="13" t="s">
        <v>104</v>
      </c>
      <c r="W589" s="13">
        <v>42</v>
      </c>
      <c r="X589" s="13">
        <v>34</v>
      </c>
      <c r="Y589" s="13">
        <v>45</v>
      </c>
      <c r="Z589" s="13">
        <v>75.555599999999998</v>
      </c>
      <c r="AA589" s="13"/>
      <c r="AB589" s="13"/>
      <c r="AC589" s="13"/>
      <c r="AD589" s="13">
        <v>0</v>
      </c>
      <c r="AE589" s="13">
        <v>75.555599999999998</v>
      </c>
      <c r="AF589" s="13">
        <v>0</v>
      </c>
      <c r="AG589" s="13">
        <v>10</v>
      </c>
      <c r="AH589" s="13">
        <v>0.54500000000000004</v>
      </c>
      <c r="AI589" s="13">
        <v>0.54500000000000004</v>
      </c>
      <c r="AJ589" s="13">
        <v>3.4299999999999997E-2</v>
      </c>
      <c r="AK589" s="13" t="s">
        <v>1314</v>
      </c>
      <c r="AL589" s="13" t="s">
        <v>1315</v>
      </c>
      <c r="AM589" s="13"/>
      <c r="AN589" s="13">
        <v>9</v>
      </c>
    </row>
    <row r="590" spans="1:40" ht="15.75" hidden="1" customHeight="1" x14ac:dyDescent="0.25">
      <c r="A590" s="13" t="s">
        <v>1861</v>
      </c>
      <c r="B590" s="13" t="s">
        <v>30</v>
      </c>
      <c r="C590" s="13" t="s">
        <v>47</v>
      </c>
      <c r="D590" s="13" t="s">
        <v>87</v>
      </c>
      <c r="E590" s="13">
        <v>52858</v>
      </c>
      <c r="F590" s="13" t="s">
        <v>88</v>
      </c>
      <c r="G590" s="13" t="s">
        <v>113</v>
      </c>
      <c r="H590" s="13">
        <v>601</v>
      </c>
      <c r="I590" s="13" t="s">
        <v>114</v>
      </c>
      <c r="J590" s="13" t="s">
        <v>105</v>
      </c>
      <c r="K590" s="13" t="s">
        <v>35</v>
      </c>
      <c r="L590" s="13" t="s">
        <v>38</v>
      </c>
      <c r="M590" s="13">
        <v>910</v>
      </c>
      <c r="N590" s="13">
        <v>1800</v>
      </c>
      <c r="O590" s="13" t="s">
        <v>57</v>
      </c>
      <c r="P590" s="13">
        <v>370</v>
      </c>
      <c r="Q590" s="13" t="s">
        <v>37</v>
      </c>
      <c r="R590" s="13" t="s">
        <v>58</v>
      </c>
      <c r="S590" s="49">
        <v>43295</v>
      </c>
      <c r="T590" s="49">
        <v>43295</v>
      </c>
      <c r="U590" s="13" t="s">
        <v>115</v>
      </c>
      <c r="V590" s="13" t="s">
        <v>104</v>
      </c>
      <c r="W590" s="13">
        <v>40</v>
      </c>
      <c r="X590" s="13">
        <v>26</v>
      </c>
      <c r="Y590" s="13">
        <v>45</v>
      </c>
      <c r="Z590" s="13">
        <v>57.777799999999999</v>
      </c>
      <c r="AA590" s="13"/>
      <c r="AB590" s="13"/>
      <c r="AC590" s="13"/>
      <c r="AD590" s="13">
        <v>0</v>
      </c>
      <c r="AE590" s="13">
        <v>57.777799999999999</v>
      </c>
      <c r="AF590" s="13">
        <v>0</v>
      </c>
      <c r="AG590" s="13">
        <v>10</v>
      </c>
      <c r="AH590" s="13">
        <v>0.41099999999999998</v>
      </c>
      <c r="AI590" s="13">
        <v>0.44519999999999998</v>
      </c>
      <c r="AJ590" s="13">
        <v>3.4299999999999997E-2</v>
      </c>
      <c r="AK590" s="13" t="s">
        <v>1314</v>
      </c>
      <c r="AL590" s="13" t="s">
        <v>1316</v>
      </c>
      <c r="AM590" s="13"/>
      <c r="AN590" s="13">
        <v>9</v>
      </c>
    </row>
    <row r="591" spans="1:40" ht="15.75" hidden="1" customHeight="1" x14ac:dyDescent="0.25">
      <c r="A591" s="13" t="s">
        <v>1861</v>
      </c>
      <c r="B591" s="13" t="s">
        <v>30</v>
      </c>
      <c r="C591" s="13" t="s">
        <v>47</v>
      </c>
      <c r="D591" s="13" t="s">
        <v>116</v>
      </c>
      <c r="E591" s="13">
        <v>52254</v>
      </c>
      <c r="F591" s="13" t="s">
        <v>117</v>
      </c>
      <c r="G591" s="13">
        <v>1</v>
      </c>
      <c r="H591" s="13">
        <v>551</v>
      </c>
      <c r="I591" s="13" t="s">
        <v>118</v>
      </c>
      <c r="J591" s="13" t="s">
        <v>34</v>
      </c>
      <c r="K591" s="13" t="s">
        <v>35</v>
      </c>
      <c r="L591" s="13" t="s">
        <v>51</v>
      </c>
      <c r="M591" s="13">
        <v>900</v>
      </c>
      <c r="N591" s="13">
        <v>1105</v>
      </c>
      <c r="O591" s="13" t="s">
        <v>120</v>
      </c>
      <c r="P591" s="13">
        <v>276</v>
      </c>
      <c r="Q591" s="13" t="s">
        <v>121</v>
      </c>
      <c r="R591" s="13" t="s">
        <v>38</v>
      </c>
      <c r="S591" s="49">
        <v>43262</v>
      </c>
      <c r="T591" s="49">
        <v>43303</v>
      </c>
      <c r="U591" s="13" t="s">
        <v>1178</v>
      </c>
      <c r="V591" s="13" t="s">
        <v>39</v>
      </c>
      <c r="W591" s="13">
        <v>26</v>
      </c>
      <c r="X591" s="13">
        <v>24</v>
      </c>
      <c r="Y591" s="13">
        <v>40</v>
      </c>
      <c r="Z591" s="13">
        <v>60</v>
      </c>
      <c r="AA591" s="13"/>
      <c r="AB591" s="13"/>
      <c r="AC591" s="13"/>
      <c r="AD591" s="13">
        <v>0</v>
      </c>
      <c r="AE591" s="13">
        <v>60</v>
      </c>
      <c r="AF591" s="13">
        <v>0</v>
      </c>
      <c r="AG591" s="13">
        <v>10</v>
      </c>
      <c r="AH591" s="13">
        <v>2.4180000000000001</v>
      </c>
      <c r="AI591" s="13">
        <v>2.6194999999999999</v>
      </c>
      <c r="AJ591" s="13">
        <v>0.2</v>
      </c>
      <c r="AK591" s="13" t="s">
        <v>1317</v>
      </c>
      <c r="AL591" s="13" t="s">
        <v>1318</v>
      </c>
      <c r="AM591" s="13"/>
      <c r="AN591" s="13">
        <v>52.9</v>
      </c>
    </row>
    <row r="592" spans="1:40" ht="15.75" hidden="1" customHeight="1" x14ac:dyDescent="0.25">
      <c r="A592" s="13" t="s">
        <v>1861</v>
      </c>
      <c r="B592" s="13" t="s">
        <v>30</v>
      </c>
      <c r="C592" s="13" t="s">
        <v>47</v>
      </c>
      <c r="D592" s="13" t="s">
        <v>116</v>
      </c>
      <c r="E592" s="13">
        <v>53531</v>
      </c>
      <c r="F592" s="13" t="s">
        <v>117</v>
      </c>
      <c r="G592" s="13">
        <v>1</v>
      </c>
      <c r="H592" s="13">
        <v>552</v>
      </c>
      <c r="I592" s="13" t="s">
        <v>118</v>
      </c>
      <c r="J592" s="13" t="s">
        <v>34</v>
      </c>
      <c r="K592" s="13" t="s">
        <v>35</v>
      </c>
      <c r="L592" s="13" t="s">
        <v>1023</v>
      </c>
      <c r="M592" s="13" t="s">
        <v>911</v>
      </c>
      <c r="N592" s="13" t="s">
        <v>1022</v>
      </c>
      <c r="O592" s="13" t="s">
        <v>200</v>
      </c>
      <c r="P592" s="13" t="s">
        <v>1892</v>
      </c>
      <c r="Q592" s="13" t="s">
        <v>121</v>
      </c>
      <c r="R592" s="13" t="s">
        <v>38</v>
      </c>
      <c r="S592" s="49">
        <v>43262</v>
      </c>
      <c r="T592" s="49">
        <v>43303</v>
      </c>
      <c r="U592" s="13" t="s">
        <v>1893</v>
      </c>
      <c r="V592" s="13" t="s">
        <v>39</v>
      </c>
      <c r="W592" s="13">
        <v>23</v>
      </c>
      <c r="X592" s="13">
        <v>22</v>
      </c>
      <c r="Y592" s="13">
        <v>31</v>
      </c>
      <c r="Z592" s="13">
        <v>70.967699999999994</v>
      </c>
      <c r="AA592" s="13"/>
      <c r="AB592" s="13"/>
      <c r="AC592" s="13"/>
      <c r="AD592" s="13">
        <v>0</v>
      </c>
      <c r="AE592" s="13">
        <v>70.967699999999994</v>
      </c>
      <c r="AF592" s="13">
        <v>0</v>
      </c>
      <c r="AG592" s="13">
        <v>0</v>
      </c>
      <c r="AH592" s="13">
        <v>2.2629999999999999</v>
      </c>
      <c r="AI592" s="13">
        <v>2.3658999999999999</v>
      </c>
      <c r="AJ592" s="13">
        <v>0.2</v>
      </c>
      <c r="AK592" s="13" t="s">
        <v>1894</v>
      </c>
      <c r="AL592" s="13" t="s">
        <v>1895</v>
      </c>
      <c r="AM592" s="13"/>
      <c r="AN592" s="13">
        <v>54</v>
      </c>
    </row>
    <row r="593" spans="1:40" ht="15.75" hidden="1" customHeight="1" x14ac:dyDescent="0.25">
      <c r="A593" s="13" t="s">
        <v>1861</v>
      </c>
      <c r="B593" s="13" t="s">
        <v>30</v>
      </c>
      <c r="C593" s="13" t="s">
        <v>47</v>
      </c>
      <c r="D593" s="13" t="s">
        <v>116</v>
      </c>
      <c r="E593" s="13">
        <v>53092</v>
      </c>
      <c r="F593" s="13" t="s">
        <v>117</v>
      </c>
      <c r="G593" s="13">
        <v>13</v>
      </c>
      <c r="H593" s="13">
        <v>75</v>
      </c>
      <c r="I593" s="13" t="s">
        <v>123</v>
      </c>
      <c r="J593" s="13" t="s">
        <v>34</v>
      </c>
      <c r="K593" s="13" t="s">
        <v>35</v>
      </c>
      <c r="L593" s="13" t="s">
        <v>45</v>
      </c>
      <c r="M593" s="13" t="s">
        <v>45</v>
      </c>
      <c r="N593" s="13" t="s">
        <v>45</v>
      </c>
      <c r="O593" s="13" t="s">
        <v>1319</v>
      </c>
      <c r="P593" s="13"/>
      <c r="Q593" s="13" t="s">
        <v>37</v>
      </c>
      <c r="R593" s="13" t="s">
        <v>58</v>
      </c>
      <c r="S593" s="49">
        <v>43234</v>
      </c>
      <c r="T593" s="49">
        <v>43307</v>
      </c>
      <c r="U593" s="13" t="s">
        <v>124</v>
      </c>
      <c r="V593" s="13" t="s">
        <v>104</v>
      </c>
      <c r="W593" s="13">
        <v>21</v>
      </c>
      <c r="X593" s="13">
        <v>21</v>
      </c>
      <c r="Y593" s="13">
        <v>0</v>
      </c>
      <c r="Z593" s="13">
        <v>0</v>
      </c>
      <c r="AA593" s="13"/>
      <c r="AB593" s="13"/>
      <c r="AC593" s="13"/>
      <c r="AD593" s="13">
        <v>0</v>
      </c>
      <c r="AE593" s="13">
        <v>0</v>
      </c>
      <c r="AF593" s="13">
        <v>0</v>
      </c>
      <c r="AG593" s="13">
        <v>0</v>
      </c>
      <c r="AH593" s="13">
        <v>2.08</v>
      </c>
      <c r="AI593" s="13">
        <v>2.08</v>
      </c>
      <c r="AJ593" s="13">
        <v>0.2</v>
      </c>
      <c r="AK593" s="13" t="s">
        <v>45</v>
      </c>
      <c r="AL593" s="13" t="s">
        <v>1320</v>
      </c>
      <c r="AM593" s="13"/>
      <c r="AN593" s="13">
        <v>52.5</v>
      </c>
    </row>
    <row r="594" spans="1:40" ht="15.75" hidden="1" customHeight="1" x14ac:dyDescent="0.25">
      <c r="A594" s="13" t="s">
        <v>1861</v>
      </c>
      <c r="B594" s="13" t="s">
        <v>30</v>
      </c>
      <c r="C594" s="13" t="s">
        <v>47</v>
      </c>
      <c r="D594" s="13" t="s">
        <v>116</v>
      </c>
      <c r="E594" s="13">
        <v>52611</v>
      </c>
      <c r="F594" s="13" t="s">
        <v>117</v>
      </c>
      <c r="G594" s="13">
        <v>13</v>
      </c>
      <c r="H594" s="13">
        <v>831</v>
      </c>
      <c r="I594" s="13" t="s">
        <v>123</v>
      </c>
      <c r="J594" s="13" t="s">
        <v>43</v>
      </c>
      <c r="K594" s="13" t="s">
        <v>44</v>
      </c>
      <c r="L594" s="13" t="s">
        <v>45</v>
      </c>
      <c r="M594" s="13" t="s">
        <v>45</v>
      </c>
      <c r="N594" s="13" t="s">
        <v>45</v>
      </c>
      <c r="O594" s="13" t="s">
        <v>45</v>
      </c>
      <c r="P594" s="13"/>
      <c r="Q594" s="13" t="s">
        <v>37</v>
      </c>
      <c r="R594" s="13" t="s">
        <v>66</v>
      </c>
      <c r="S594" s="49">
        <v>43262</v>
      </c>
      <c r="T594" s="49">
        <v>43310</v>
      </c>
      <c r="U594" s="13" t="s">
        <v>124</v>
      </c>
      <c r="V594" s="13" t="s">
        <v>46</v>
      </c>
      <c r="W594" s="13">
        <v>33</v>
      </c>
      <c r="X594" s="13">
        <v>31</v>
      </c>
      <c r="Y594" s="13">
        <v>45</v>
      </c>
      <c r="Z594" s="13">
        <v>68.888900000000007</v>
      </c>
      <c r="AA594" s="13"/>
      <c r="AB594" s="13"/>
      <c r="AC594" s="13"/>
      <c r="AD594" s="13">
        <v>0</v>
      </c>
      <c r="AE594" s="13">
        <v>68.888900000000007</v>
      </c>
      <c r="AF594" s="13">
        <v>0</v>
      </c>
      <c r="AG594" s="13">
        <v>0</v>
      </c>
      <c r="AH594" s="13">
        <v>3.2</v>
      </c>
      <c r="AI594" s="13">
        <v>3.3</v>
      </c>
      <c r="AJ594" s="13">
        <v>0.2</v>
      </c>
      <c r="AK594" s="13" t="s">
        <v>45</v>
      </c>
      <c r="AL594" s="13" t="s">
        <v>45</v>
      </c>
      <c r="AM594" s="13"/>
      <c r="AN594" s="13">
        <v>52.5</v>
      </c>
    </row>
    <row r="595" spans="1:40" ht="15.75" hidden="1" customHeight="1" x14ac:dyDescent="0.25">
      <c r="A595" s="13" t="s">
        <v>1861</v>
      </c>
      <c r="B595" s="13" t="s">
        <v>30</v>
      </c>
      <c r="C595" s="13" t="s">
        <v>47</v>
      </c>
      <c r="D595" s="13" t="s">
        <v>116</v>
      </c>
      <c r="E595" s="13">
        <v>52549</v>
      </c>
      <c r="F595" s="13" t="s">
        <v>117</v>
      </c>
      <c r="G595" s="13">
        <v>14</v>
      </c>
      <c r="H595" s="13">
        <v>831</v>
      </c>
      <c r="I595" s="13" t="s">
        <v>125</v>
      </c>
      <c r="J595" s="13" t="s">
        <v>43</v>
      </c>
      <c r="K595" s="13" t="s">
        <v>44</v>
      </c>
      <c r="L595" s="13" t="s">
        <v>45</v>
      </c>
      <c r="M595" s="13" t="s">
        <v>45</v>
      </c>
      <c r="N595" s="13" t="s">
        <v>45</v>
      </c>
      <c r="O595" s="13" t="s">
        <v>45</v>
      </c>
      <c r="P595" s="13"/>
      <c r="Q595" s="13" t="s">
        <v>37</v>
      </c>
      <c r="R595" s="13" t="s">
        <v>66</v>
      </c>
      <c r="S595" s="49">
        <v>43262</v>
      </c>
      <c r="T595" s="49">
        <v>43310</v>
      </c>
      <c r="U595" s="13" t="s">
        <v>124</v>
      </c>
      <c r="V595" s="13" t="s">
        <v>46</v>
      </c>
      <c r="W595" s="13">
        <v>37</v>
      </c>
      <c r="X595" s="13">
        <v>33</v>
      </c>
      <c r="Y595" s="13">
        <v>45</v>
      </c>
      <c r="Z595" s="13">
        <v>73.333299999999994</v>
      </c>
      <c r="AA595" s="13"/>
      <c r="AB595" s="13"/>
      <c r="AC595" s="13"/>
      <c r="AD595" s="13">
        <v>0</v>
      </c>
      <c r="AE595" s="13">
        <v>73.333299999999994</v>
      </c>
      <c r="AF595" s="13">
        <v>0</v>
      </c>
      <c r="AG595" s="13">
        <v>0</v>
      </c>
      <c r="AH595" s="13">
        <v>3.7</v>
      </c>
      <c r="AI595" s="13">
        <v>3.7</v>
      </c>
      <c r="AJ595" s="13">
        <v>0.2</v>
      </c>
      <c r="AK595" s="13" t="s">
        <v>45</v>
      </c>
      <c r="AL595" s="13" t="s">
        <v>45</v>
      </c>
      <c r="AM595" s="13"/>
      <c r="AN595" s="13">
        <v>52.5</v>
      </c>
    </row>
    <row r="596" spans="1:40" ht="15.75" hidden="1" customHeight="1" x14ac:dyDescent="0.25">
      <c r="A596" s="13" t="s">
        <v>1861</v>
      </c>
      <c r="B596" s="13" t="s">
        <v>30</v>
      </c>
      <c r="C596" s="13" t="s">
        <v>47</v>
      </c>
      <c r="D596" s="13" t="s">
        <v>116</v>
      </c>
      <c r="E596" s="13">
        <v>52796</v>
      </c>
      <c r="F596" s="13" t="s">
        <v>117</v>
      </c>
      <c r="G596" s="13">
        <v>14</v>
      </c>
      <c r="H596" s="13">
        <v>832</v>
      </c>
      <c r="I596" s="13" t="s">
        <v>125</v>
      </c>
      <c r="J596" s="13" t="s">
        <v>43</v>
      </c>
      <c r="K596" s="13" t="s">
        <v>44</v>
      </c>
      <c r="L596" s="13" t="s">
        <v>45</v>
      </c>
      <c r="M596" s="13" t="s">
        <v>45</v>
      </c>
      <c r="N596" s="13" t="s">
        <v>45</v>
      </c>
      <c r="O596" s="13" t="s">
        <v>45</v>
      </c>
      <c r="P596" s="13"/>
      <c r="Q596" s="13" t="s">
        <v>37</v>
      </c>
      <c r="R596" s="13" t="s">
        <v>66</v>
      </c>
      <c r="S596" s="49">
        <v>43262</v>
      </c>
      <c r="T596" s="49">
        <v>43310</v>
      </c>
      <c r="U596" s="13" t="s">
        <v>124</v>
      </c>
      <c r="V596" s="13" t="s">
        <v>46</v>
      </c>
      <c r="W596" s="13">
        <v>37</v>
      </c>
      <c r="X596" s="13">
        <v>32</v>
      </c>
      <c r="Y596" s="13">
        <v>45</v>
      </c>
      <c r="Z596" s="13">
        <v>71.111099999999993</v>
      </c>
      <c r="AA596" s="13"/>
      <c r="AB596" s="13"/>
      <c r="AC596" s="13"/>
      <c r="AD596" s="13">
        <v>0</v>
      </c>
      <c r="AE596" s="13">
        <v>71.111099999999993</v>
      </c>
      <c r="AF596" s="13">
        <v>0</v>
      </c>
      <c r="AG596" s="13">
        <v>0</v>
      </c>
      <c r="AH596" s="13">
        <v>3.6</v>
      </c>
      <c r="AI596" s="13">
        <v>3.7</v>
      </c>
      <c r="AJ596" s="13">
        <v>0.2</v>
      </c>
      <c r="AK596" s="13" t="s">
        <v>45</v>
      </c>
      <c r="AL596" s="13" t="s">
        <v>45</v>
      </c>
      <c r="AM596" s="13"/>
      <c r="AN596" s="13">
        <v>52.5</v>
      </c>
    </row>
    <row r="597" spans="1:40" ht="15.75" hidden="1" customHeight="1" x14ac:dyDescent="0.25">
      <c r="A597" s="13" t="s">
        <v>1861</v>
      </c>
      <c r="B597" s="13" t="s">
        <v>30</v>
      </c>
      <c r="C597" s="13" t="s">
        <v>47</v>
      </c>
      <c r="D597" s="13" t="s">
        <v>116</v>
      </c>
      <c r="E597" s="13">
        <v>53543</v>
      </c>
      <c r="F597" s="13" t="s">
        <v>117</v>
      </c>
      <c r="G597" s="13">
        <v>15</v>
      </c>
      <c r="H597" s="13">
        <v>831</v>
      </c>
      <c r="I597" s="13" t="s">
        <v>874</v>
      </c>
      <c r="J597" s="13" t="s">
        <v>43</v>
      </c>
      <c r="K597" s="13" t="s">
        <v>44</v>
      </c>
      <c r="L597" s="13" t="s">
        <v>45</v>
      </c>
      <c r="M597" s="13" t="s">
        <v>45</v>
      </c>
      <c r="N597" s="13" t="s">
        <v>45</v>
      </c>
      <c r="O597" s="13" t="s">
        <v>45</v>
      </c>
      <c r="P597" s="13"/>
      <c r="Q597" s="13" t="s">
        <v>37</v>
      </c>
      <c r="R597" s="13" t="s">
        <v>66</v>
      </c>
      <c r="S597" s="49">
        <v>43262</v>
      </c>
      <c r="T597" s="49">
        <v>43310</v>
      </c>
      <c r="U597" s="13" t="s">
        <v>909</v>
      </c>
      <c r="V597" s="13" t="s">
        <v>873</v>
      </c>
      <c r="W597" s="13">
        <v>21</v>
      </c>
      <c r="X597" s="13">
        <v>21</v>
      </c>
      <c r="Y597" s="13">
        <v>45</v>
      </c>
      <c r="Z597" s="13">
        <v>46.666699999999999</v>
      </c>
      <c r="AA597" s="13"/>
      <c r="AB597" s="13"/>
      <c r="AC597" s="13"/>
      <c r="AD597" s="13">
        <v>0</v>
      </c>
      <c r="AE597" s="13">
        <v>46.666699999999999</v>
      </c>
      <c r="AF597" s="13">
        <v>0</v>
      </c>
      <c r="AG597" s="13">
        <v>0</v>
      </c>
      <c r="AH597" s="13">
        <v>2.1</v>
      </c>
      <c r="AI597" s="13">
        <v>2.1</v>
      </c>
      <c r="AJ597" s="13">
        <v>0.2</v>
      </c>
      <c r="AK597" s="13" t="s">
        <v>45</v>
      </c>
      <c r="AL597" s="13" t="s">
        <v>45</v>
      </c>
      <c r="AM597" s="13"/>
      <c r="AN597" s="13">
        <v>52.5</v>
      </c>
    </row>
    <row r="598" spans="1:40" ht="15.75" hidden="1" customHeight="1" x14ac:dyDescent="0.25">
      <c r="A598" s="13" t="s">
        <v>1861</v>
      </c>
      <c r="B598" s="13" t="s">
        <v>30</v>
      </c>
      <c r="C598" s="13" t="s">
        <v>47</v>
      </c>
      <c r="D598" s="13" t="s">
        <v>128</v>
      </c>
      <c r="E598" s="13">
        <v>50124</v>
      </c>
      <c r="F598" s="13" t="s">
        <v>129</v>
      </c>
      <c r="G598" s="13">
        <v>1</v>
      </c>
      <c r="H598" s="13">
        <v>1</v>
      </c>
      <c r="I598" s="13" t="s">
        <v>130</v>
      </c>
      <c r="J598" s="13" t="s">
        <v>34</v>
      </c>
      <c r="K598" s="13" t="s">
        <v>35</v>
      </c>
      <c r="L598" s="13" t="s">
        <v>56</v>
      </c>
      <c r="M598" s="13">
        <v>930</v>
      </c>
      <c r="N598" s="13">
        <v>1100</v>
      </c>
      <c r="O598" s="13" t="s">
        <v>52</v>
      </c>
      <c r="P598" s="13">
        <v>187</v>
      </c>
      <c r="Q598" s="13" t="s">
        <v>37</v>
      </c>
      <c r="R598" s="13" t="s">
        <v>38</v>
      </c>
      <c r="S598" s="49">
        <v>43262</v>
      </c>
      <c r="T598" s="49">
        <v>43303</v>
      </c>
      <c r="U598" s="13" t="s">
        <v>913</v>
      </c>
      <c r="V598" s="13" t="s">
        <v>39</v>
      </c>
      <c r="W598" s="13">
        <v>41</v>
      </c>
      <c r="X598" s="13">
        <v>39</v>
      </c>
      <c r="Y598" s="13">
        <v>40</v>
      </c>
      <c r="Z598" s="13">
        <v>97.5</v>
      </c>
      <c r="AA598" s="13"/>
      <c r="AB598" s="13"/>
      <c r="AC598" s="13"/>
      <c r="AD598" s="13">
        <v>0</v>
      </c>
      <c r="AE598" s="13">
        <v>97.5</v>
      </c>
      <c r="AF598" s="13">
        <v>0</v>
      </c>
      <c r="AG598" s="13">
        <v>0</v>
      </c>
      <c r="AH598" s="13">
        <v>3.778</v>
      </c>
      <c r="AI598" s="13">
        <v>4.0762999999999998</v>
      </c>
      <c r="AJ598" s="13">
        <v>0.2</v>
      </c>
      <c r="AK598" s="13" t="s">
        <v>1274</v>
      </c>
      <c r="AL598" s="13" t="s">
        <v>1321</v>
      </c>
      <c r="AM598" s="13"/>
      <c r="AN598" s="13">
        <v>52.2</v>
      </c>
    </row>
    <row r="599" spans="1:40" ht="15.75" hidden="1" customHeight="1" x14ac:dyDescent="0.25">
      <c r="A599" s="13" t="s">
        <v>1861</v>
      </c>
      <c r="B599" s="13" t="s">
        <v>30</v>
      </c>
      <c r="C599" s="13" t="s">
        <v>47</v>
      </c>
      <c r="D599" s="13" t="s">
        <v>128</v>
      </c>
      <c r="E599" s="13">
        <v>53245</v>
      </c>
      <c r="F599" s="13" t="s">
        <v>129</v>
      </c>
      <c r="G599" s="13">
        <v>3</v>
      </c>
      <c r="H599" s="13">
        <v>1</v>
      </c>
      <c r="I599" s="13" t="s">
        <v>820</v>
      </c>
      <c r="J599" s="13" t="s">
        <v>34</v>
      </c>
      <c r="K599" s="13" t="s">
        <v>35</v>
      </c>
      <c r="L599" s="13" t="s">
        <v>56</v>
      </c>
      <c r="M599" s="13">
        <v>1100</v>
      </c>
      <c r="N599" s="13">
        <v>1230</v>
      </c>
      <c r="O599" s="13" t="s">
        <v>52</v>
      </c>
      <c r="P599" s="13">
        <v>275</v>
      </c>
      <c r="Q599" s="13" t="s">
        <v>37</v>
      </c>
      <c r="R599" s="13" t="s">
        <v>38</v>
      </c>
      <c r="S599" s="49">
        <v>43262</v>
      </c>
      <c r="T599" s="49">
        <v>43303</v>
      </c>
      <c r="U599" s="13" t="s">
        <v>133</v>
      </c>
      <c r="V599" s="13" t="s">
        <v>39</v>
      </c>
      <c r="W599" s="13">
        <v>38</v>
      </c>
      <c r="X599" s="13">
        <v>36</v>
      </c>
      <c r="Y599" s="13">
        <v>40</v>
      </c>
      <c r="Z599" s="13">
        <v>90</v>
      </c>
      <c r="AA599" s="13"/>
      <c r="AB599" s="13"/>
      <c r="AC599" s="13"/>
      <c r="AD599" s="13">
        <v>0</v>
      </c>
      <c r="AE599" s="13">
        <v>90</v>
      </c>
      <c r="AF599" s="13">
        <v>0</v>
      </c>
      <c r="AG599" s="13">
        <v>0</v>
      </c>
      <c r="AH599" s="13">
        <v>3.2810000000000001</v>
      </c>
      <c r="AI599" s="13">
        <v>3.7780999999999998</v>
      </c>
      <c r="AJ599" s="13">
        <v>0.2</v>
      </c>
      <c r="AK599" s="13" t="s">
        <v>1896</v>
      </c>
      <c r="AL599" s="13" t="s">
        <v>1897</v>
      </c>
      <c r="AM599" s="13"/>
      <c r="AN599" s="13">
        <v>52.2</v>
      </c>
    </row>
    <row r="600" spans="1:40" ht="15.75" hidden="1" customHeight="1" x14ac:dyDescent="0.25">
      <c r="A600" s="13" t="s">
        <v>1861</v>
      </c>
      <c r="B600" s="13" t="s">
        <v>30</v>
      </c>
      <c r="C600" s="13" t="s">
        <v>47</v>
      </c>
      <c r="D600" s="13" t="s">
        <v>128</v>
      </c>
      <c r="E600" s="13">
        <v>53317</v>
      </c>
      <c r="F600" s="13" t="s">
        <v>134</v>
      </c>
      <c r="G600" s="13" t="s">
        <v>135</v>
      </c>
      <c r="H600" s="13">
        <v>1</v>
      </c>
      <c r="I600" s="13" t="s">
        <v>136</v>
      </c>
      <c r="J600" s="13" t="s">
        <v>34</v>
      </c>
      <c r="K600" s="13" t="s">
        <v>35</v>
      </c>
      <c r="L600" s="13" t="s">
        <v>51</v>
      </c>
      <c r="M600" s="13">
        <v>900</v>
      </c>
      <c r="N600" s="13">
        <v>1105</v>
      </c>
      <c r="O600" s="13" t="s">
        <v>70</v>
      </c>
      <c r="P600" s="13">
        <v>553</v>
      </c>
      <c r="Q600" s="13" t="s">
        <v>37</v>
      </c>
      <c r="R600" s="13" t="s">
        <v>38</v>
      </c>
      <c r="S600" s="49">
        <v>43262</v>
      </c>
      <c r="T600" s="49">
        <v>43303</v>
      </c>
      <c r="U600" s="13" t="s">
        <v>138</v>
      </c>
      <c r="V600" s="13" t="s">
        <v>39</v>
      </c>
      <c r="W600" s="13">
        <v>41</v>
      </c>
      <c r="X600" s="13">
        <v>35</v>
      </c>
      <c r="Y600" s="13">
        <v>40</v>
      </c>
      <c r="Z600" s="13">
        <v>87.5</v>
      </c>
      <c r="AA600" s="13"/>
      <c r="AB600" s="13"/>
      <c r="AC600" s="13"/>
      <c r="AD600" s="13">
        <v>0</v>
      </c>
      <c r="AE600" s="13">
        <v>87.5</v>
      </c>
      <c r="AF600" s="13">
        <v>0</v>
      </c>
      <c r="AG600" s="13">
        <v>0</v>
      </c>
      <c r="AH600" s="13">
        <v>3.8290000000000002</v>
      </c>
      <c r="AI600" s="13">
        <v>4.1313000000000004</v>
      </c>
      <c r="AJ600" s="13">
        <v>0.2</v>
      </c>
      <c r="AK600" s="13" t="s">
        <v>1317</v>
      </c>
      <c r="AL600" s="13" t="s">
        <v>1324</v>
      </c>
      <c r="AM600" s="13"/>
      <c r="AN600" s="13">
        <v>52.9</v>
      </c>
    </row>
    <row r="601" spans="1:40" ht="15.75" hidden="1" customHeight="1" x14ac:dyDescent="0.25">
      <c r="A601" s="13" t="s">
        <v>1861</v>
      </c>
      <c r="B601" s="13" t="s">
        <v>30</v>
      </c>
      <c r="C601" s="13" t="s">
        <v>47</v>
      </c>
      <c r="D601" s="13" t="s">
        <v>128</v>
      </c>
      <c r="E601" s="13">
        <v>50101</v>
      </c>
      <c r="F601" s="13" t="s">
        <v>134</v>
      </c>
      <c r="G601" s="13" t="s">
        <v>137</v>
      </c>
      <c r="H601" s="13">
        <v>1</v>
      </c>
      <c r="I601" s="13" t="s">
        <v>136</v>
      </c>
      <c r="J601" s="13" t="s">
        <v>34</v>
      </c>
      <c r="K601" s="13" t="s">
        <v>35</v>
      </c>
      <c r="L601" s="13" t="s">
        <v>51</v>
      </c>
      <c r="M601" s="13">
        <v>1115</v>
      </c>
      <c r="N601" s="13">
        <v>1320</v>
      </c>
      <c r="O601" s="13" t="s">
        <v>70</v>
      </c>
      <c r="P601" s="13">
        <v>553</v>
      </c>
      <c r="Q601" s="13" t="s">
        <v>37</v>
      </c>
      <c r="R601" s="13" t="s">
        <v>38</v>
      </c>
      <c r="S601" s="49">
        <v>43262</v>
      </c>
      <c r="T601" s="49">
        <v>43303</v>
      </c>
      <c r="U601" s="13" t="s">
        <v>138</v>
      </c>
      <c r="V601" s="13" t="s">
        <v>39</v>
      </c>
      <c r="W601" s="13">
        <v>35</v>
      </c>
      <c r="X601" s="13">
        <v>30</v>
      </c>
      <c r="Y601" s="13">
        <v>38</v>
      </c>
      <c r="Z601" s="13">
        <v>78.947400000000002</v>
      </c>
      <c r="AA601" s="13"/>
      <c r="AB601" s="13"/>
      <c r="AC601" s="13"/>
      <c r="AD601" s="13">
        <v>0</v>
      </c>
      <c r="AE601" s="13">
        <v>78.947400000000002</v>
      </c>
      <c r="AF601" s="13">
        <v>0</v>
      </c>
      <c r="AG601" s="13">
        <v>0</v>
      </c>
      <c r="AH601" s="13">
        <v>3.4260000000000002</v>
      </c>
      <c r="AI601" s="13">
        <v>3.5268000000000002</v>
      </c>
      <c r="AJ601" s="13">
        <v>0.2</v>
      </c>
      <c r="AK601" s="13" t="s">
        <v>1323</v>
      </c>
      <c r="AL601" s="13" t="s">
        <v>1324</v>
      </c>
      <c r="AM601" s="13"/>
      <c r="AN601" s="13">
        <v>52.9</v>
      </c>
    </row>
    <row r="602" spans="1:40" ht="15.75" hidden="1" customHeight="1" x14ac:dyDescent="0.25">
      <c r="A602" s="13" t="s">
        <v>1861</v>
      </c>
      <c r="B602" s="13" t="s">
        <v>30</v>
      </c>
      <c r="C602" s="13" t="s">
        <v>47</v>
      </c>
      <c r="D602" s="13" t="s">
        <v>128</v>
      </c>
      <c r="E602" s="13">
        <v>50690</v>
      </c>
      <c r="F602" s="13" t="s">
        <v>134</v>
      </c>
      <c r="G602" s="13" t="s">
        <v>139</v>
      </c>
      <c r="H602" s="13">
        <v>1</v>
      </c>
      <c r="I602" s="13" t="s">
        <v>1089</v>
      </c>
      <c r="J602" s="13" t="s">
        <v>34</v>
      </c>
      <c r="K602" s="13" t="s">
        <v>35</v>
      </c>
      <c r="L602" s="13" t="s">
        <v>56</v>
      </c>
      <c r="M602" s="13">
        <v>810</v>
      </c>
      <c r="N602" s="13">
        <v>940</v>
      </c>
      <c r="O602" s="13" t="s">
        <v>52</v>
      </c>
      <c r="P602" s="13">
        <v>181</v>
      </c>
      <c r="Q602" s="13" t="s">
        <v>37</v>
      </c>
      <c r="R602" s="13" t="s">
        <v>38</v>
      </c>
      <c r="S602" s="49">
        <v>43262</v>
      </c>
      <c r="T602" s="49">
        <v>43303</v>
      </c>
      <c r="U602" s="13" t="s">
        <v>140</v>
      </c>
      <c r="V602" s="13" t="s">
        <v>39</v>
      </c>
      <c r="W602" s="13">
        <v>39</v>
      </c>
      <c r="X602" s="13">
        <v>38</v>
      </c>
      <c r="Y602" s="13">
        <v>42</v>
      </c>
      <c r="Z602" s="13">
        <v>90.476200000000006</v>
      </c>
      <c r="AA602" s="13"/>
      <c r="AB602" s="13"/>
      <c r="AC602" s="13"/>
      <c r="AD602" s="13">
        <v>0</v>
      </c>
      <c r="AE602" s="13">
        <v>90.476200000000006</v>
      </c>
      <c r="AF602" s="13">
        <v>0</v>
      </c>
      <c r="AG602" s="13">
        <v>10</v>
      </c>
      <c r="AH602" s="13">
        <v>3.778</v>
      </c>
      <c r="AI602" s="13">
        <v>3.8774000000000002</v>
      </c>
      <c r="AJ602" s="13">
        <v>0.2</v>
      </c>
      <c r="AK602" s="13" t="s">
        <v>1325</v>
      </c>
      <c r="AL602" s="13" t="s">
        <v>1326</v>
      </c>
      <c r="AM602" s="13"/>
      <c r="AN602" s="13">
        <v>52.2</v>
      </c>
    </row>
    <row r="603" spans="1:40" ht="15.75" hidden="1" customHeight="1" x14ac:dyDescent="0.25">
      <c r="A603" s="13" t="s">
        <v>1861</v>
      </c>
      <c r="B603" s="13" t="s">
        <v>30</v>
      </c>
      <c r="C603" s="13" t="s">
        <v>47</v>
      </c>
      <c r="D603" s="13" t="s">
        <v>128</v>
      </c>
      <c r="E603" s="13">
        <v>50263</v>
      </c>
      <c r="F603" s="13" t="s">
        <v>141</v>
      </c>
      <c r="G603" s="13">
        <v>1</v>
      </c>
      <c r="H603" s="13">
        <v>1</v>
      </c>
      <c r="I603" s="13" t="s">
        <v>142</v>
      </c>
      <c r="J603" s="13" t="s">
        <v>34</v>
      </c>
      <c r="K603" s="13" t="s">
        <v>35</v>
      </c>
      <c r="L603" s="13" t="s">
        <v>51</v>
      </c>
      <c r="M603" s="13">
        <v>940</v>
      </c>
      <c r="N603" s="13">
        <v>1145</v>
      </c>
      <c r="O603" s="13" t="s">
        <v>119</v>
      </c>
      <c r="P603" s="13">
        <v>261</v>
      </c>
      <c r="Q603" s="13" t="s">
        <v>37</v>
      </c>
      <c r="R603" s="13" t="s">
        <v>38</v>
      </c>
      <c r="S603" s="49">
        <v>43262</v>
      </c>
      <c r="T603" s="49">
        <v>43303</v>
      </c>
      <c r="U603" s="13" t="s">
        <v>916</v>
      </c>
      <c r="V603" s="13" t="s">
        <v>39</v>
      </c>
      <c r="W603" s="13">
        <v>45</v>
      </c>
      <c r="X603" s="13">
        <v>43</v>
      </c>
      <c r="Y603" s="13">
        <v>45</v>
      </c>
      <c r="Z603" s="13">
        <v>95.555599999999998</v>
      </c>
      <c r="AA603" s="13"/>
      <c r="AB603" s="13"/>
      <c r="AC603" s="13"/>
      <c r="AD603" s="13">
        <v>0</v>
      </c>
      <c r="AE603" s="13">
        <v>95.555599999999998</v>
      </c>
      <c r="AF603" s="13">
        <v>0</v>
      </c>
      <c r="AG603" s="13">
        <v>0</v>
      </c>
      <c r="AH603" s="13">
        <v>4.4340000000000002</v>
      </c>
      <c r="AI603" s="13">
        <v>4.5347999999999997</v>
      </c>
      <c r="AJ603" s="13">
        <v>0.2</v>
      </c>
      <c r="AK603" s="13" t="s">
        <v>1879</v>
      </c>
      <c r="AL603" s="13" t="s">
        <v>1898</v>
      </c>
      <c r="AM603" s="13"/>
      <c r="AN603" s="13">
        <v>52.9</v>
      </c>
    </row>
    <row r="604" spans="1:40" ht="15.75" hidden="1" customHeight="1" x14ac:dyDescent="0.25">
      <c r="A604" s="13" t="s">
        <v>1861</v>
      </c>
      <c r="B604" s="13" t="s">
        <v>30</v>
      </c>
      <c r="C604" s="13" t="s">
        <v>47</v>
      </c>
      <c r="D604" s="13" t="s">
        <v>144</v>
      </c>
      <c r="E604" s="13">
        <v>52331</v>
      </c>
      <c r="F604" s="13" t="s">
        <v>145</v>
      </c>
      <c r="G604" s="13">
        <v>10</v>
      </c>
      <c r="H604" s="13">
        <v>1</v>
      </c>
      <c r="I604" s="13" t="s">
        <v>146</v>
      </c>
      <c r="J604" s="13" t="s">
        <v>34</v>
      </c>
      <c r="K604" s="13" t="s">
        <v>35</v>
      </c>
      <c r="L604" s="13" t="s">
        <v>72</v>
      </c>
      <c r="M604" s="13">
        <v>1010</v>
      </c>
      <c r="N604" s="13">
        <v>1420</v>
      </c>
      <c r="O604" s="13" t="s">
        <v>119</v>
      </c>
      <c r="P604" s="13">
        <v>246</v>
      </c>
      <c r="Q604" s="13" t="s">
        <v>37</v>
      </c>
      <c r="R604" s="13" t="s">
        <v>38</v>
      </c>
      <c r="S604" s="49">
        <v>43262</v>
      </c>
      <c r="T604" s="49">
        <v>43303</v>
      </c>
      <c r="U604" s="13" t="s">
        <v>928</v>
      </c>
      <c r="V604" s="13" t="s">
        <v>39</v>
      </c>
      <c r="W604" s="13">
        <v>21</v>
      </c>
      <c r="X604" s="13">
        <v>20</v>
      </c>
      <c r="Y604" s="13">
        <v>45</v>
      </c>
      <c r="Z604" s="13">
        <v>44.444400000000002</v>
      </c>
      <c r="AA604" s="13"/>
      <c r="AB604" s="13"/>
      <c r="AC604" s="13"/>
      <c r="AD604" s="13">
        <v>0</v>
      </c>
      <c r="AE604" s="13">
        <v>44.444400000000002</v>
      </c>
      <c r="AF604" s="13">
        <v>0</v>
      </c>
      <c r="AG604" s="13">
        <v>10</v>
      </c>
      <c r="AH604" s="13">
        <v>1.8440000000000001</v>
      </c>
      <c r="AI604" s="13">
        <v>1.9361999999999999</v>
      </c>
      <c r="AJ604" s="13">
        <v>0.2</v>
      </c>
      <c r="AK604" s="13" t="s">
        <v>1327</v>
      </c>
      <c r="AL604" s="13" t="s">
        <v>1899</v>
      </c>
      <c r="AM604" s="13"/>
      <c r="AN604" s="13">
        <v>48.4</v>
      </c>
    </row>
    <row r="605" spans="1:40" ht="15.75" hidden="1" customHeight="1" x14ac:dyDescent="0.25">
      <c r="A605" s="13" t="s">
        <v>1861</v>
      </c>
      <c r="B605" s="13" t="s">
        <v>30</v>
      </c>
      <c r="C605" s="13" t="s">
        <v>47</v>
      </c>
      <c r="D605" s="13" t="s">
        <v>144</v>
      </c>
      <c r="E605" s="13">
        <v>52610</v>
      </c>
      <c r="F605" s="13" t="s">
        <v>145</v>
      </c>
      <c r="G605" s="13">
        <v>25</v>
      </c>
      <c r="H605" s="13">
        <v>831</v>
      </c>
      <c r="I605" s="13" t="s">
        <v>147</v>
      </c>
      <c r="J605" s="13" t="s">
        <v>43</v>
      </c>
      <c r="K605" s="13" t="s">
        <v>44</v>
      </c>
      <c r="L605" s="13" t="s">
        <v>148</v>
      </c>
      <c r="M605" s="13" t="s">
        <v>148</v>
      </c>
      <c r="N605" s="13" t="s">
        <v>148</v>
      </c>
      <c r="O605" s="13" t="s">
        <v>148</v>
      </c>
      <c r="P605" s="13"/>
      <c r="Q605" s="13" t="s">
        <v>121</v>
      </c>
      <c r="R605" s="13" t="s">
        <v>38</v>
      </c>
      <c r="S605" s="49">
        <v>43262</v>
      </c>
      <c r="T605" s="49">
        <v>43303</v>
      </c>
      <c r="U605" s="13" t="s">
        <v>1218</v>
      </c>
      <c r="V605" s="13" t="s">
        <v>46</v>
      </c>
      <c r="W605" s="13">
        <v>32</v>
      </c>
      <c r="X605" s="13">
        <v>29</v>
      </c>
      <c r="Y605" s="13">
        <v>45</v>
      </c>
      <c r="Z605" s="13">
        <v>64.444400000000002</v>
      </c>
      <c r="AA605" s="13"/>
      <c r="AB605" s="13"/>
      <c r="AC605" s="13"/>
      <c r="AD605" s="13">
        <v>0</v>
      </c>
      <c r="AE605" s="13">
        <v>64.444400000000002</v>
      </c>
      <c r="AF605" s="13">
        <v>0</v>
      </c>
      <c r="AG605" s="13">
        <v>10</v>
      </c>
      <c r="AH605" s="13">
        <v>3</v>
      </c>
      <c r="AI605" s="13">
        <v>3.2</v>
      </c>
      <c r="AJ605" s="13">
        <v>0.2</v>
      </c>
      <c r="AK605" s="13" t="s">
        <v>148</v>
      </c>
      <c r="AL605" s="13" t="s">
        <v>148</v>
      </c>
      <c r="AM605" s="13"/>
      <c r="AN605" s="13">
        <v>105</v>
      </c>
    </row>
    <row r="606" spans="1:40" ht="15.75" hidden="1" customHeight="1" x14ac:dyDescent="0.25">
      <c r="A606" s="13" t="s">
        <v>1861</v>
      </c>
      <c r="B606" s="13" t="s">
        <v>30</v>
      </c>
      <c r="C606" s="13" t="s">
        <v>47</v>
      </c>
      <c r="D606" s="13" t="s">
        <v>144</v>
      </c>
      <c r="E606" s="13">
        <v>52802</v>
      </c>
      <c r="F606" s="13" t="s">
        <v>145</v>
      </c>
      <c r="G606" s="13">
        <v>25</v>
      </c>
      <c r="H606" s="13">
        <v>832</v>
      </c>
      <c r="I606" s="13" t="s">
        <v>147</v>
      </c>
      <c r="J606" s="13" t="s">
        <v>43</v>
      </c>
      <c r="K606" s="13" t="s">
        <v>44</v>
      </c>
      <c r="L606" s="13" t="s">
        <v>148</v>
      </c>
      <c r="M606" s="13" t="s">
        <v>148</v>
      </c>
      <c r="N606" s="13" t="s">
        <v>148</v>
      </c>
      <c r="O606" s="13" t="s">
        <v>148</v>
      </c>
      <c r="P606" s="13"/>
      <c r="Q606" s="13" t="s">
        <v>121</v>
      </c>
      <c r="R606" s="13" t="s">
        <v>38</v>
      </c>
      <c r="S606" s="49">
        <v>43262</v>
      </c>
      <c r="T606" s="49">
        <v>43303</v>
      </c>
      <c r="U606" s="13" t="s">
        <v>1218</v>
      </c>
      <c r="V606" s="13" t="s">
        <v>46</v>
      </c>
      <c r="W606" s="13">
        <v>32</v>
      </c>
      <c r="X606" s="13">
        <v>25</v>
      </c>
      <c r="Y606" s="13">
        <v>45</v>
      </c>
      <c r="Z606" s="13">
        <v>55.555599999999998</v>
      </c>
      <c r="AA606" s="13"/>
      <c r="AB606" s="13"/>
      <c r="AC606" s="13"/>
      <c r="AD606" s="13">
        <v>0</v>
      </c>
      <c r="AE606" s="13">
        <v>55.555599999999998</v>
      </c>
      <c r="AF606" s="13">
        <v>0</v>
      </c>
      <c r="AG606" s="13">
        <v>0</v>
      </c>
      <c r="AH606" s="13">
        <v>3</v>
      </c>
      <c r="AI606" s="13">
        <v>3.2</v>
      </c>
      <c r="AJ606" s="13">
        <v>0.2</v>
      </c>
      <c r="AK606" s="13" t="s">
        <v>148</v>
      </c>
      <c r="AL606" s="13" t="s">
        <v>148</v>
      </c>
      <c r="AM606" s="13"/>
      <c r="AN606" s="13">
        <v>105</v>
      </c>
    </row>
    <row r="607" spans="1:40" ht="15.75" hidden="1" customHeight="1" x14ac:dyDescent="0.25">
      <c r="A607" s="13" t="s">
        <v>1861</v>
      </c>
      <c r="B607" s="13" t="s">
        <v>30</v>
      </c>
      <c r="C607" s="13" t="s">
        <v>149</v>
      </c>
      <c r="D607" s="13" t="s">
        <v>150</v>
      </c>
      <c r="E607" s="13">
        <v>51059</v>
      </c>
      <c r="F607" s="13" t="s">
        <v>151</v>
      </c>
      <c r="G607" s="13">
        <v>1</v>
      </c>
      <c r="H607" s="13">
        <v>1</v>
      </c>
      <c r="I607" s="13" t="s">
        <v>152</v>
      </c>
      <c r="J607" s="13" t="s">
        <v>34</v>
      </c>
      <c r="K607" s="13" t="s">
        <v>35</v>
      </c>
      <c r="L607" s="13" t="s">
        <v>51</v>
      </c>
      <c r="M607" s="13">
        <v>820</v>
      </c>
      <c r="N607" s="13">
        <v>1125</v>
      </c>
      <c r="O607" s="13" t="s">
        <v>119</v>
      </c>
      <c r="P607" s="13">
        <v>230</v>
      </c>
      <c r="Q607" s="13" t="s">
        <v>37</v>
      </c>
      <c r="R607" s="13" t="s">
        <v>58</v>
      </c>
      <c r="S607" s="49">
        <v>43262</v>
      </c>
      <c r="T607" s="49">
        <v>43307</v>
      </c>
      <c r="U607" s="13" t="s">
        <v>154</v>
      </c>
      <c r="V607" s="13" t="s">
        <v>39</v>
      </c>
      <c r="W607" s="13">
        <v>36</v>
      </c>
      <c r="X607" s="13">
        <v>29</v>
      </c>
      <c r="Y607" s="13">
        <v>40</v>
      </c>
      <c r="Z607" s="13">
        <v>72.5</v>
      </c>
      <c r="AA607" s="13"/>
      <c r="AB607" s="13"/>
      <c r="AC607" s="13"/>
      <c r="AD607" s="13">
        <v>0</v>
      </c>
      <c r="AE607" s="13">
        <v>72.5</v>
      </c>
      <c r="AF607" s="13">
        <v>0</v>
      </c>
      <c r="AG607" s="13">
        <v>10</v>
      </c>
      <c r="AH607" s="13">
        <v>5.94</v>
      </c>
      <c r="AI607" s="13">
        <v>6.1097000000000001</v>
      </c>
      <c r="AJ607" s="13">
        <v>0.38329999999999997</v>
      </c>
      <c r="AK607" s="13" t="s">
        <v>1900</v>
      </c>
      <c r="AL607" s="13" t="s">
        <v>1330</v>
      </c>
      <c r="AM607" s="13"/>
      <c r="AN607" s="13">
        <v>89.1</v>
      </c>
    </row>
    <row r="608" spans="1:40" ht="15.75" hidden="1" customHeight="1" x14ac:dyDescent="0.25">
      <c r="A608" s="13" t="s">
        <v>1861</v>
      </c>
      <c r="B608" s="13" t="s">
        <v>30</v>
      </c>
      <c r="C608" s="13" t="s">
        <v>149</v>
      </c>
      <c r="D608" s="13" t="s">
        <v>150</v>
      </c>
      <c r="E608" s="13">
        <v>52195</v>
      </c>
      <c r="F608" s="13" t="s">
        <v>151</v>
      </c>
      <c r="G608" s="13">
        <v>1</v>
      </c>
      <c r="H608" s="13">
        <v>3</v>
      </c>
      <c r="I608" s="13" t="s">
        <v>152</v>
      </c>
      <c r="J608" s="13" t="s">
        <v>34</v>
      </c>
      <c r="K608" s="13" t="s">
        <v>35</v>
      </c>
      <c r="L608" s="13" t="s">
        <v>51</v>
      </c>
      <c r="M608" s="13">
        <v>1200</v>
      </c>
      <c r="N608" s="13">
        <v>1505</v>
      </c>
      <c r="O608" s="13" t="s">
        <v>119</v>
      </c>
      <c r="P608" s="13">
        <v>230</v>
      </c>
      <c r="Q608" s="13" t="s">
        <v>37</v>
      </c>
      <c r="R608" s="13" t="s">
        <v>58</v>
      </c>
      <c r="S608" s="49">
        <v>43262</v>
      </c>
      <c r="T608" s="49">
        <v>43307</v>
      </c>
      <c r="U608" s="13" t="s">
        <v>154</v>
      </c>
      <c r="V608" s="13" t="s">
        <v>39</v>
      </c>
      <c r="W608" s="13">
        <v>36</v>
      </c>
      <c r="X608" s="13">
        <v>26</v>
      </c>
      <c r="Y608" s="13">
        <v>40</v>
      </c>
      <c r="Z608" s="13">
        <v>65</v>
      </c>
      <c r="AA608" s="13"/>
      <c r="AB608" s="13"/>
      <c r="AC608" s="13"/>
      <c r="AD608" s="13">
        <v>0</v>
      </c>
      <c r="AE608" s="13">
        <v>65</v>
      </c>
      <c r="AF608" s="13">
        <v>0</v>
      </c>
      <c r="AG608" s="13">
        <v>0</v>
      </c>
      <c r="AH608" s="13">
        <v>5.94</v>
      </c>
      <c r="AI608" s="13">
        <v>6.1097000000000001</v>
      </c>
      <c r="AJ608" s="13">
        <v>0.38329999999999997</v>
      </c>
      <c r="AK608" s="13" t="s">
        <v>1901</v>
      </c>
      <c r="AL608" s="13" t="s">
        <v>1330</v>
      </c>
      <c r="AM608" s="13"/>
      <c r="AN608" s="13">
        <v>89.1</v>
      </c>
    </row>
    <row r="609" spans="1:40" ht="15.75" hidden="1" customHeight="1" x14ac:dyDescent="0.25">
      <c r="A609" s="13" t="s">
        <v>1861</v>
      </c>
      <c r="B609" s="13" t="s">
        <v>30</v>
      </c>
      <c r="C609" s="13" t="s">
        <v>149</v>
      </c>
      <c r="D609" s="13" t="s">
        <v>150</v>
      </c>
      <c r="E609" s="13">
        <v>51769</v>
      </c>
      <c r="F609" s="13" t="s">
        <v>151</v>
      </c>
      <c r="G609" s="13">
        <v>1</v>
      </c>
      <c r="H609" s="13">
        <v>831</v>
      </c>
      <c r="I609" s="13" t="s">
        <v>152</v>
      </c>
      <c r="J609" s="13" t="s">
        <v>43</v>
      </c>
      <c r="K609" s="13" t="s">
        <v>44</v>
      </c>
      <c r="L609" s="13" t="s">
        <v>45</v>
      </c>
      <c r="M609" s="13" t="s">
        <v>45</v>
      </c>
      <c r="N609" s="13" t="s">
        <v>45</v>
      </c>
      <c r="O609" s="13" t="s">
        <v>45</v>
      </c>
      <c r="P609" s="13"/>
      <c r="Q609" s="13" t="s">
        <v>37</v>
      </c>
      <c r="R609" s="13" t="s">
        <v>58</v>
      </c>
      <c r="S609" s="49">
        <v>43262</v>
      </c>
      <c r="T609" s="49">
        <v>43308</v>
      </c>
      <c r="U609" s="13" t="s">
        <v>155</v>
      </c>
      <c r="V609" s="13" t="s">
        <v>46</v>
      </c>
      <c r="W609" s="13">
        <v>37</v>
      </c>
      <c r="X609" s="13">
        <v>32</v>
      </c>
      <c r="Y609" s="13">
        <v>40</v>
      </c>
      <c r="Z609" s="13">
        <v>80</v>
      </c>
      <c r="AA609" s="13"/>
      <c r="AB609" s="13"/>
      <c r="AC609" s="13"/>
      <c r="AD609" s="13">
        <v>0</v>
      </c>
      <c r="AE609" s="13">
        <v>80</v>
      </c>
      <c r="AF609" s="13">
        <v>0</v>
      </c>
      <c r="AG609" s="13">
        <v>0</v>
      </c>
      <c r="AH609" s="13">
        <v>5.5</v>
      </c>
      <c r="AI609" s="13">
        <v>6.1666999999999996</v>
      </c>
      <c r="AJ609" s="13">
        <v>0.38329999999999997</v>
      </c>
      <c r="AK609" s="13" t="s">
        <v>45</v>
      </c>
      <c r="AL609" s="13" t="s">
        <v>45</v>
      </c>
      <c r="AM609" s="13"/>
      <c r="AN609" s="13">
        <v>87.5</v>
      </c>
    </row>
    <row r="610" spans="1:40" ht="15.75" hidden="1" customHeight="1" x14ac:dyDescent="0.25">
      <c r="A610" s="13" t="s">
        <v>1861</v>
      </c>
      <c r="B610" s="13" t="s">
        <v>30</v>
      </c>
      <c r="C610" s="13" t="s">
        <v>149</v>
      </c>
      <c r="D610" s="13" t="s">
        <v>150</v>
      </c>
      <c r="E610" s="13">
        <v>53189</v>
      </c>
      <c r="F610" s="13" t="s">
        <v>151</v>
      </c>
      <c r="G610" s="13">
        <v>1</v>
      </c>
      <c r="H610" s="13">
        <v>832</v>
      </c>
      <c r="I610" s="13" t="s">
        <v>152</v>
      </c>
      <c r="J610" s="13" t="s">
        <v>34</v>
      </c>
      <c r="K610" s="13" t="s">
        <v>44</v>
      </c>
      <c r="L610" s="13" t="s">
        <v>45</v>
      </c>
      <c r="M610" s="13" t="s">
        <v>45</v>
      </c>
      <c r="N610" s="13" t="s">
        <v>45</v>
      </c>
      <c r="O610" s="13" t="s">
        <v>45</v>
      </c>
      <c r="P610" s="13"/>
      <c r="Q610" s="13" t="s">
        <v>37</v>
      </c>
      <c r="R610" s="13" t="s">
        <v>58</v>
      </c>
      <c r="S610" s="49">
        <v>43262</v>
      </c>
      <c r="T610" s="49">
        <v>43308</v>
      </c>
      <c r="U610" s="13" t="s">
        <v>155</v>
      </c>
      <c r="V610" s="13" t="s">
        <v>46</v>
      </c>
      <c r="W610" s="13">
        <v>49</v>
      </c>
      <c r="X610" s="13">
        <v>43</v>
      </c>
      <c r="Y610" s="13">
        <v>40</v>
      </c>
      <c r="Z610" s="13">
        <v>107.5</v>
      </c>
      <c r="AA610" s="13"/>
      <c r="AB610" s="13"/>
      <c r="AC610" s="13"/>
      <c r="AD610" s="13">
        <v>0</v>
      </c>
      <c r="AE610" s="13">
        <v>107.5</v>
      </c>
      <c r="AF610" s="13">
        <v>0</v>
      </c>
      <c r="AG610" s="13">
        <v>0</v>
      </c>
      <c r="AH610" s="13">
        <v>7.5</v>
      </c>
      <c r="AI610" s="13">
        <v>8.1667000000000005</v>
      </c>
      <c r="AJ610" s="13">
        <v>0.38329999999999997</v>
      </c>
      <c r="AK610" s="13" t="s">
        <v>45</v>
      </c>
      <c r="AL610" s="13" t="s">
        <v>45</v>
      </c>
      <c r="AM610" s="13"/>
      <c r="AN610" s="13">
        <v>70</v>
      </c>
    </row>
    <row r="611" spans="1:40" ht="15.75" hidden="1" customHeight="1" x14ac:dyDescent="0.25">
      <c r="A611" s="13" t="s">
        <v>1861</v>
      </c>
      <c r="B611" s="13" t="s">
        <v>30</v>
      </c>
      <c r="C611" s="13" t="s">
        <v>149</v>
      </c>
      <c r="D611" s="13" t="s">
        <v>150</v>
      </c>
      <c r="E611" s="13">
        <v>51974</v>
      </c>
      <c r="F611" s="13" t="s">
        <v>151</v>
      </c>
      <c r="G611" s="13">
        <v>2</v>
      </c>
      <c r="H611" s="13">
        <v>1</v>
      </c>
      <c r="I611" s="13" t="s">
        <v>156</v>
      </c>
      <c r="J611" s="13" t="s">
        <v>34</v>
      </c>
      <c r="K611" s="13" t="s">
        <v>35</v>
      </c>
      <c r="L611" s="13" t="s">
        <v>51</v>
      </c>
      <c r="M611" s="13">
        <v>840</v>
      </c>
      <c r="N611" s="13">
        <v>1145</v>
      </c>
      <c r="O611" s="13" t="s">
        <v>57</v>
      </c>
      <c r="P611" s="13">
        <v>260</v>
      </c>
      <c r="Q611" s="13" t="s">
        <v>37</v>
      </c>
      <c r="R611" s="13" t="s">
        <v>58</v>
      </c>
      <c r="S611" s="49">
        <v>43262</v>
      </c>
      <c r="T611" s="49">
        <v>43307</v>
      </c>
      <c r="U611" s="13" t="s">
        <v>157</v>
      </c>
      <c r="V611" s="13" t="s">
        <v>39</v>
      </c>
      <c r="W611" s="13">
        <v>29</v>
      </c>
      <c r="X611" s="13">
        <v>30</v>
      </c>
      <c r="Y611" s="13">
        <v>40</v>
      </c>
      <c r="Z611" s="13">
        <v>75</v>
      </c>
      <c r="AA611" s="13"/>
      <c r="AB611" s="13"/>
      <c r="AC611" s="13"/>
      <c r="AD611" s="13">
        <v>0</v>
      </c>
      <c r="AE611" s="13">
        <v>75</v>
      </c>
      <c r="AF611" s="13">
        <v>0</v>
      </c>
      <c r="AG611" s="13">
        <v>10</v>
      </c>
      <c r="AH611" s="13">
        <v>4.7519999999999998</v>
      </c>
      <c r="AI611" s="13">
        <v>4.9217000000000004</v>
      </c>
      <c r="AJ611" s="13">
        <v>0.38329999999999997</v>
      </c>
      <c r="AK611" s="13" t="s">
        <v>1902</v>
      </c>
      <c r="AL611" s="13" t="s">
        <v>1334</v>
      </c>
      <c r="AM611" s="13"/>
      <c r="AN611" s="13">
        <v>89.1</v>
      </c>
    </row>
    <row r="612" spans="1:40" s="52" customFormat="1" ht="15.75" hidden="1" customHeight="1" x14ac:dyDescent="0.25">
      <c r="A612" s="50" t="s">
        <v>1861</v>
      </c>
      <c r="B612" s="50" t="s">
        <v>30</v>
      </c>
      <c r="C612" s="50" t="s">
        <v>149</v>
      </c>
      <c r="D612" s="50" t="s">
        <v>150</v>
      </c>
      <c r="E612" s="50">
        <v>52196</v>
      </c>
      <c r="F612" s="50" t="s">
        <v>151</v>
      </c>
      <c r="G612" s="50">
        <v>2</v>
      </c>
      <c r="H612" s="50">
        <v>2</v>
      </c>
      <c r="I612" s="50" t="s">
        <v>156</v>
      </c>
      <c r="J612" s="50" t="s">
        <v>34</v>
      </c>
      <c r="K612" s="50" t="s">
        <v>35</v>
      </c>
      <c r="L612" s="50" t="s">
        <v>51</v>
      </c>
      <c r="M612" s="50">
        <v>1200</v>
      </c>
      <c r="N612" s="50">
        <v>1505</v>
      </c>
      <c r="O612" s="50" t="s">
        <v>57</v>
      </c>
      <c r="P612" s="50">
        <v>260</v>
      </c>
      <c r="Q612" s="50" t="s">
        <v>37</v>
      </c>
      <c r="R612" s="50" t="s">
        <v>58</v>
      </c>
      <c r="S612" s="51">
        <v>43262</v>
      </c>
      <c r="T612" s="51">
        <v>43307</v>
      </c>
      <c r="U612" s="50" t="s">
        <v>157</v>
      </c>
      <c r="V612" s="50" t="s">
        <v>39</v>
      </c>
      <c r="W612" s="50">
        <v>20</v>
      </c>
      <c r="X612" s="50">
        <v>20</v>
      </c>
      <c r="Y612" s="50">
        <v>40</v>
      </c>
      <c r="Z612" s="50">
        <v>50</v>
      </c>
      <c r="AA612" s="50"/>
      <c r="AB612" s="50"/>
      <c r="AC612" s="50"/>
      <c r="AD612" s="50">
        <v>0</v>
      </c>
      <c r="AE612" s="50">
        <v>50</v>
      </c>
      <c r="AF612" s="50">
        <v>0</v>
      </c>
      <c r="AG612" s="50">
        <v>10</v>
      </c>
      <c r="AH612" s="50">
        <v>3.2250000000000001</v>
      </c>
      <c r="AI612" s="50">
        <v>3.3946999999999998</v>
      </c>
      <c r="AJ612" s="50">
        <v>0.38329999999999997</v>
      </c>
      <c r="AK612" s="50" t="s">
        <v>1901</v>
      </c>
      <c r="AL612" s="50" t="s">
        <v>1334</v>
      </c>
      <c r="AM612" s="50"/>
      <c r="AN612" s="50">
        <v>89.1</v>
      </c>
    </row>
    <row r="613" spans="1:40" ht="15.75" hidden="1" customHeight="1" x14ac:dyDescent="0.25">
      <c r="A613" s="13" t="s">
        <v>1861</v>
      </c>
      <c r="B613" s="13" t="s">
        <v>30</v>
      </c>
      <c r="C613" s="13" t="s">
        <v>149</v>
      </c>
      <c r="D613" s="13" t="s">
        <v>150</v>
      </c>
      <c r="E613" s="13">
        <v>51975</v>
      </c>
      <c r="F613" s="13" t="s">
        <v>151</v>
      </c>
      <c r="G613" s="13">
        <v>2</v>
      </c>
      <c r="H613" s="13">
        <v>831</v>
      </c>
      <c r="I613" s="13" t="s">
        <v>156</v>
      </c>
      <c r="J613" s="13" t="s">
        <v>43</v>
      </c>
      <c r="K613" s="13" t="s">
        <v>44</v>
      </c>
      <c r="L613" s="13" t="s">
        <v>45</v>
      </c>
      <c r="M613" s="13" t="s">
        <v>45</v>
      </c>
      <c r="N613" s="13" t="s">
        <v>45</v>
      </c>
      <c r="O613" s="13" t="s">
        <v>45</v>
      </c>
      <c r="P613" s="13"/>
      <c r="Q613" s="13" t="s">
        <v>37</v>
      </c>
      <c r="R613" s="13" t="s">
        <v>58</v>
      </c>
      <c r="S613" s="49">
        <v>43262</v>
      </c>
      <c r="T613" s="49">
        <v>43308</v>
      </c>
      <c r="U613" s="13" t="s">
        <v>158</v>
      </c>
      <c r="V613" s="13" t="s">
        <v>46</v>
      </c>
      <c r="W613" s="13">
        <v>34</v>
      </c>
      <c r="X613" s="13">
        <v>32</v>
      </c>
      <c r="Y613" s="13">
        <v>40</v>
      </c>
      <c r="Z613" s="13">
        <v>80</v>
      </c>
      <c r="AA613" s="13"/>
      <c r="AB613" s="13"/>
      <c r="AC613" s="13"/>
      <c r="AD613" s="13">
        <v>0</v>
      </c>
      <c r="AE613" s="13">
        <v>80</v>
      </c>
      <c r="AF613" s="13">
        <v>0</v>
      </c>
      <c r="AG613" s="13">
        <v>0</v>
      </c>
      <c r="AH613" s="13">
        <v>5.5</v>
      </c>
      <c r="AI613" s="13">
        <v>5.6666999999999996</v>
      </c>
      <c r="AJ613" s="13">
        <v>0.38329999999999997</v>
      </c>
      <c r="AK613" s="13" t="s">
        <v>45</v>
      </c>
      <c r="AL613" s="13" t="s">
        <v>45</v>
      </c>
      <c r="AM613" s="13"/>
      <c r="AN613" s="13">
        <v>87.5</v>
      </c>
    </row>
    <row r="614" spans="1:40" ht="15.75" hidden="1" customHeight="1" x14ac:dyDescent="0.25">
      <c r="A614" s="13" t="s">
        <v>1861</v>
      </c>
      <c r="B614" s="13" t="s">
        <v>30</v>
      </c>
      <c r="C614" s="13" t="s">
        <v>149</v>
      </c>
      <c r="D614" s="13" t="s">
        <v>150</v>
      </c>
      <c r="E614" s="13">
        <v>52797</v>
      </c>
      <c r="F614" s="13" t="s">
        <v>151</v>
      </c>
      <c r="G614" s="13">
        <v>57</v>
      </c>
      <c r="H614" s="13">
        <v>831</v>
      </c>
      <c r="I614" s="13" t="s">
        <v>159</v>
      </c>
      <c r="J614" s="13" t="s">
        <v>43</v>
      </c>
      <c r="K614" s="13" t="s">
        <v>44</v>
      </c>
      <c r="L614" s="13" t="s">
        <v>45</v>
      </c>
      <c r="M614" s="13" t="s">
        <v>45</v>
      </c>
      <c r="N614" s="13" t="s">
        <v>45</v>
      </c>
      <c r="O614" s="13" t="s">
        <v>45</v>
      </c>
      <c r="P614" s="13"/>
      <c r="Q614" s="13" t="s">
        <v>37</v>
      </c>
      <c r="R614" s="13" t="s">
        <v>58</v>
      </c>
      <c r="S614" s="49">
        <v>43262</v>
      </c>
      <c r="T614" s="49">
        <v>43308</v>
      </c>
      <c r="U614" s="13" t="s">
        <v>158</v>
      </c>
      <c r="V614" s="13" t="s">
        <v>46</v>
      </c>
      <c r="W614" s="13">
        <v>30</v>
      </c>
      <c r="X614" s="13">
        <v>29</v>
      </c>
      <c r="Y614" s="13">
        <v>40</v>
      </c>
      <c r="Z614" s="13">
        <v>72.5</v>
      </c>
      <c r="AA614" s="13"/>
      <c r="AB614" s="13"/>
      <c r="AC614" s="13"/>
      <c r="AD614" s="13">
        <v>0</v>
      </c>
      <c r="AE614" s="13">
        <v>72.5</v>
      </c>
      <c r="AF614" s="13">
        <v>0</v>
      </c>
      <c r="AG614" s="13">
        <v>0</v>
      </c>
      <c r="AH614" s="13">
        <v>3</v>
      </c>
      <c r="AI614" s="13">
        <v>3</v>
      </c>
      <c r="AJ614" s="13">
        <v>0.2</v>
      </c>
      <c r="AK614" s="13" t="s">
        <v>45</v>
      </c>
      <c r="AL614" s="13" t="s">
        <v>45</v>
      </c>
      <c r="AM614" s="13"/>
      <c r="AN614" s="13">
        <v>52.5</v>
      </c>
    </row>
    <row r="615" spans="1:40" ht="15.75" hidden="1" customHeight="1" x14ac:dyDescent="0.25">
      <c r="A615" s="13" t="s">
        <v>1861</v>
      </c>
      <c r="B615" s="13" t="s">
        <v>30</v>
      </c>
      <c r="C615" s="13" t="s">
        <v>149</v>
      </c>
      <c r="D615" s="13" t="s">
        <v>150</v>
      </c>
      <c r="E615" s="13">
        <v>52838</v>
      </c>
      <c r="F615" s="13" t="s">
        <v>160</v>
      </c>
      <c r="G615" s="13">
        <v>1</v>
      </c>
      <c r="H615" s="13">
        <v>831</v>
      </c>
      <c r="I615" s="13" t="s">
        <v>161</v>
      </c>
      <c r="J615" s="13" t="s">
        <v>43</v>
      </c>
      <c r="K615" s="13" t="s">
        <v>44</v>
      </c>
      <c r="L615" s="13" t="s">
        <v>45</v>
      </c>
      <c r="M615" s="13" t="s">
        <v>45</v>
      </c>
      <c r="N615" s="13" t="s">
        <v>45</v>
      </c>
      <c r="O615" s="13" t="s">
        <v>45</v>
      </c>
      <c r="P615" s="13"/>
      <c r="Q615" s="13" t="s">
        <v>37</v>
      </c>
      <c r="R615" s="13" t="s">
        <v>58</v>
      </c>
      <c r="S615" s="49">
        <v>43262</v>
      </c>
      <c r="T615" s="49">
        <v>43308</v>
      </c>
      <c r="U615" s="13" t="s">
        <v>162</v>
      </c>
      <c r="V615" s="13" t="s">
        <v>46</v>
      </c>
      <c r="W615" s="13">
        <v>30</v>
      </c>
      <c r="X615" s="13">
        <v>16</v>
      </c>
      <c r="Y615" s="13">
        <v>40</v>
      </c>
      <c r="Z615" s="13">
        <v>40</v>
      </c>
      <c r="AA615" s="13"/>
      <c r="AB615" s="13"/>
      <c r="AC615" s="13"/>
      <c r="AD615" s="13">
        <v>0</v>
      </c>
      <c r="AE615" s="13">
        <v>40</v>
      </c>
      <c r="AF615" s="13">
        <v>0</v>
      </c>
      <c r="AG615" s="13">
        <v>0</v>
      </c>
      <c r="AH615" s="13">
        <v>3</v>
      </c>
      <c r="AI615" s="13">
        <v>3</v>
      </c>
      <c r="AJ615" s="13">
        <v>0.2</v>
      </c>
      <c r="AK615" s="13" t="s">
        <v>45</v>
      </c>
      <c r="AL615" s="13" t="s">
        <v>45</v>
      </c>
      <c r="AM615" s="13"/>
      <c r="AN615" s="13">
        <v>52.5</v>
      </c>
    </row>
    <row r="616" spans="1:40" ht="15.75" hidden="1" customHeight="1" x14ac:dyDescent="0.25">
      <c r="A616" s="13" t="s">
        <v>1861</v>
      </c>
      <c r="B616" s="13" t="s">
        <v>30</v>
      </c>
      <c r="C616" s="13" t="s">
        <v>149</v>
      </c>
      <c r="D616" s="13" t="s">
        <v>150</v>
      </c>
      <c r="E616" s="13">
        <v>52578</v>
      </c>
      <c r="F616" s="13" t="s">
        <v>164</v>
      </c>
      <c r="G616" s="13">
        <v>119</v>
      </c>
      <c r="H616" s="13">
        <v>581</v>
      </c>
      <c r="I616" s="13" t="s">
        <v>165</v>
      </c>
      <c r="J616" s="13" t="s">
        <v>43</v>
      </c>
      <c r="K616" s="13" t="s">
        <v>35</v>
      </c>
      <c r="L616" s="13" t="s">
        <v>72</v>
      </c>
      <c r="M616" s="13">
        <v>1740</v>
      </c>
      <c r="N616" s="13">
        <v>2130</v>
      </c>
      <c r="O616" s="13" t="s">
        <v>131</v>
      </c>
      <c r="P616" s="13">
        <v>318</v>
      </c>
      <c r="Q616" s="13" t="s">
        <v>132</v>
      </c>
      <c r="R616" s="13" t="s">
        <v>58</v>
      </c>
      <c r="S616" s="49">
        <v>43262</v>
      </c>
      <c r="T616" s="49">
        <v>43306</v>
      </c>
      <c r="U616" s="13" t="s">
        <v>921</v>
      </c>
      <c r="V616" s="13" t="s">
        <v>39</v>
      </c>
      <c r="W616" s="13">
        <v>29</v>
      </c>
      <c r="X616" s="13">
        <v>24</v>
      </c>
      <c r="Y616" s="13">
        <v>40</v>
      </c>
      <c r="Z616" s="13">
        <v>60</v>
      </c>
      <c r="AA616" s="13"/>
      <c r="AB616" s="13"/>
      <c r="AC616" s="13"/>
      <c r="AD616" s="13">
        <v>0</v>
      </c>
      <c r="AE616" s="13">
        <v>60</v>
      </c>
      <c r="AF616" s="13">
        <v>0</v>
      </c>
      <c r="AG616" s="13">
        <v>0</v>
      </c>
      <c r="AH616" s="13">
        <v>2.7730000000000001</v>
      </c>
      <c r="AI616" s="13">
        <v>2.8719999999999999</v>
      </c>
      <c r="AJ616" s="13">
        <v>0.2</v>
      </c>
      <c r="AK616" s="13" t="s">
        <v>1337</v>
      </c>
      <c r="AL616" s="13" t="s">
        <v>1336</v>
      </c>
      <c r="AM616" s="13"/>
      <c r="AN616" s="13">
        <v>52</v>
      </c>
    </row>
    <row r="617" spans="1:40" ht="15.75" hidden="1" customHeight="1" x14ac:dyDescent="0.25">
      <c r="A617" s="13" t="s">
        <v>1861</v>
      </c>
      <c r="B617" s="13" t="s">
        <v>30</v>
      </c>
      <c r="C617" s="13" t="s">
        <v>149</v>
      </c>
      <c r="D617" s="13" t="s">
        <v>150</v>
      </c>
      <c r="E617" s="13">
        <v>50585</v>
      </c>
      <c r="F617" s="13" t="s">
        <v>167</v>
      </c>
      <c r="G617" s="13">
        <v>60</v>
      </c>
      <c r="H617" s="13">
        <v>831</v>
      </c>
      <c r="I617" s="13" t="s">
        <v>168</v>
      </c>
      <c r="J617" s="13" t="s">
        <v>43</v>
      </c>
      <c r="K617" s="13" t="s">
        <v>44</v>
      </c>
      <c r="L617" s="13" t="s">
        <v>45</v>
      </c>
      <c r="M617" s="13" t="s">
        <v>45</v>
      </c>
      <c r="N617" s="13" t="s">
        <v>45</v>
      </c>
      <c r="O617" s="13" t="s">
        <v>45</v>
      </c>
      <c r="P617" s="13"/>
      <c r="Q617" s="13" t="s">
        <v>37</v>
      </c>
      <c r="R617" s="13" t="s">
        <v>58</v>
      </c>
      <c r="S617" s="49">
        <v>43262</v>
      </c>
      <c r="T617" s="49">
        <v>43308</v>
      </c>
      <c r="U617" s="13" t="s">
        <v>171</v>
      </c>
      <c r="V617" s="13" t="s">
        <v>46</v>
      </c>
      <c r="W617" s="13">
        <v>34</v>
      </c>
      <c r="X617" s="13">
        <v>29</v>
      </c>
      <c r="Y617" s="13">
        <v>40</v>
      </c>
      <c r="Z617" s="13">
        <v>72.5</v>
      </c>
      <c r="AA617" s="13"/>
      <c r="AB617" s="13"/>
      <c r="AC617" s="13"/>
      <c r="AD617" s="13">
        <v>0</v>
      </c>
      <c r="AE617" s="13">
        <v>72.5</v>
      </c>
      <c r="AF617" s="13">
        <v>0</v>
      </c>
      <c r="AG617" s="13">
        <v>0</v>
      </c>
      <c r="AH617" s="13">
        <v>3.3</v>
      </c>
      <c r="AI617" s="13">
        <v>3.4</v>
      </c>
      <c r="AJ617" s="13">
        <v>0.2</v>
      </c>
      <c r="AK617" s="13" t="s">
        <v>45</v>
      </c>
      <c r="AL617" s="13" t="s">
        <v>45</v>
      </c>
      <c r="AM617" s="13"/>
      <c r="AN617" s="13">
        <v>52.5</v>
      </c>
    </row>
    <row r="618" spans="1:40" ht="15.75" hidden="1" customHeight="1" x14ac:dyDescent="0.25">
      <c r="A618" s="13" t="s">
        <v>1861</v>
      </c>
      <c r="B618" s="13" t="s">
        <v>30</v>
      </c>
      <c r="C618" s="13" t="s">
        <v>149</v>
      </c>
      <c r="D618" s="13" t="s">
        <v>150</v>
      </c>
      <c r="E618" s="13">
        <v>53589</v>
      </c>
      <c r="F618" s="13" t="s">
        <v>167</v>
      </c>
      <c r="G618" s="13">
        <v>60</v>
      </c>
      <c r="H618" s="13">
        <v>832</v>
      </c>
      <c r="I618" s="13" t="s">
        <v>168</v>
      </c>
      <c r="J618" s="13" t="s">
        <v>43</v>
      </c>
      <c r="K618" s="13" t="s">
        <v>44</v>
      </c>
      <c r="L618" s="13" t="s">
        <v>45</v>
      </c>
      <c r="M618" s="13" t="s">
        <v>45</v>
      </c>
      <c r="N618" s="13" t="s">
        <v>45</v>
      </c>
      <c r="O618" s="13" t="s">
        <v>45</v>
      </c>
      <c r="P618" s="13"/>
      <c r="Q618" s="13" t="s">
        <v>37</v>
      </c>
      <c r="R618" s="13" t="s">
        <v>58</v>
      </c>
      <c r="S618" s="49">
        <v>43262</v>
      </c>
      <c r="T618" s="49">
        <v>43308</v>
      </c>
      <c r="U618" s="13" t="s">
        <v>171</v>
      </c>
      <c r="V618" s="13" t="s">
        <v>873</v>
      </c>
      <c r="W618" s="13">
        <v>35</v>
      </c>
      <c r="X618" s="13">
        <v>35</v>
      </c>
      <c r="Y618" s="13">
        <v>40</v>
      </c>
      <c r="Z618" s="13">
        <v>87.5</v>
      </c>
      <c r="AA618" s="13"/>
      <c r="AB618" s="13"/>
      <c r="AC618" s="13"/>
      <c r="AD618" s="13">
        <v>0</v>
      </c>
      <c r="AE618" s="13">
        <v>87.5</v>
      </c>
      <c r="AF618" s="13">
        <v>0</v>
      </c>
      <c r="AG618" s="13">
        <v>10</v>
      </c>
      <c r="AH618" s="13">
        <v>3.4</v>
      </c>
      <c r="AI618" s="13">
        <v>3.5</v>
      </c>
      <c r="AJ618" s="13">
        <v>0.2</v>
      </c>
      <c r="AK618" s="13" t="s">
        <v>45</v>
      </c>
      <c r="AL618" s="13" t="s">
        <v>45</v>
      </c>
      <c r="AM618" s="13"/>
      <c r="AN618" s="13">
        <v>52.5</v>
      </c>
    </row>
    <row r="619" spans="1:40" ht="15.75" hidden="1" customHeight="1" x14ac:dyDescent="0.25">
      <c r="A619" s="13" t="s">
        <v>1861</v>
      </c>
      <c r="B619" s="13" t="s">
        <v>30</v>
      </c>
      <c r="C619" s="13" t="s">
        <v>149</v>
      </c>
      <c r="D619" s="13" t="s">
        <v>150</v>
      </c>
      <c r="E619" s="13">
        <v>50768</v>
      </c>
      <c r="F619" s="13" t="s">
        <v>167</v>
      </c>
      <c r="G619" s="13">
        <v>101</v>
      </c>
      <c r="H619" s="13">
        <v>501</v>
      </c>
      <c r="I619" s="13" t="s">
        <v>172</v>
      </c>
      <c r="J619" s="13" t="s">
        <v>43</v>
      </c>
      <c r="K619" s="13" t="s">
        <v>35</v>
      </c>
      <c r="L619" s="13" t="s">
        <v>127</v>
      </c>
      <c r="M619" s="13">
        <v>1800</v>
      </c>
      <c r="N619" s="13">
        <v>2130</v>
      </c>
      <c r="O619" s="13" t="s">
        <v>119</v>
      </c>
      <c r="P619" s="13">
        <v>115</v>
      </c>
      <c r="Q619" s="13" t="s">
        <v>37</v>
      </c>
      <c r="R619" s="13" t="s">
        <v>58</v>
      </c>
      <c r="S619" s="49">
        <v>43263</v>
      </c>
      <c r="T619" s="49">
        <v>43307</v>
      </c>
      <c r="U619" s="13" t="s">
        <v>162</v>
      </c>
      <c r="V619" s="13" t="s">
        <v>39</v>
      </c>
      <c r="W619" s="13">
        <v>33</v>
      </c>
      <c r="X619" s="13">
        <v>18</v>
      </c>
      <c r="Y619" s="13">
        <v>40</v>
      </c>
      <c r="Z619" s="13">
        <v>45</v>
      </c>
      <c r="AA619" s="13"/>
      <c r="AB619" s="13"/>
      <c r="AC619" s="13"/>
      <c r="AD619" s="13">
        <v>0</v>
      </c>
      <c r="AE619" s="13">
        <v>45</v>
      </c>
      <c r="AF619" s="13">
        <v>0</v>
      </c>
      <c r="AG619" s="13">
        <v>0</v>
      </c>
      <c r="AH619" s="13">
        <v>3.3439999999999999</v>
      </c>
      <c r="AI619" s="13">
        <v>3.3439999999999999</v>
      </c>
      <c r="AJ619" s="13">
        <v>0.2</v>
      </c>
      <c r="AK619" s="13" t="s">
        <v>1335</v>
      </c>
      <c r="AL619" s="13" t="s">
        <v>1338</v>
      </c>
      <c r="AM619" s="13"/>
      <c r="AN619" s="13">
        <v>53.2</v>
      </c>
    </row>
    <row r="620" spans="1:40" ht="15.75" hidden="1" customHeight="1" x14ac:dyDescent="0.25">
      <c r="A620" s="13" t="s">
        <v>1861</v>
      </c>
      <c r="B620" s="13" t="s">
        <v>30</v>
      </c>
      <c r="C620" s="13" t="s">
        <v>149</v>
      </c>
      <c r="D620" s="13" t="s">
        <v>150</v>
      </c>
      <c r="E620" s="13">
        <v>53542</v>
      </c>
      <c r="F620" s="13" t="s">
        <v>167</v>
      </c>
      <c r="G620" s="13">
        <v>101</v>
      </c>
      <c r="H620" s="13">
        <v>831</v>
      </c>
      <c r="I620" s="13" t="s">
        <v>172</v>
      </c>
      <c r="J620" s="13" t="s">
        <v>43</v>
      </c>
      <c r="K620" s="13" t="s">
        <v>44</v>
      </c>
      <c r="L620" s="13" t="s">
        <v>45</v>
      </c>
      <c r="M620" s="13" t="s">
        <v>45</v>
      </c>
      <c r="N620" s="13" t="s">
        <v>45</v>
      </c>
      <c r="O620" s="13" t="s">
        <v>45</v>
      </c>
      <c r="P620" s="13"/>
      <c r="Q620" s="13" t="s">
        <v>37</v>
      </c>
      <c r="R620" s="13" t="s">
        <v>58</v>
      </c>
      <c r="S620" s="49">
        <v>43262</v>
      </c>
      <c r="T620" s="49">
        <v>43308</v>
      </c>
      <c r="U620" s="13" t="s">
        <v>922</v>
      </c>
      <c r="V620" s="13" t="s">
        <v>873</v>
      </c>
      <c r="W620" s="13">
        <v>29</v>
      </c>
      <c r="X620" s="13">
        <v>27</v>
      </c>
      <c r="Y620" s="13">
        <v>40</v>
      </c>
      <c r="Z620" s="13">
        <v>67.5</v>
      </c>
      <c r="AA620" s="13"/>
      <c r="AB620" s="13"/>
      <c r="AC620" s="13"/>
      <c r="AD620" s="13">
        <v>0</v>
      </c>
      <c r="AE620" s="13">
        <v>67.5</v>
      </c>
      <c r="AF620" s="13">
        <v>0</v>
      </c>
      <c r="AG620" s="13">
        <v>0</v>
      </c>
      <c r="AH620" s="13">
        <v>2.9</v>
      </c>
      <c r="AI620" s="13">
        <v>2.9</v>
      </c>
      <c r="AJ620" s="13">
        <v>0.2</v>
      </c>
      <c r="AK620" s="13" t="s">
        <v>45</v>
      </c>
      <c r="AL620" s="13" t="s">
        <v>45</v>
      </c>
      <c r="AM620" s="13"/>
      <c r="AN620" s="13">
        <v>52.5</v>
      </c>
    </row>
    <row r="621" spans="1:40" ht="15.75" hidden="1" customHeight="1" x14ac:dyDescent="0.25">
      <c r="A621" s="13" t="s">
        <v>1861</v>
      </c>
      <c r="B621" s="13" t="s">
        <v>30</v>
      </c>
      <c r="C621" s="13" t="s">
        <v>149</v>
      </c>
      <c r="D621" s="13" t="s">
        <v>150</v>
      </c>
      <c r="E621" s="13">
        <v>51330</v>
      </c>
      <c r="F621" s="13" t="s">
        <v>173</v>
      </c>
      <c r="G621" s="13">
        <v>181</v>
      </c>
      <c r="H621" s="13">
        <v>501</v>
      </c>
      <c r="I621" s="13" t="s">
        <v>174</v>
      </c>
      <c r="J621" s="13" t="s">
        <v>43</v>
      </c>
      <c r="K621" s="13" t="s">
        <v>35</v>
      </c>
      <c r="L621" s="13" t="s">
        <v>72</v>
      </c>
      <c r="M621" s="13">
        <v>1740</v>
      </c>
      <c r="N621" s="13">
        <v>2130</v>
      </c>
      <c r="O621" s="13" t="s">
        <v>57</v>
      </c>
      <c r="P621" s="13">
        <v>270</v>
      </c>
      <c r="Q621" s="13" t="s">
        <v>37</v>
      </c>
      <c r="R621" s="13" t="s">
        <v>58</v>
      </c>
      <c r="S621" s="49">
        <v>43262</v>
      </c>
      <c r="T621" s="49">
        <v>43306</v>
      </c>
      <c r="U621" s="13" t="s">
        <v>166</v>
      </c>
      <c r="V621" s="13" t="s">
        <v>39</v>
      </c>
      <c r="W621" s="13">
        <v>25</v>
      </c>
      <c r="X621" s="13">
        <v>24</v>
      </c>
      <c r="Y621" s="13">
        <v>40</v>
      </c>
      <c r="Z621" s="13">
        <v>60</v>
      </c>
      <c r="AA621" s="13"/>
      <c r="AB621" s="13"/>
      <c r="AC621" s="13"/>
      <c r="AD621" s="13">
        <v>0</v>
      </c>
      <c r="AE621" s="13">
        <v>60</v>
      </c>
      <c r="AF621" s="13">
        <v>0</v>
      </c>
      <c r="AG621" s="13">
        <v>0</v>
      </c>
      <c r="AH621" s="13">
        <v>2.476</v>
      </c>
      <c r="AI621" s="13">
        <v>2.476</v>
      </c>
      <c r="AJ621" s="13">
        <v>0.2</v>
      </c>
      <c r="AK621" s="13" t="s">
        <v>1337</v>
      </c>
      <c r="AL621" s="13" t="s">
        <v>1340</v>
      </c>
      <c r="AM621" s="13"/>
      <c r="AN621" s="13">
        <v>52</v>
      </c>
    </row>
    <row r="622" spans="1:40" ht="15.75" hidden="1" customHeight="1" x14ac:dyDescent="0.25">
      <c r="A622" s="13" t="s">
        <v>1861</v>
      </c>
      <c r="B622" s="13" t="s">
        <v>30</v>
      </c>
      <c r="C622" s="13" t="s">
        <v>149</v>
      </c>
      <c r="D622" s="13" t="s">
        <v>150</v>
      </c>
      <c r="E622" s="13">
        <v>52798</v>
      </c>
      <c r="F622" s="13" t="s">
        <v>173</v>
      </c>
      <c r="G622" s="13">
        <v>181</v>
      </c>
      <c r="H622" s="13">
        <v>831</v>
      </c>
      <c r="I622" s="13" t="s">
        <v>174</v>
      </c>
      <c r="J622" s="13" t="s">
        <v>43</v>
      </c>
      <c r="K622" s="13" t="s">
        <v>44</v>
      </c>
      <c r="L622" s="13" t="s">
        <v>45</v>
      </c>
      <c r="M622" s="13" t="s">
        <v>45</v>
      </c>
      <c r="N622" s="13" t="s">
        <v>45</v>
      </c>
      <c r="O622" s="13" t="s">
        <v>45</v>
      </c>
      <c r="P622" s="13"/>
      <c r="Q622" s="13" t="s">
        <v>37</v>
      </c>
      <c r="R622" s="13" t="s">
        <v>58</v>
      </c>
      <c r="S622" s="49">
        <v>43262</v>
      </c>
      <c r="T622" s="49">
        <v>43308</v>
      </c>
      <c r="U622" s="13" t="s">
        <v>175</v>
      </c>
      <c r="V622" s="13" t="s">
        <v>46</v>
      </c>
      <c r="W622" s="13">
        <v>36</v>
      </c>
      <c r="X622" s="13">
        <v>33</v>
      </c>
      <c r="Y622" s="13">
        <v>40</v>
      </c>
      <c r="Z622" s="13">
        <v>82.5</v>
      </c>
      <c r="AA622" s="13"/>
      <c r="AB622" s="13"/>
      <c r="AC622" s="13"/>
      <c r="AD622" s="13">
        <v>0</v>
      </c>
      <c r="AE622" s="13">
        <v>82.5</v>
      </c>
      <c r="AF622" s="13">
        <v>0</v>
      </c>
      <c r="AG622" s="13">
        <v>0</v>
      </c>
      <c r="AH622" s="13">
        <v>3.6</v>
      </c>
      <c r="AI622" s="13">
        <v>3.6</v>
      </c>
      <c r="AJ622" s="13">
        <v>0.2</v>
      </c>
      <c r="AK622" s="13" t="s">
        <v>45</v>
      </c>
      <c r="AL622" s="13" t="s">
        <v>45</v>
      </c>
      <c r="AM622" s="13"/>
      <c r="AN622" s="13">
        <v>52.5</v>
      </c>
    </row>
    <row r="623" spans="1:40" ht="15.75" hidden="1" customHeight="1" x14ac:dyDescent="0.25">
      <c r="A623" s="13" t="s">
        <v>1861</v>
      </c>
      <c r="B623" s="13" t="s">
        <v>30</v>
      </c>
      <c r="C623" s="13" t="s">
        <v>149</v>
      </c>
      <c r="D623" s="13" t="s">
        <v>150</v>
      </c>
      <c r="E623" s="13">
        <v>52118</v>
      </c>
      <c r="F623" s="13" t="s">
        <v>173</v>
      </c>
      <c r="G623" s="13">
        <v>182</v>
      </c>
      <c r="H623" s="13">
        <v>831</v>
      </c>
      <c r="I623" s="13" t="s">
        <v>176</v>
      </c>
      <c r="J623" s="13" t="s">
        <v>43</v>
      </c>
      <c r="K623" s="13" t="s">
        <v>44</v>
      </c>
      <c r="L623" s="13" t="s">
        <v>45</v>
      </c>
      <c r="M623" s="13" t="s">
        <v>45</v>
      </c>
      <c r="N623" s="13" t="s">
        <v>45</v>
      </c>
      <c r="O623" s="13" t="s">
        <v>45</v>
      </c>
      <c r="P623" s="13"/>
      <c r="Q623" s="13" t="s">
        <v>37</v>
      </c>
      <c r="R623" s="13" t="s">
        <v>58</v>
      </c>
      <c r="S623" s="49">
        <v>43262</v>
      </c>
      <c r="T623" s="49">
        <v>43308</v>
      </c>
      <c r="U623" s="13" t="s">
        <v>177</v>
      </c>
      <c r="V623" s="13" t="s">
        <v>46</v>
      </c>
      <c r="W623" s="13">
        <v>35</v>
      </c>
      <c r="X623" s="13">
        <v>30</v>
      </c>
      <c r="Y623" s="13">
        <v>40</v>
      </c>
      <c r="Z623" s="13">
        <v>75</v>
      </c>
      <c r="AA623" s="13"/>
      <c r="AB623" s="13"/>
      <c r="AC623" s="13"/>
      <c r="AD623" s="13">
        <v>0</v>
      </c>
      <c r="AE623" s="13">
        <v>75</v>
      </c>
      <c r="AF623" s="13">
        <v>0</v>
      </c>
      <c r="AG623" s="13">
        <v>0</v>
      </c>
      <c r="AH623" s="13">
        <v>3.5</v>
      </c>
      <c r="AI623" s="13">
        <v>3.5</v>
      </c>
      <c r="AJ623" s="13">
        <v>0.2</v>
      </c>
      <c r="AK623" s="13" t="s">
        <v>45</v>
      </c>
      <c r="AL623" s="13" t="s">
        <v>45</v>
      </c>
      <c r="AM623" s="13"/>
      <c r="AN623" s="13">
        <v>52.5</v>
      </c>
    </row>
    <row r="624" spans="1:40" ht="15.75" hidden="1" customHeight="1" x14ac:dyDescent="0.25">
      <c r="A624" s="13" t="s">
        <v>1861</v>
      </c>
      <c r="B624" s="13" t="s">
        <v>30</v>
      </c>
      <c r="C624" s="13" t="s">
        <v>149</v>
      </c>
      <c r="D624" s="13" t="s">
        <v>150</v>
      </c>
      <c r="E624" s="13">
        <v>52799</v>
      </c>
      <c r="F624" s="13" t="s">
        <v>173</v>
      </c>
      <c r="G624" s="13">
        <v>184</v>
      </c>
      <c r="H624" s="13">
        <v>831</v>
      </c>
      <c r="I624" s="13" t="s">
        <v>178</v>
      </c>
      <c r="J624" s="13" t="s">
        <v>43</v>
      </c>
      <c r="K624" s="13" t="s">
        <v>44</v>
      </c>
      <c r="L624" s="13" t="s">
        <v>45</v>
      </c>
      <c r="M624" s="13" t="s">
        <v>45</v>
      </c>
      <c r="N624" s="13" t="s">
        <v>45</v>
      </c>
      <c r="O624" s="13" t="s">
        <v>45</v>
      </c>
      <c r="P624" s="13"/>
      <c r="Q624" s="13" t="s">
        <v>37</v>
      </c>
      <c r="R624" s="13" t="s">
        <v>58</v>
      </c>
      <c r="S624" s="49">
        <v>43262</v>
      </c>
      <c r="T624" s="49">
        <v>43308</v>
      </c>
      <c r="U624" s="13" t="s">
        <v>175</v>
      </c>
      <c r="V624" s="13" t="s">
        <v>46</v>
      </c>
      <c r="W624" s="13">
        <v>36</v>
      </c>
      <c r="X624" s="13">
        <v>35</v>
      </c>
      <c r="Y624" s="13">
        <v>40</v>
      </c>
      <c r="Z624" s="13">
        <v>87.5</v>
      </c>
      <c r="AA624" s="13"/>
      <c r="AB624" s="13"/>
      <c r="AC624" s="13"/>
      <c r="AD624" s="13">
        <v>0</v>
      </c>
      <c r="AE624" s="13">
        <v>87.5</v>
      </c>
      <c r="AF624" s="13">
        <v>0</v>
      </c>
      <c r="AG624" s="13">
        <v>0</v>
      </c>
      <c r="AH624" s="13">
        <v>3.6</v>
      </c>
      <c r="AI624" s="13">
        <v>3.6</v>
      </c>
      <c r="AJ624" s="13">
        <v>0.2</v>
      </c>
      <c r="AK624" s="13" t="s">
        <v>45</v>
      </c>
      <c r="AL624" s="13" t="s">
        <v>45</v>
      </c>
      <c r="AM624" s="13"/>
      <c r="AN624" s="13">
        <v>52.5</v>
      </c>
    </row>
    <row r="625" spans="1:40" ht="15.75" hidden="1" customHeight="1" x14ac:dyDescent="0.25">
      <c r="A625" s="13" t="s">
        <v>1861</v>
      </c>
      <c r="B625" s="13" t="s">
        <v>30</v>
      </c>
      <c r="C625" s="13" t="s">
        <v>149</v>
      </c>
      <c r="D625" s="13" t="s">
        <v>150</v>
      </c>
      <c r="E625" s="13">
        <v>53559</v>
      </c>
      <c r="F625" s="13" t="s">
        <v>173</v>
      </c>
      <c r="G625" s="13">
        <v>186</v>
      </c>
      <c r="H625" s="13">
        <v>831</v>
      </c>
      <c r="I625" s="13" t="s">
        <v>786</v>
      </c>
      <c r="J625" s="13" t="s">
        <v>43</v>
      </c>
      <c r="K625" s="13" t="s">
        <v>44</v>
      </c>
      <c r="L625" s="13" t="s">
        <v>45</v>
      </c>
      <c r="M625" s="13" t="s">
        <v>45</v>
      </c>
      <c r="N625" s="13" t="s">
        <v>45</v>
      </c>
      <c r="O625" s="13" t="s">
        <v>45</v>
      </c>
      <c r="P625" s="13"/>
      <c r="Q625" s="13" t="s">
        <v>37</v>
      </c>
      <c r="R625" s="13" t="s">
        <v>58</v>
      </c>
      <c r="S625" s="49">
        <v>43262</v>
      </c>
      <c r="T625" s="49">
        <v>43308</v>
      </c>
      <c r="U625" s="13" t="s">
        <v>177</v>
      </c>
      <c r="V625" s="13" t="s">
        <v>873</v>
      </c>
      <c r="W625" s="13">
        <v>28</v>
      </c>
      <c r="X625" s="13">
        <v>26</v>
      </c>
      <c r="Y625" s="13">
        <v>40</v>
      </c>
      <c r="Z625" s="13">
        <v>65</v>
      </c>
      <c r="AA625" s="13"/>
      <c r="AB625" s="13"/>
      <c r="AC625" s="13"/>
      <c r="AD625" s="13">
        <v>0</v>
      </c>
      <c r="AE625" s="13">
        <v>65</v>
      </c>
      <c r="AF625" s="13">
        <v>0</v>
      </c>
      <c r="AG625" s="13">
        <v>0</v>
      </c>
      <c r="AH625" s="13">
        <v>2.8</v>
      </c>
      <c r="AI625" s="13">
        <v>2.8</v>
      </c>
      <c r="AJ625" s="13">
        <v>0.2</v>
      </c>
      <c r="AK625" s="13" t="s">
        <v>45</v>
      </c>
      <c r="AL625" s="13" t="s">
        <v>45</v>
      </c>
      <c r="AM625" s="13"/>
      <c r="AN625" s="13">
        <v>52.5</v>
      </c>
    </row>
    <row r="626" spans="1:40" ht="15.75" hidden="1" customHeight="1" x14ac:dyDescent="0.25">
      <c r="A626" s="13" t="s">
        <v>1861</v>
      </c>
      <c r="B626" s="13" t="s">
        <v>30</v>
      </c>
      <c r="C626" s="13" t="s">
        <v>149</v>
      </c>
      <c r="D626" s="13" t="s">
        <v>150</v>
      </c>
      <c r="E626" s="13">
        <v>51441</v>
      </c>
      <c r="F626" s="13" t="s">
        <v>180</v>
      </c>
      <c r="G626" s="13">
        <v>135</v>
      </c>
      <c r="H626" s="13">
        <v>501</v>
      </c>
      <c r="I626" s="13" t="s">
        <v>181</v>
      </c>
      <c r="J626" s="13" t="s">
        <v>43</v>
      </c>
      <c r="K626" s="13" t="s">
        <v>35</v>
      </c>
      <c r="L626" s="13" t="s">
        <v>127</v>
      </c>
      <c r="M626" s="13">
        <v>1800</v>
      </c>
      <c r="N626" s="13">
        <v>2130</v>
      </c>
      <c r="O626" s="13" t="s">
        <v>57</v>
      </c>
      <c r="P626" s="13">
        <v>260</v>
      </c>
      <c r="Q626" s="13" t="s">
        <v>37</v>
      </c>
      <c r="R626" s="13" t="s">
        <v>58</v>
      </c>
      <c r="S626" s="49">
        <v>43263</v>
      </c>
      <c r="T626" s="49">
        <v>43307</v>
      </c>
      <c r="U626" s="13" t="s">
        <v>166</v>
      </c>
      <c r="V626" s="13" t="s">
        <v>39</v>
      </c>
      <c r="W626" s="13">
        <v>30</v>
      </c>
      <c r="X626" s="13">
        <v>28</v>
      </c>
      <c r="Y626" s="13">
        <v>40</v>
      </c>
      <c r="Z626" s="13">
        <v>70</v>
      </c>
      <c r="AA626" s="13"/>
      <c r="AB626" s="13"/>
      <c r="AC626" s="13"/>
      <c r="AD626" s="13">
        <v>0</v>
      </c>
      <c r="AE626" s="13">
        <v>70</v>
      </c>
      <c r="AF626" s="13">
        <v>0</v>
      </c>
      <c r="AG626" s="13">
        <v>0</v>
      </c>
      <c r="AH626" s="13">
        <v>2.6349999999999998</v>
      </c>
      <c r="AI626" s="13">
        <v>3.0404</v>
      </c>
      <c r="AJ626" s="13">
        <v>0.2</v>
      </c>
      <c r="AK626" s="13" t="s">
        <v>1335</v>
      </c>
      <c r="AL626" s="13" t="s">
        <v>1334</v>
      </c>
      <c r="AM626" s="13"/>
      <c r="AN626" s="13">
        <v>53.2</v>
      </c>
    </row>
    <row r="627" spans="1:40" ht="15.75" hidden="1" customHeight="1" x14ac:dyDescent="0.25">
      <c r="A627" s="13" t="s">
        <v>1861</v>
      </c>
      <c r="B627" s="13" t="s">
        <v>30</v>
      </c>
      <c r="C627" s="13" t="s">
        <v>149</v>
      </c>
      <c r="D627" s="13" t="s">
        <v>150</v>
      </c>
      <c r="E627" s="13">
        <v>52326</v>
      </c>
      <c r="F627" s="13" t="s">
        <v>183</v>
      </c>
      <c r="G627" s="13">
        <v>231</v>
      </c>
      <c r="H627" s="13">
        <v>501</v>
      </c>
      <c r="I627" s="13" t="s">
        <v>184</v>
      </c>
      <c r="J627" s="13" t="s">
        <v>43</v>
      </c>
      <c r="K627" s="13" t="s">
        <v>35</v>
      </c>
      <c r="L627" s="13" t="s">
        <v>72</v>
      </c>
      <c r="M627" s="13">
        <v>1740</v>
      </c>
      <c r="N627" s="13">
        <v>2130</v>
      </c>
      <c r="O627" s="13" t="s">
        <v>57</v>
      </c>
      <c r="P627" s="13">
        <v>260</v>
      </c>
      <c r="Q627" s="13" t="s">
        <v>37</v>
      </c>
      <c r="R627" s="13" t="s">
        <v>58</v>
      </c>
      <c r="S627" s="49">
        <v>43262</v>
      </c>
      <c r="T627" s="49">
        <v>43306</v>
      </c>
      <c r="U627" s="13" t="s">
        <v>170</v>
      </c>
      <c r="V627" s="13" t="s">
        <v>39</v>
      </c>
      <c r="W627" s="13">
        <v>31</v>
      </c>
      <c r="X627" s="13">
        <v>28</v>
      </c>
      <c r="Y627" s="13">
        <v>40</v>
      </c>
      <c r="Z627" s="13">
        <v>70</v>
      </c>
      <c r="AA627" s="13"/>
      <c r="AB627" s="13"/>
      <c r="AC627" s="13"/>
      <c r="AD627" s="13">
        <v>0</v>
      </c>
      <c r="AE627" s="13">
        <v>70</v>
      </c>
      <c r="AF627" s="13">
        <v>0</v>
      </c>
      <c r="AG627" s="13">
        <v>0</v>
      </c>
      <c r="AH627" s="13">
        <v>2.7730000000000001</v>
      </c>
      <c r="AI627" s="13">
        <v>3.0701000000000001</v>
      </c>
      <c r="AJ627" s="13">
        <v>0.2</v>
      </c>
      <c r="AK627" s="13" t="s">
        <v>1337</v>
      </c>
      <c r="AL627" s="13" t="s">
        <v>1334</v>
      </c>
      <c r="AM627" s="13"/>
      <c r="AN627" s="13">
        <v>52</v>
      </c>
    </row>
    <row r="628" spans="1:40" ht="15.75" hidden="1" customHeight="1" x14ac:dyDescent="0.25">
      <c r="A628" s="13" t="s">
        <v>1861</v>
      </c>
      <c r="B628" s="13" t="s">
        <v>30</v>
      </c>
      <c r="C628" s="13" t="s">
        <v>149</v>
      </c>
      <c r="D628" s="13" t="s">
        <v>150</v>
      </c>
      <c r="E628" s="13">
        <v>53462</v>
      </c>
      <c r="F628" s="13" t="s">
        <v>770</v>
      </c>
      <c r="G628" s="13">
        <v>333</v>
      </c>
      <c r="H628" s="13">
        <v>1</v>
      </c>
      <c r="I628" s="13" t="s">
        <v>866</v>
      </c>
      <c r="J628" s="13" t="s">
        <v>34</v>
      </c>
      <c r="K628" s="13" t="s">
        <v>202</v>
      </c>
      <c r="L628" s="13" t="s">
        <v>45</v>
      </c>
      <c r="M628" s="13" t="s">
        <v>45</v>
      </c>
      <c r="N628" s="13" t="s">
        <v>45</v>
      </c>
      <c r="O628" s="13" t="s">
        <v>45</v>
      </c>
      <c r="P628" s="13"/>
      <c r="Q628" s="13" t="s">
        <v>37</v>
      </c>
      <c r="R628" s="13" t="s">
        <v>58</v>
      </c>
      <c r="S628" s="49">
        <v>43262</v>
      </c>
      <c r="T628" s="49">
        <v>43308</v>
      </c>
      <c r="U628" s="13" t="s">
        <v>920</v>
      </c>
      <c r="V628" s="13" t="s">
        <v>204</v>
      </c>
      <c r="W628" s="13">
        <v>19</v>
      </c>
      <c r="X628" s="13">
        <v>17</v>
      </c>
      <c r="Y628" s="13">
        <v>90</v>
      </c>
      <c r="Z628" s="13">
        <v>18.8889</v>
      </c>
      <c r="AA628" s="13"/>
      <c r="AB628" s="13"/>
      <c r="AC628" s="13"/>
      <c r="AD628" s="13">
        <v>0</v>
      </c>
      <c r="AE628" s="13">
        <v>18.8889</v>
      </c>
      <c r="AF628" s="13">
        <v>0</v>
      </c>
      <c r="AG628" s="13">
        <v>10</v>
      </c>
      <c r="AH628" s="13">
        <v>0.93300000000000005</v>
      </c>
      <c r="AI628" s="13">
        <v>1.0329999999999999</v>
      </c>
      <c r="AJ628" s="13">
        <v>0.14369999999999999</v>
      </c>
      <c r="AK628" s="13" t="s">
        <v>45</v>
      </c>
      <c r="AL628" s="13" t="s">
        <v>45</v>
      </c>
      <c r="AM628" s="13"/>
      <c r="AN628" s="13">
        <v>17.5</v>
      </c>
    </row>
    <row r="629" spans="1:40" ht="15.75" hidden="1" customHeight="1" x14ac:dyDescent="0.25">
      <c r="A629" s="13" t="s">
        <v>1861</v>
      </c>
      <c r="B629" s="13" t="s">
        <v>30</v>
      </c>
      <c r="C629" s="13" t="s">
        <v>149</v>
      </c>
      <c r="D629" s="13" t="s">
        <v>150</v>
      </c>
      <c r="E629" s="13">
        <v>53529</v>
      </c>
      <c r="F629" s="13" t="s">
        <v>770</v>
      </c>
      <c r="G629" s="13">
        <v>333</v>
      </c>
      <c r="H629" s="13">
        <v>2</v>
      </c>
      <c r="I629" s="13" t="s">
        <v>866</v>
      </c>
      <c r="J629" s="13" t="s">
        <v>34</v>
      </c>
      <c r="K629" s="13" t="s">
        <v>202</v>
      </c>
      <c r="L629" s="13" t="s">
        <v>45</v>
      </c>
      <c r="M629" s="13" t="s">
        <v>45</v>
      </c>
      <c r="N629" s="13" t="s">
        <v>45</v>
      </c>
      <c r="O629" s="13" t="s">
        <v>45</v>
      </c>
      <c r="P629" s="13"/>
      <c r="Q629" s="13" t="s">
        <v>37</v>
      </c>
      <c r="R629" s="13" t="s">
        <v>58</v>
      </c>
      <c r="S629" s="49">
        <v>43262</v>
      </c>
      <c r="T629" s="49">
        <v>43308</v>
      </c>
      <c r="U629" s="13" t="s">
        <v>920</v>
      </c>
      <c r="V629" s="13" t="s">
        <v>204</v>
      </c>
      <c r="W629" s="13">
        <v>89</v>
      </c>
      <c r="X629" s="13">
        <v>81</v>
      </c>
      <c r="Y629" s="13">
        <v>125</v>
      </c>
      <c r="Z629" s="13">
        <v>64.8</v>
      </c>
      <c r="AA629" s="13"/>
      <c r="AB629" s="13"/>
      <c r="AC629" s="13"/>
      <c r="AD629" s="13">
        <v>0</v>
      </c>
      <c r="AE629" s="13">
        <v>64.8</v>
      </c>
      <c r="AF629" s="13">
        <v>0</v>
      </c>
      <c r="AG629" s="13">
        <v>0</v>
      </c>
      <c r="AH629" s="13">
        <v>5.2</v>
      </c>
      <c r="AI629" s="13">
        <v>5.3</v>
      </c>
      <c r="AJ629" s="13">
        <v>0.71189999999999998</v>
      </c>
      <c r="AK629" s="13" t="s">
        <v>45</v>
      </c>
      <c r="AL629" s="13" t="s">
        <v>45</v>
      </c>
      <c r="AM629" s="13"/>
      <c r="AN629" s="13">
        <v>17.5</v>
      </c>
    </row>
    <row r="630" spans="1:40" ht="15.75" hidden="1" customHeight="1" x14ac:dyDescent="0.25">
      <c r="A630" s="13" t="s">
        <v>1861</v>
      </c>
      <c r="B630" s="13" t="s">
        <v>30</v>
      </c>
      <c r="C630" s="13" t="s">
        <v>149</v>
      </c>
      <c r="D630" s="13" t="s">
        <v>150</v>
      </c>
      <c r="E630" s="13">
        <v>53463</v>
      </c>
      <c r="F630" s="13" t="s">
        <v>770</v>
      </c>
      <c r="G630" s="13">
        <v>777</v>
      </c>
      <c r="H630" s="13">
        <v>1</v>
      </c>
      <c r="I630" s="13" t="s">
        <v>867</v>
      </c>
      <c r="J630" s="13" t="s">
        <v>34</v>
      </c>
      <c r="K630" s="13" t="s">
        <v>202</v>
      </c>
      <c r="L630" s="13" t="s">
        <v>45</v>
      </c>
      <c r="M630" s="13" t="s">
        <v>45</v>
      </c>
      <c r="N630" s="13" t="s">
        <v>45</v>
      </c>
      <c r="O630" s="13" t="s">
        <v>45</v>
      </c>
      <c r="P630" s="13"/>
      <c r="Q630" s="13" t="s">
        <v>37</v>
      </c>
      <c r="R630" s="13" t="s">
        <v>58</v>
      </c>
      <c r="S630" s="49">
        <v>43262</v>
      </c>
      <c r="T630" s="49">
        <v>43308</v>
      </c>
      <c r="U630" s="13" t="s">
        <v>920</v>
      </c>
      <c r="V630" s="13" t="s">
        <v>204</v>
      </c>
      <c r="W630" s="13">
        <v>0</v>
      </c>
      <c r="X630" s="13">
        <v>0</v>
      </c>
      <c r="Y630" s="13">
        <v>50</v>
      </c>
      <c r="Z630" s="13">
        <v>0</v>
      </c>
      <c r="AA630" s="13"/>
      <c r="AB630" s="13"/>
      <c r="AC630" s="13"/>
      <c r="AD630" s="13">
        <v>0</v>
      </c>
      <c r="AE630" s="13">
        <v>0</v>
      </c>
      <c r="AF630" s="13">
        <v>0</v>
      </c>
      <c r="AG630" s="13">
        <v>10</v>
      </c>
      <c r="AH630" s="13">
        <v>0</v>
      </c>
      <c r="AI630" s="13">
        <v>0</v>
      </c>
      <c r="AJ630" s="13">
        <v>0</v>
      </c>
      <c r="AK630" s="13" t="s">
        <v>45</v>
      </c>
      <c r="AL630" s="13" t="s">
        <v>45</v>
      </c>
      <c r="AM630" s="13"/>
      <c r="AN630" s="13">
        <v>17.5</v>
      </c>
    </row>
    <row r="631" spans="1:40" ht="15.75" hidden="1" customHeight="1" x14ac:dyDescent="0.25">
      <c r="A631" s="13" t="s">
        <v>1861</v>
      </c>
      <c r="B631" s="13" t="s">
        <v>30</v>
      </c>
      <c r="C631" s="13" t="s">
        <v>149</v>
      </c>
      <c r="D631" s="13" t="s">
        <v>185</v>
      </c>
      <c r="E631" s="13">
        <v>53483</v>
      </c>
      <c r="F631" s="13" t="s">
        <v>186</v>
      </c>
      <c r="G631" s="13" t="s">
        <v>800</v>
      </c>
      <c r="H631" s="13">
        <v>75</v>
      </c>
      <c r="I631" s="13" t="s">
        <v>1903</v>
      </c>
      <c r="J631" s="13" t="s">
        <v>34</v>
      </c>
      <c r="K631" s="13" t="s">
        <v>35</v>
      </c>
      <c r="L631" s="13" t="s">
        <v>148</v>
      </c>
      <c r="M631" s="13" t="s">
        <v>148</v>
      </c>
      <c r="N631" s="13" t="s">
        <v>148</v>
      </c>
      <c r="O631" s="13" t="s">
        <v>148</v>
      </c>
      <c r="P631" s="13"/>
      <c r="Q631" s="13" t="s">
        <v>37</v>
      </c>
      <c r="R631" s="13" t="s">
        <v>58</v>
      </c>
      <c r="S631" s="49">
        <v>43255</v>
      </c>
      <c r="T631" s="49">
        <v>43308</v>
      </c>
      <c r="U631" s="13" t="s">
        <v>1904</v>
      </c>
      <c r="V631" s="13" t="s">
        <v>104</v>
      </c>
      <c r="W631" s="13">
        <v>25</v>
      </c>
      <c r="X631" s="13">
        <v>25</v>
      </c>
      <c r="Y631" s="13">
        <v>0</v>
      </c>
      <c r="Z631" s="13">
        <v>0</v>
      </c>
      <c r="AA631" s="13"/>
      <c r="AB631" s="13"/>
      <c r="AC631" s="13"/>
      <c r="AD631" s="13">
        <v>0</v>
      </c>
      <c r="AE631" s="13">
        <v>0</v>
      </c>
      <c r="AF631" s="13">
        <v>0</v>
      </c>
      <c r="AG631" s="13">
        <v>0</v>
      </c>
      <c r="AH631" s="13">
        <v>5.1520000000000001</v>
      </c>
      <c r="AI631" s="13">
        <v>5.6185999999999998</v>
      </c>
      <c r="AJ631" s="13">
        <v>6.6699999999999995E-2</v>
      </c>
      <c r="AK631" s="13" t="s">
        <v>148</v>
      </c>
      <c r="AL631" s="13" t="s">
        <v>148</v>
      </c>
      <c r="AM631" s="13"/>
      <c r="AN631" s="13">
        <v>122.5</v>
      </c>
    </row>
    <row r="632" spans="1:40" ht="15.75" hidden="1" customHeight="1" x14ac:dyDescent="0.25">
      <c r="A632" s="13" t="s">
        <v>1861</v>
      </c>
      <c r="B632" s="13" t="s">
        <v>30</v>
      </c>
      <c r="C632" s="13" t="s">
        <v>149</v>
      </c>
      <c r="D632" s="13" t="s">
        <v>185</v>
      </c>
      <c r="E632" s="13">
        <v>52521</v>
      </c>
      <c r="F632" s="13" t="s">
        <v>186</v>
      </c>
      <c r="G632" s="13" t="s">
        <v>1341</v>
      </c>
      <c r="H632" s="13">
        <v>381</v>
      </c>
      <c r="I632" s="13" t="s">
        <v>1342</v>
      </c>
      <c r="J632" s="13" t="s">
        <v>34</v>
      </c>
      <c r="K632" s="13" t="s">
        <v>35</v>
      </c>
      <c r="L632" s="13" t="s">
        <v>102</v>
      </c>
      <c r="M632" s="13">
        <v>910</v>
      </c>
      <c r="N632" s="13">
        <v>1200</v>
      </c>
      <c r="O632" s="13" t="s">
        <v>131</v>
      </c>
      <c r="P632" s="13" t="s">
        <v>187</v>
      </c>
      <c r="Q632" s="13" t="s">
        <v>132</v>
      </c>
      <c r="R632" s="13" t="s">
        <v>58</v>
      </c>
      <c r="S632" s="49">
        <v>43262</v>
      </c>
      <c r="T632" s="49">
        <v>43273</v>
      </c>
      <c r="U632" s="13" t="s">
        <v>1343</v>
      </c>
      <c r="V632" s="13" t="s">
        <v>39</v>
      </c>
      <c r="W632" s="13">
        <v>22</v>
      </c>
      <c r="X632" s="13">
        <v>22</v>
      </c>
      <c r="Y632" s="13">
        <v>20</v>
      </c>
      <c r="Z632" s="13">
        <v>110</v>
      </c>
      <c r="AA632" s="13"/>
      <c r="AB632" s="13"/>
      <c r="AC632" s="13"/>
      <c r="AD632" s="13">
        <v>0</v>
      </c>
      <c r="AE632" s="13">
        <v>110</v>
      </c>
      <c r="AF632" s="13">
        <v>0</v>
      </c>
      <c r="AG632" s="13">
        <v>0</v>
      </c>
      <c r="AH632" s="13">
        <v>0.68600000000000005</v>
      </c>
      <c r="AI632" s="13">
        <v>0.75460000000000005</v>
      </c>
      <c r="AJ632" s="13">
        <v>6.6699999999999995E-2</v>
      </c>
      <c r="AK632" s="13" t="s">
        <v>1285</v>
      </c>
      <c r="AL632" s="13" t="s">
        <v>1344</v>
      </c>
      <c r="AM632" s="13"/>
      <c r="AN632" s="13">
        <v>18</v>
      </c>
    </row>
    <row r="633" spans="1:40" ht="15.75" hidden="1" customHeight="1" x14ac:dyDescent="0.25">
      <c r="A633" s="13" t="s">
        <v>1861</v>
      </c>
      <c r="B633" s="13" t="s">
        <v>30</v>
      </c>
      <c r="C633" s="13" t="s">
        <v>149</v>
      </c>
      <c r="D633" s="13" t="s">
        <v>185</v>
      </c>
      <c r="E633" s="13">
        <v>53260</v>
      </c>
      <c r="F633" s="13" t="s">
        <v>186</v>
      </c>
      <c r="G633" s="13" t="s">
        <v>1345</v>
      </c>
      <c r="H633" s="13">
        <v>1</v>
      </c>
      <c r="I633" s="13" t="s">
        <v>1346</v>
      </c>
      <c r="J633" s="13" t="s">
        <v>34</v>
      </c>
      <c r="K633" s="13" t="s">
        <v>35</v>
      </c>
      <c r="L633" s="13" t="s">
        <v>102</v>
      </c>
      <c r="M633" s="13">
        <v>910</v>
      </c>
      <c r="N633" s="13">
        <v>1200</v>
      </c>
      <c r="O633" s="13" t="s">
        <v>131</v>
      </c>
      <c r="P633" s="13" t="s">
        <v>187</v>
      </c>
      <c r="Q633" s="13" t="s">
        <v>132</v>
      </c>
      <c r="R633" s="13" t="s">
        <v>58</v>
      </c>
      <c r="S633" s="49">
        <v>43290</v>
      </c>
      <c r="T633" s="49">
        <v>43301</v>
      </c>
      <c r="U633" s="13" t="s">
        <v>1343</v>
      </c>
      <c r="V633" s="13" t="s">
        <v>39</v>
      </c>
      <c r="W633" s="13">
        <v>20</v>
      </c>
      <c r="X633" s="13">
        <v>20</v>
      </c>
      <c r="Y633" s="13">
        <v>20</v>
      </c>
      <c r="Z633" s="13">
        <v>100</v>
      </c>
      <c r="AA633" s="13"/>
      <c r="AB633" s="13"/>
      <c r="AC633" s="13"/>
      <c r="AD633" s="13">
        <v>0</v>
      </c>
      <c r="AE633" s="13">
        <v>100</v>
      </c>
      <c r="AF633" s="13">
        <v>0</v>
      </c>
      <c r="AG633" s="13">
        <v>10</v>
      </c>
      <c r="AH633" s="13">
        <v>0.61699999999999999</v>
      </c>
      <c r="AI633" s="13">
        <v>0.68559999999999999</v>
      </c>
      <c r="AJ633" s="13">
        <v>6.6699999999999995E-2</v>
      </c>
      <c r="AK633" s="13" t="s">
        <v>1285</v>
      </c>
      <c r="AL633" s="13" t="s">
        <v>1344</v>
      </c>
      <c r="AM633" s="13"/>
      <c r="AN633" s="13">
        <v>18</v>
      </c>
    </row>
    <row r="634" spans="1:40" ht="15.75" hidden="1" customHeight="1" x14ac:dyDescent="0.25">
      <c r="A634" s="13" t="s">
        <v>1861</v>
      </c>
      <c r="B634" s="13" t="s">
        <v>30</v>
      </c>
      <c r="C634" s="13" t="s">
        <v>149</v>
      </c>
      <c r="D634" s="13" t="s">
        <v>190</v>
      </c>
      <c r="E634" s="13">
        <v>53378</v>
      </c>
      <c r="F634" s="13" t="s">
        <v>191</v>
      </c>
      <c r="G634" s="13" t="s">
        <v>192</v>
      </c>
      <c r="H634" s="13">
        <v>321</v>
      </c>
      <c r="I634" s="13" t="s">
        <v>193</v>
      </c>
      <c r="J634" s="13" t="s">
        <v>34</v>
      </c>
      <c r="K634" s="13" t="s">
        <v>194</v>
      </c>
      <c r="L634" s="13" t="s">
        <v>66</v>
      </c>
      <c r="M634" s="13">
        <v>1000</v>
      </c>
      <c r="N634" s="13">
        <v>1420</v>
      </c>
      <c r="O634" s="13" t="s">
        <v>195</v>
      </c>
      <c r="P634" s="13">
        <v>230</v>
      </c>
      <c r="Q634" s="13" t="s">
        <v>196</v>
      </c>
      <c r="R634" s="13" t="s">
        <v>58</v>
      </c>
      <c r="S634" s="49">
        <v>43263</v>
      </c>
      <c r="T634" s="49">
        <v>43305</v>
      </c>
      <c r="U634" s="13" t="s">
        <v>925</v>
      </c>
      <c r="V634" s="13" t="s">
        <v>39</v>
      </c>
      <c r="W634" s="13">
        <v>22</v>
      </c>
      <c r="X634" s="13">
        <v>20</v>
      </c>
      <c r="Y634" s="13">
        <v>30</v>
      </c>
      <c r="Z634" s="13">
        <v>66.666700000000006</v>
      </c>
      <c r="AA634" s="13"/>
      <c r="AB634" s="13"/>
      <c r="AC634" s="13"/>
      <c r="AD634" s="13">
        <v>0</v>
      </c>
      <c r="AE634" s="13">
        <v>66.666700000000006</v>
      </c>
      <c r="AF634" s="13">
        <v>0</v>
      </c>
      <c r="AG634" s="13">
        <v>0</v>
      </c>
      <c r="AH634" s="13">
        <v>1.349</v>
      </c>
      <c r="AI634" s="13">
        <v>1.349</v>
      </c>
      <c r="AJ634" s="13">
        <v>0.10290000000000001</v>
      </c>
      <c r="AK634" s="13" t="s">
        <v>1349</v>
      </c>
      <c r="AL634" s="13" t="s">
        <v>1350</v>
      </c>
      <c r="AM634" s="13"/>
      <c r="AN634" s="13">
        <v>32.200000000000003</v>
      </c>
    </row>
    <row r="635" spans="1:40" ht="15.75" hidden="1" customHeight="1" x14ac:dyDescent="0.25">
      <c r="A635" s="13" t="s">
        <v>1861</v>
      </c>
      <c r="B635" s="13" t="s">
        <v>30</v>
      </c>
      <c r="C635" s="13" t="s">
        <v>149</v>
      </c>
      <c r="D635" s="13" t="s">
        <v>190</v>
      </c>
      <c r="E635" s="13">
        <v>53278</v>
      </c>
      <c r="F635" s="13" t="s">
        <v>191</v>
      </c>
      <c r="G635" s="13" t="s">
        <v>192</v>
      </c>
      <c r="H635" s="13">
        <v>341</v>
      </c>
      <c r="I635" s="13" t="s">
        <v>193</v>
      </c>
      <c r="J635" s="13" t="s">
        <v>34</v>
      </c>
      <c r="K635" s="13" t="s">
        <v>194</v>
      </c>
      <c r="L635" s="13" t="s">
        <v>628</v>
      </c>
      <c r="M635" s="13">
        <v>1000</v>
      </c>
      <c r="N635" s="13">
        <v>1420</v>
      </c>
      <c r="O635" s="13" t="s">
        <v>63</v>
      </c>
      <c r="P635" s="13">
        <v>703</v>
      </c>
      <c r="Q635" s="13" t="s">
        <v>64</v>
      </c>
      <c r="R635" s="13" t="s">
        <v>58</v>
      </c>
      <c r="S635" s="49">
        <v>43265</v>
      </c>
      <c r="T635" s="49">
        <v>43307</v>
      </c>
      <c r="U635" s="13" t="s">
        <v>927</v>
      </c>
      <c r="V635" s="13" t="s">
        <v>39</v>
      </c>
      <c r="W635" s="13">
        <v>25</v>
      </c>
      <c r="X635" s="13">
        <v>24</v>
      </c>
      <c r="Y635" s="13">
        <v>30</v>
      </c>
      <c r="Z635" s="13">
        <v>80</v>
      </c>
      <c r="AA635" s="13"/>
      <c r="AB635" s="13"/>
      <c r="AC635" s="13"/>
      <c r="AD635" s="13">
        <v>0</v>
      </c>
      <c r="AE635" s="13">
        <v>80</v>
      </c>
      <c r="AF635" s="13">
        <v>0</v>
      </c>
      <c r="AG635" s="13">
        <v>0</v>
      </c>
      <c r="AH635" s="13">
        <v>1.5329999999999999</v>
      </c>
      <c r="AI635" s="13">
        <v>1.5329999999999999</v>
      </c>
      <c r="AJ635" s="13">
        <v>0.10290000000000001</v>
      </c>
      <c r="AK635" s="13" t="s">
        <v>1349</v>
      </c>
      <c r="AL635" s="13" t="s">
        <v>1351</v>
      </c>
      <c r="AM635" s="13"/>
      <c r="AN635" s="13">
        <v>32.200000000000003</v>
      </c>
    </row>
    <row r="636" spans="1:40" ht="15.75" hidden="1" customHeight="1" x14ac:dyDescent="0.25">
      <c r="A636" s="13" t="s">
        <v>1861</v>
      </c>
      <c r="B636" s="13" t="s">
        <v>30</v>
      </c>
      <c r="C636" s="13" t="s">
        <v>149</v>
      </c>
      <c r="D636" s="13" t="s">
        <v>190</v>
      </c>
      <c r="E636" s="13">
        <v>51924</v>
      </c>
      <c r="F636" s="13" t="s">
        <v>191</v>
      </c>
      <c r="G636" s="13" t="s">
        <v>197</v>
      </c>
      <c r="H636" s="13">
        <v>351</v>
      </c>
      <c r="I636" s="13" t="s">
        <v>198</v>
      </c>
      <c r="J636" s="13" t="s">
        <v>34</v>
      </c>
      <c r="K636" s="13" t="s">
        <v>194</v>
      </c>
      <c r="L636" s="13" t="s">
        <v>169</v>
      </c>
      <c r="M636" s="13">
        <v>1100</v>
      </c>
      <c r="N636" s="13">
        <v>1550</v>
      </c>
      <c r="O636" s="13" t="s">
        <v>120</v>
      </c>
      <c r="P636" s="13">
        <v>274</v>
      </c>
      <c r="Q636" s="13" t="s">
        <v>121</v>
      </c>
      <c r="R636" s="13" t="s">
        <v>38</v>
      </c>
      <c r="S636" s="49">
        <v>43262</v>
      </c>
      <c r="T636" s="49">
        <v>43303</v>
      </c>
      <c r="U636" s="13" t="s">
        <v>929</v>
      </c>
      <c r="V636" s="13" t="s">
        <v>39</v>
      </c>
      <c r="W636" s="13">
        <v>24</v>
      </c>
      <c r="X636" s="13">
        <v>22</v>
      </c>
      <c r="Y636" s="13">
        <v>30</v>
      </c>
      <c r="Z636" s="13">
        <v>73.333299999999994</v>
      </c>
      <c r="AA636" s="13"/>
      <c r="AB636" s="13"/>
      <c r="AC636" s="13"/>
      <c r="AD636" s="13">
        <v>0</v>
      </c>
      <c r="AE636" s="13">
        <v>73.333299999999994</v>
      </c>
      <c r="AF636" s="13">
        <v>0</v>
      </c>
      <c r="AG636" s="13">
        <v>10</v>
      </c>
      <c r="AH636" s="13">
        <v>3.4</v>
      </c>
      <c r="AI636" s="13">
        <v>3.8856999999999999</v>
      </c>
      <c r="AJ636" s="13">
        <v>0.2833</v>
      </c>
      <c r="AK636" s="13" t="s">
        <v>1352</v>
      </c>
      <c r="AL636" s="13" t="s">
        <v>1353</v>
      </c>
      <c r="AM636" s="13"/>
      <c r="AN636" s="13">
        <v>85</v>
      </c>
    </row>
    <row r="637" spans="1:40" ht="15.75" hidden="1" customHeight="1" x14ac:dyDescent="0.25">
      <c r="A637" s="13" t="s">
        <v>1861</v>
      </c>
      <c r="B637" s="13" t="s">
        <v>30</v>
      </c>
      <c r="C637" s="13" t="s">
        <v>149</v>
      </c>
      <c r="D637" s="13" t="s">
        <v>190</v>
      </c>
      <c r="E637" s="13">
        <v>52158</v>
      </c>
      <c r="F637" s="13" t="s">
        <v>191</v>
      </c>
      <c r="G637" s="13">
        <v>60</v>
      </c>
      <c r="H637" s="13">
        <v>381</v>
      </c>
      <c r="I637" s="13" t="s">
        <v>201</v>
      </c>
      <c r="J637" s="13" t="s">
        <v>43</v>
      </c>
      <c r="K637" s="13" t="s">
        <v>202</v>
      </c>
      <c r="L637" s="13" t="s">
        <v>66</v>
      </c>
      <c r="M637" s="13">
        <v>1800</v>
      </c>
      <c r="N637" s="13">
        <v>2050</v>
      </c>
      <c r="O637" s="13" t="s">
        <v>131</v>
      </c>
      <c r="P637" s="13">
        <v>422</v>
      </c>
      <c r="Q637" s="13" t="s">
        <v>132</v>
      </c>
      <c r="R637" s="13" t="s">
        <v>58</v>
      </c>
      <c r="S637" s="49">
        <v>43263</v>
      </c>
      <c r="T637" s="49">
        <v>43305</v>
      </c>
      <c r="U637" s="13" t="s">
        <v>462</v>
      </c>
      <c r="V637" s="13" t="s">
        <v>204</v>
      </c>
      <c r="W637" s="13">
        <v>8</v>
      </c>
      <c r="X637" s="13">
        <v>8</v>
      </c>
      <c r="Y637" s="13">
        <v>25</v>
      </c>
      <c r="Z637" s="13">
        <v>32</v>
      </c>
      <c r="AA637" s="13"/>
      <c r="AB637" s="13"/>
      <c r="AC637" s="13"/>
      <c r="AD637" s="13">
        <v>0</v>
      </c>
      <c r="AE637" s="13">
        <v>32</v>
      </c>
      <c r="AF637" s="13">
        <v>0</v>
      </c>
      <c r="AG637" s="13">
        <v>10</v>
      </c>
      <c r="AH637" s="13">
        <v>0.23300000000000001</v>
      </c>
      <c r="AI637" s="13">
        <v>0.26629999999999998</v>
      </c>
      <c r="AJ637" s="13">
        <v>6.3700000000000007E-2</v>
      </c>
      <c r="AK637" s="13" t="s">
        <v>1656</v>
      </c>
      <c r="AL637" s="13" t="s">
        <v>1905</v>
      </c>
      <c r="AM637" s="13"/>
      <c r="AN637" s="13">
        <v>52.5</v>
      </c>
    </row>
    <row r="638" spans="1:40" ht="15.75" hidden="1" customHeight="1" x14ac:dyDescent="0.25">
      <c r="A638" s="13" t="s">
        <v>1861</v>
      </c>
      <c r="B638" s="13" t="s">
        <v>30</v>
      </c>
      <c r="C638" s="13" t="s">
        <v>149</v>
      </c>
      <c r="D638" s="13" t="s">
        <v>190</v>
      </c>
      <c r="E638" s="13">
        <v>52133</v>
      </c>
      <c r="F638" s="13" t="s">
        <v>191</v>
      </c>
      <c r="G638" s="13">
        <v>61</v>
      </c>
      <c r="H638" s="13">
        <v>381</v>
      </c>
      <c r="I638" s="13" t="s">
        <v>205</v>
      </c>
      <c r="J638" s="13" t="s">
        <v>43</v>
      </c>
      <c r="K638" s="13" t="s">
        <v>202</v>
      </c>
      <c r="L638" s="13" t="s">
        <v>628</v>
      </c>
      <c r="M638" s="13">
        <v>1800</v>
      </c>
      <c r="N638" s="13">
        <v>2050</v>
      </c>
      <c r="O638" s="13" t="s">
        <v>131</v>
      </c>
      <c r="P638" s="13">
        <v>422</v>
      </c>
      <c r="Q638" s="13" t="s">
        <v>132</v>
      </c>
      <c r="R638" s="13" t="s">
        <v>58</v>
      </c>
      <c r="S638" s="49">
        <v>43265</v>
      </c>
      <c r="T638" s="49">
        <v>43307</v>
      </c>
      <c r="U638" s="13" t="s">
        <v>462</v>
      </c>
      <c r="V638" s="13" t="s">
        <v>204</v>
      </c>
      <c r="W638" s="13">
        <v>5</v>
      </c>
      <c r="X638" s="13">
        <v>4</v>
      </c>
      <c r="Y638" s="13">
        <v>25</v>
      </c>
      <c r="Z638" s="13">
        <v>16</v>
      </c>
      <c r="AA638" s="13"/>
      <c r="AB638" s="13"/>
      <c r="AC638" s="13"/>
      <c r="AD638" s="13">
        <v>0</v>
      </c>
      <c r="AE638" s="13">
        <v>16</v>
      </c>
      <c r="AF638" s="13">
        <v>0</v>
      </c>
      <c r="AG638" s="13">
        <v>10</v>
      </c>
      <c r="AH638" s="13">
        <v>0.4</v>
      </c>
      <c r="AI638" s="13">
        <v>0.5</v>
      </c>
      <c r="AJ638" s="13">
        <v>4.9000000000000002E-2</v>
      </c>
      <c r="AK638" s="13" t="s">
        <v>1656</v>
      </c>
      <c r="AL638" s="13" t="s">
        <v>1905</v>
      </c>
      <c r="AM638" s="13"/>
      <c r="AN638" s="13">
        <v>52.5</v>
      </c>
    </row>
    <row r="639" spans="1:40" ht="15.75" hidden="1" customHeight="1" x14ac:dyDescent="0.25">
      <c r="A639" s="13" t="s">
        <v>1861</v>
      </c>
      <c r="B639" s="13" t="s">
        <v>30</v>
      </c>
      <c r="C639" s="13" t="s">
        <v>149</v>
      </c>
      <c r="D639" s="13" t="s">
        <v>190</v>
      </c>
      <c r="E639" s="13">
        <v>52138</v>
      </c>
      <c r="F639" s="13" t="s">
        <v>191</v>
      </c>
      <c r="G639" s="13">
        <v>62</v>
      </c>
      <c r="H639" s="13">
        <v>381</v>
      </c>
      <c r="I639" s="13" t="s">
        <v>1357</v>
      </c>
      <c r="J639" s="13" t="s">
        <v>43</v>
      </c>
      <c r="K639" s="13" t="s">
        <v>202</v>
      </c>
      <c r="L639" s="13" t="s">
        <v>36</v>
      </c>
      <c r="M639" s="13">
        <v>1800</v>
      </c>
      <c r="N639" s="13">
        <v>2050</v>
      </c>
      <c r="O639" s="13" t="s">
        <v>131</v>
      </c>
      <c r="P639" s="13">
        <v>422</v>
      </c>
      <c r="Q639" s="13" t="s">
        <v>132</v>
      </c>
      <c r="R639" s="13" t="s">
        <v>58</v>
      </c>
      <c r="S639" s="49">
        <v>43262</v>
      </c>
      <c r="T639" s="49">
        <v>43304</v>
      </c>
      <c r="U639" s="13" t="s">
        <v>930</v>
      </c>
      <c r="V639" s="13" t="s">
        <v>204</v>
      </c>
      <c r="W639" s="13">
        <v>4</v>
      </c>
      <c r="X639" s="13">
        <v>4</v>
      </c>
      <c r="Y639" s="13">
        <v>25</v>
      </c>
      <c r="Z639" s="13">
        <v>16</v>
      </c>
      <c r="AA639" s="13"/>
      <c r="AB639" s="13"/>
      <c r="AC639" s="13"/>
      <c r="AD639" s="13">
        <v>0</v>
      </c>
      <c r="AE639" s="13">
        <v>16</v>
      </c>
      <c r="AF639" s="13">
        <v>0</v>
      </c>
      <c r="AG639" s="13">
        <v>10</v>
      </c>
      <c r="AH639" s="13">
        <v>0.4</v>
      </c>
      <c r="AI639" s="13">
        <v>0.4</v>
      </c>
      <c r="AJ639" s="13">
        <v>2.4E-2</v>
      </c>
      <c r="AK639" s="13" t="s">
        <v>1656</v>
      </c>
      <c r="AL639" s="13" t="s">
        <v>1905</v>
      </c>
      <c r="AM639" s="13"/>
      <c r="AN639" s="13">
        <v>52.5</v>
      </c>
    </row>
    <row r="640" spans="1:40" ht="15.75" hidden="1" customHeight="1" x14ac:dyDescent="0.25">
      <c r="A640" s="13" t="s">
        <v>1861</v>
      </c>
      <c r="B640" s="13" t="s">
        <v>30</v>
      </c>
      <c r="C640" s="13" t="s">
        <v>149</v>
      </c>
      <c r="D640" s="13" t="s">
        <v>190</v>
      </c>
      <c r="E640" s="13">
        <v>53210</v>
      </c>
      <c r="F640" s="13" t="s">
        <v>191</v>
      </c>
      <c r="G640" s="13">
        <v>63</v>
      </c>
      <c r="H640" s="13">
        <v>381</v>
      </c>
      <c r="I640" s="13" t="s">
        <v>207</v>
      </c>
      <c r="J640" s="13" t="s">
        <v>43</v>
      </c>
      <c r="K640" s="13" t="s">
        <v>202</v>
      </c>
      <c r="L640" s="13" t="s">
        <v>628</v>
      </c>
      <c r="M640" s="13">
        <v>1800</v>
      </c>
      <c r="N640" s="13">
        <v>2050</v>
      </c>
      <c r="O640" s="13" t="s">
        <v>131</v>
      </c>
      <c r="P640" s="13">
        <v>422</v>
      </c>
      <c r="Q640" s="13" t="s">
        <v>132</v>
      </c>
      <c r="R640" s="13" t="s">
        <v>58</v>
      </c>
      <c r="S640" s="49">
        <v>43265</v>
      </c>
      <c r="T640" s="49">
        <v>43307</v>
      </c>
      <c r="U640" s="13" t="s">
        <v>462</v>
      </c>
      <c r="V640" s="13" t="s">
        <v>204</v>
      </c>
      <c r="W640" s="13">
        <v>3</v>
      </c>
      <c r="X640" s="13">
        <v>3</v>
      </c>
      <c r="Y640" s="13">
        <v>25</v>
      </c>
      <c r="Z640" s="13">
        <v>12</v>
      </c>
      <c r="AA640" s="13"/>
      <c r="AB640" s="13"/>
      <c r="AC640" s="13"/>
      <c r="AD640" s="13">
        <v>0</v>
      </c>
      <c r="AE640" s="13">
        <v>12</v>
      </c>
      <c r="AF640" s="13">
        <v>0</v>
      </c>
      <c r="AG640" s="13">
        <v>10</v>
      </c>
      <c r="AH640" s="13">
        <v>0.2</v>
      </c>
      <c r="AI640" s="13">
        <v>0.2</v>
      </c>
      <c r="AJ640" s="13">
        <v>2.4500000000000001E-2</v>
      </c>
      <c r="AK640" s="13" t="s">
        <v>1656</v>
      </c>
      <c r="AL640" s="13" t="s">
        <v>1905</v>
      </c>
      <c r="AM640" s="13"/>
      <c r="AN640" s="13">
        <v>52.5</v>
      </c>
    </row>
    <row r="641" spans="1:40" s="52" customFormat="1" ht="15.75" hidden="1" customHeight="1" x14ac:dyDescent="0.25">
      <c r="A641" s="50" t="s">
        <v>1861</v>
      </c>
      <c r="B641" s="50" t="s">
        <v>30</v>
      </c>
      <c r="C641" s="50" t="s">
        <v>149</v>
      </c>
      <c r="D641" s="50" t="s">
        <v>190</v>
      </c>
      <c r="E641" s="50">
        <v>53464</v>
      </c>
      <c r="F641" s="50" t="s">
        <v>191</v>
      </c>
      <c r="G641" s="50">
        <v>70</v>
      </c>
      <c r="H641" s="50">
        <v>321</v>
      </c>
      <c r="I641" s="50" t="s">
        <v>1906</v>
      </c>
      <c r="J641" s="50" t="s">
        <v>34</v>
      </c>
      <c r="K641" s="50" t="s">
        <v>194</v>
      </c>
      <c r="L641" s="50" t="s">
        <v>105</v>
      </c>
      <c r="M641" s="50">
        <v>1030</v>
      </c>
      <c r="N641" s="50">
        <v>1600</v>
      </c>
      <c r="O641" s="50" t="s">
        <v>195</v>
      </c>
      <c r="P641" s="50">
        <v>230</v>
      </c>
      <c r="Q641" s="50" t="s">
        <v>196</v>
      </c>
      <c r="R641" s="50" t="s">
        <v>58</v>
      </c>
      <c r="S641" s="51">
        <v>43264</v>
      </c>
      <c r="T641" s="51">
        <v>43306</v>
      </c>
      <c r="U641" s="50" t="s">
        <v>926</v>
      </c>
      <c r="V641" s="50" t="s">
        <v>39</v>
      </c>
      <c r="W641" s="50">
        <v>19</v>
      </c>
      <c r="X641" s="50">
        <v>18</v>
      </c>
      <c r="Y641" s="50">
        <v>30</v>
      </c>
      <c r="Z641" s="50">
        <v>60</v>
      </c>
      <c r="AA641" s="50"/>
      <c r="AB641" s="50"/>
      <c r="AC641" s="50"/>
      <c r="AD641" s="50">
        <v>0</v>
      </c>
      <c r="AE641" s="50">
        <v>60</v>
      </c>
      <c r="AF641" s="50">
        <v>0</v>
      </c>
      <c r="AG641" s="50">
        <v>10</v>
      </c>
      <c r="AH641" s="50">
        <v>1.2589999999999999</v>
      </c>
      <c r="AI641" s="50">
        <v>1.2589999999999999</v>
      </c>
      <c r="AJ641" s="50">
        <v>0.1085</v>
      </c>
      <c r="AK641" s="50" t="s">
        <v>1907</v>
      </c>
      <c r="AL641" s="50" t="s">
        <v>1350</v>
      </c>
      <c r="AM641" s="50"/>
      <c r="AN641" s="50">
        <v>34.799999999999997</v>
      </c>
    </row>
    <row r="642" spans="1:40" ht="15.75" hidden="1" customHeight="1" x14ac:dyDescent="0.25">
      <c r="A642" s="13" t="s">
        <v>1861</v>
      </c>
      <c r="B642" s="13" t="s">
        <v>30</v>
      </c>
      <c r="C642" s="13" t="s">
        <v>149</v>
      </c>
      <c r="D642" s="13" t="s">
        <v>190</v>
      </c>
      <c r="E642" s="13">
        <v>53279</v>
      </c>
      <c r="F642" s="13" t="s">
        <v>191</v>
      </c>
      <c r="G642" s="13">
        <v>72</v>
      </c>
      <c r="H642" s="13">
        <v>321</v>
      </c>
      <c r="I642" s="13" t="s">
        <v>1358</v>
      </c>
      <c r="J642" s="13" t="s">
        <v>34</v>
      </c>
      <c r="K642" s="13" t="s">
        <v>194</v>
      </c>
      <c r="L642" s="13" t="s">
        <v>628</v>
      </c>
      <c r="M642" s="13">
        <v>1030</v>
      </c>
      <c r="N642" s="13">
        <v>1520</v>
      </c>
      <c r="O642" s="13" t="s">
        <v>195</v>
      </c>
      <c r="P642" s="13">
        <v>230</v>
      </c>
      <c r="Q642" s="13" t="s">
        <v>196</v>
      </c>
      <c r="R642" s="13" t="s">
        <v>66</v>
      </c>
      <c r="S642" s="49">
        <v>43262</v>
      </c>
      <c r="T642" s="49">
        <v>43310</v>
      </c>
      <c r="U642" s="13" t="s">
        <v>926</v>
      </c>
      <c r="V642" s="13" t="s">
        <v>39</v>
      </c>
      <c r="W642" s="13">
        <v>25</v>
      </c>
      <c r="X642" s="13">
        <v>25</v>
      </c>
      <c r="Y642" s="13">
        <v>30</v>
      </c>
      <c r="Z642" s="13">
        <v>83.333299999999994</v>
      </c>
      <c r="AA642" s="13"/>
      <c r="AB642" s="13"/>
      <c r="AC642" s="13"/>
      <c r="AD642" s="13">
        <v>0</v>
      </c>
      <c r="AE642" s="13">
        <v>83.333299999999994</v>
      </c>
      <c r="AF642" s="13">
        <v>0</v>
      </c>
      <c r="AG642" s="13">
        <v>10</v>
      </c>
      <c r="AH642" s="13">
        <v>1.667</v>
      </c>
      <c r="AI642" s="13">
        <v>1.667</v>
      </c>
      <c r="AJ642" s="13">
        <v>0.1085</v>
      </c>
      <c r="AK642" s="13" t="s">
        <v>1359</v>
      </c>
      <c r="AL642" s="13" t="s">
        <v>1350</v>
      </c>
      <c r="AM642" s="13"/>
      <c r="AN642" s="13">
        <v>35</v>
      </c>
    </row>
    <row r="643" spans="1:40" ht="15.75" hidden="1" customHeight="1" x14ac:dyDescent="0.25">
      <c r="A643" s="13" t="s">
        <v>1861</v>
      </c>
      <c r="B643" s="13" t="s">
        <v>30</v>
      </c>
      <c r="C643" s="13" t="s">
        <v>149</v>
      </c>
      <c r="D643" s="13" t="s">
        <v>190</v>
      </c>
      <c r="E643" s="13">
        <v>53530</v>
      </c>
      <c r="F643" s="13" t="s">
        <v>191</v>
      </c>
      <c r="G643" s="13">
        <v>73</v>
      </c>
      <c r="H643" s="13">
        <v>341</v>
      </c>
      <c r="I643" s="13" t="s">
        <v>788</v>
      </c>
      <c r="J643" s="13" t="s">
        <v>34</v>
      </c>
      <c r="K643" s="13" t="s">
        <v>35</v>
      </c>
      <c r="L643" s="13" t="s">
        <v>745</v>
      </c>
      <c r="M643" s="13">
        <v>1000</v>
      </c>
      <c r="N643" s="13">
        <v>1450</v>
      </c>
      <c r="O643" s="13" t="s">
        <v>63</v>
      </c>
      <c r="P643" s="13">
        <v>703</v>
      </c>
      <c r="Q643" s="13" t="s">
        <v>64</v>
      </c>
      <c r="R643" s="13" t="s">
        <v>66</v>
      </c>
      <c r="S643" s="49">
        <v>43262</v>
      </c>
      <c r="T643" s="49">
        <v>43310</v>
      </c>
      <c r="U643" s="13" t="s">
        <v>927</v>
      </c>
      <c r="V643" s="13" t="s">
        <v>39</v>
      </c>
      <c r="W643" s="13">
        <v>20</v>
      </c>
      <c r="X643" s="13">
        <v>20</v>
      </c>
      <c r="Y643" s="13">
        <v>30</v>
      </c>
      <c r="Z643" s="13">
        <v>66.666700000000006</v>
      </c>
      <c r="AA643" s="13"/>
      <c r="AB643" s="13"/>
      <c r="AC643" s="13"/>
      <c r="AD643" s="13">
        <v>0</v>
      </c>
      <c r="AE643" s="13">
        <v>66.666700000000006</v>
      </c>
      <c r="AF643" s="13">
        <v>0</v>
      </c>
      <c r="AG643" s="13">
        <v>10</v>
      </c>
      <c r="AH643" s="13">
        <v>1.333</v>
      </c>
      <c r="AI643" s="13">
        <v>1.333</v>
      </c>
      <c r="AJ643" s="13">
        <v>0.10829999999999999</v>
      </c>
      <c r="AK643" s="13" t="s">
        <v>1908</v>
      </c>
      <c r="AL643" s="13" t="s">
        <v>1351</v>
      </c>
      <c r="AM643" s="13"/>
      <c r="AN643" s="13">
        <v>35</v>
      </c>
    </row>
    <row r="644" spans="1:40" ht="15.75" hidden="1" customHeight="1" x14ac:dyDescent="0.25">
      <c r="A644" s="13" t="s">
        <v>1861</v>
      </c>
      <c r="B644" s="13" t="s">
        <v>30</v>
      </c>
      <c r="C644" s="13" t="s">
        <v>208</v>
      </c>
      <c r="D644" s="13" t="s">
        <v>209</v>
      </c>
      <c r="E644" s="13">
        <v>51494</v>
      </c>
      <c r="F644" s="13" t="s">
        <v>210</v>
      </c>
      <c r="G644" s="13">
        <v>75</v>
      </c>
      <c r="H644" s="13">
        <v>1</v>
      </c>
      <c r="I644" s="13" t="s">
        <v>1090</v>
      </c>
      <c r="J644" s="13" t="s">
        <v>34</v>
      </c>
      <c r="K644" s="13" t="s">
        <v>35</v>
      </c>
      <c r="L644" s="13" t="s">
        <v>51</v>
      </c>
      <c r="M644" s="13">
        <v>1230</v>
      </c>
      <c r="N644" s="13">
        <v>1435</v>
      </c>
      <c r="O644" s="13" t="s">
        <v>57</v>
      </c>
      <c r="P644" s="13">
        <v>180</v>
      </c>
      <c r="Q644" s="13" t="s">
        <v>37</v>
      </c>
      <c r="R644" s="13" t="s">
        <v>38</v>
      </c>
      <c r="S644" s="49">
        <v>43262</v>
      </c>
      <c r="T644" s="49">
        <v>43303</v>
      </c>
      <c r="U644" s="13" t="s">
        <v>1037</v>
      </c>
      <c r="V644" s="13" t="s">
        <v>39</v>
      </c>
      <c r="W644" s="13">
        <v>24</v>
      </c>
      <c r="X644" s="13">
        <v>24</v>
      </c>
      <c r="Y644" s="13">
        <v>28</v>
      </c>
      <c r="Z644" s="13">
        <v>85.714299999999994</v>
      </c>
      <c r="AA644" s="13"/>
      <c r="AB644" s="13"/>
      <c r="AC644" s="13"/>
      <c r="AD644" s="13">
        <v>0</v>
      </c>
      <c r="AE644" s="13">
        <v>85.714299999999994</v>
      </c>
      <c r="AF644" s="13">
        <v>0</v>
      </c>
      <c r="AG644" s="13">
        <v>10</v>
      </c>
      <c r="AH644" s="13">
        <v>2.4180000000000001</v>
      </c>
      <c r="AI644" s="13">
        <v>2.4180000000000001</v>
      </c>
      <c r="AJ644" s="13">
        <v>0.2</v>
      </c>
      <c r="AK644" s="13" t="s">
        <v>1264</v>
      </c>
      <c r="AL644" s="13" t="s">
        <v>1295</v>
      </c>
      <c r="AM644" s="13"/>
      <c r="AN644" s="13">
        <v>52.9</v>
      </c>
    </row>
    <row r="645" spans="1:40" ht="15.75" hidden="1" customHeight="1" x14ac:dyDescent="0.25">
      <c r="A645" s="13" t="s">
        <v>1861</v>
      </c>
      <c r="B645" s="13" t="s">
        <v>30</v>
      </c>
      <c r="C645" s="13" t="s">
        <v>208</v>
      </c>
      <c r="D645" s="13" t="s">
        <v>209</v>
      </c>
      <c r="E645" s="13">
        <v>51492</v>
      </c>
      <c r="F645" s="13" t="s">
        <v>210</v>
      </c>
      <c r="G645" s="13">
        <v>79</v>
      </c>
      <c r="H645" s="13">
        <v>1</v>
      </c>
      <c r="I645" s="13" t="s">
        <v>214</v>
      </c>
      <c r="J645" s="13" t="s">
        <v>34</v>
      </c>
      <c r="K645" s="13" t="s">
        <v>35</v>
      </c>
      <c r="L645" s="13" t="s">
        <v>51</v>
      </c>
      <c r="M645" s="13">
        <v>1230</v>
      </c>
      <c r="N645" s="13">
        <v>1435</v>
      </c>
      <c r="O645" s="13" t="s">
        <v>220</v>
      </c>
      <c r="P645" s="13">
        <v>201</v>
      </c>
      <c r="Q645" s="13" t="s">
        <v>37</v>
      </c>
      <c r="R645" s="13" t="s">
        <v>38</v>
      </c>
      <c r="S645" s="49">
        <v>43262</v>
      </c>
      <c r="T645" s="49">
        <v>43303</v>
      </c>
      <c r="U645" s="13" t="s">
        <v>213</v>
      </c>
      <c r="V645" s="13" t="s">
        <v>39</v>
      </c>
      <c r="W645" s="13">
        <v>21</v>
      </c>
      <c r="X645" s="13">
        <v>20</v>
      </c>
      <c r="Y645" s="13">
        <v>28</v>
      </c>
      <c r="Z645" s="13">
        <v>71.428600000000003</v>
      </c>
      <c r="AA645" s="13"/>
      <c r="AB645" s="13"/>
      <c r="AC645" s="13"/>
      <c r="AD645" s="13">
        <v>0</v>
      </c>
      <c r="AE645" s="13">
        <v>71.428600000000003</v>
      </c>
      <c r="AF645" s="13">
        <v>0</v>
      </c>
      <c r="AG645" s="13">
        <v>10</v>
      </c>
      <c r="AH645" s="13">
        <v>1.6120000000000001</v>
      </c>
      <c r="AI645" s="13">
        <v>2.1156999999999999</v>
      </c>
      <c r="AJ645" s="13">
        <v>0.2</v>
      </c>
      <c r="AK645" s="13" t="s">
        <v>1264</v>
      </c>
      <c r="AL645" s="13" t="s">
        <v>1376</v>
      </c>
      <c r="AM645" s="13"/>
      <c r="AN645" s="13">
        <v>52.9</v>
      </c>
    </row>
    <row r="646" spans="1:40" ht="15.75" hidden="1" customHeight="1" x14ac:dyDescent="0.25">
      <c r="A646" s="13" t="s">
        <v>1861</v>
      </c>
      <c r="B646" s="13" t="s">
        <v>30</v>
      </c>
      <c r="C646" s="13" t="s">
        <v>208</v>
      </c>
      <c r="D646" s="13" t="s">
        <v>209</v>
      </c>
      <c r="E646" s="13">
        <v>51495</v>
      </c>
      <c r="F646" s="13" t="s">
        <v>210</v>
      </c>
      <c r="G646" s="13">
        <v>79</v>
      </c>
      <c r="H646" s="13">
        <v>2</v>
      </c>
      <c r="I646" s="13" t="s">
        <v>214</v>
      </c>
      <c r="J646" s="13" t="s">
        <v>43</v>
      </c>
      <c r="K646" s="13" t="s">
        <v>35</v>
      </c>
      <c r="L646" s="13" t="s">
        <v>72</v>
      </c>
      <c r="M646" s="13">
        <v>1800</v>
      </c>
      <c r="N646" s="13">
        <v>2150</v>
      </c>
      <c r="O646" s="13" t="s">
        <v>57</v>
      </c>
      <c r="P646" s="13">
        <v>250</v>
      </c>
      <c r="Q646" s="13" t="s">
        <v>37</v>
      </c>
      <c r="R646" s="13" t="s">
        <v>66</v>
      </c>
      <c r="S646" s="49">
        <v>43262</v>
      </c>
      <c r="T646" s="49">
        <v>43310</v>
      </c>
      <c r="U646" s="13" t="s">
        <v>216</v>
      </c>
      <c r="V646" s="13" t="s">
        <v>39</v>
      </c>
      <c r="W646" s="13">
        <v>23</v>
      </c>
      <c r="X646" s="13">
        <v>23</v>
      </c>
      <c r="Y646" s="13">
        <v>28</v>
      </c>
      <c r="Z646" s="13">
        <v>82.142899999999997</v>
      </c>
      <c r="AA646" s="13"/>
      <c r="AB646" s="13"/>
      <c r="AC646" s="13"/>
      <c r="AD646" s="13">
        <v>0</v>
      </c>
      <c r="AE646" s="13">
        <v>82.142899999999997</v>
      </c>
      <c r="AF646" s="13">
        <v>0</v>
      </c>
      <c r="AG646" s="13">
        <v>0</v>
      </c>
      <c r="AH646" s="13">
        <v>2.08</v>
      </c>
      <c r="AI646" s="13">
        <v>2.2780999999999998</v>
      </c>
      <c r="AJ646" s="13">
        <v>0.2</v>
      </c>
      <c r="AK646" s="13" t="s">
        <v>1400</v>
      </c>
      <c r="AL646" s="13" t="s">
        <v>1365</v>
      </c>
      <c r="AM646" s="13"/>
      <c r="AN646" s="13">
        <v>52</v>
      </c>
    </row>
    <row r="647" spans="1:40" ht="15.75" hidden="1" customHeight="1" x14ac:dyDescent="0.25">
      <c r="A647" s="13" t="s">
        <v>1861</v>
      </c>
      <c r="B647" s="13" t="s">
        <v>30</v>
      </c>
      <c r="C647" s="13" t="s">
        <v>208</v>
      </c>
      <c r="D647" s="13" t="s">
        <v>209</v>
      </c>
      <c r="E647" s="13">
        <v>51310</v>
      </c>
      <c r="F647" s="13" t="s">
        <v>210</v>
      </c>
      <c r="G647" s="13">
        <v>85</v>
      </c>
      <c r="H647" s="13">
        <v>1</v>
      </c>
      <c r="I647" s="13" t="s">
        <v>1091</v>
      </c>
      <c r="J647" s="13" t="s">
        <v>34</v>
      </c>
      <c r="K647" s="13" t="s">
        <v>35</v>
      </c>
      <c r="L647" s="13" t="s">
        <v>51</v>
      </c>
      <c r="M647" s="13">
        <v>1230</v>
      </c>
      <c r="N647" s="13">
        <v>1435</v>
      </c>
      <c r="O647" s="13" t="s">
        <v>57</v>
      </c>
      <c r="P647" s="13">
        <v>250</v>
      </c>
      <c r="Q647" s="13" t="s">
        <v>37</v>
      </c>
      <c r="R647" s="13" t="s">
        <v>38</v>
      </c>
      <c r="S647" s="49">
        <v>43262</v>
      </c>
      <c r="T647" s="49">
        <v>43303</v>
      </c>
      <c r="U647" s="13" t="s">
        <v>217</v>
      </c>
      <c r="V647" s="13" t="s">
        <v>39</v>
      </c>
      <c r="W647" s="13">
        <v>17</v>
      </c>
      <c r="X647" s="13">
        <v>17</v>
      </c>
      <c r="Y647" s="13">
        <v>28</v>
      </c>
      <c r="Z647" s="13">
        <v>60.714300000000001</v>
      </c>
      <c r="AA647" s="13"/>
      <c r="AB647" s="13"/>
      <c r="AC647" s="13"/>
      <c r="AD647" s="13">
        <v>0</v>
      </c>
      <c r="AE647" s="13">
        <v>60.714300000000001</v>
      </c>
      <c r="AF647" s="13">
        <v>0</v>
      </c>
      <c r="AG647" s="13">
        <v>10</v>
      </c>
      <c r="AH647" s="13">
        <v>1.7130000000000001</v>
      </c>
      <c r="AI647" s="13">
        <v>1.7130000000000001</v>
      </c>
      <c r="AJ647" s="13">
        <v>0.2</v>
      </c>
      <c r="AK647" s="13" t="s">
        <v>1264</v>
      </c>
      <c r="AL647" s="13" t="s">
        <v>1365</v>
      </c>
      <c r="AM647" s="13"/>
      <c r="AN647" s="13">
        <v>52.9</v>
      </c>
    </row>
    <row r="648" spans="1:40" ht="15.75" hidden="1" customHeight="1" x14ac:dyDescent="0.25">
      <c r="A648" s="13" t="s">
        <v>1861</v>
      </c>
      <c r="B648" s="13" t="s">
        <v>30</v>
      </c>
      <c r="C648" s="13" t="s">
        <v>208</v>
      </c>
      <c r="D648" s="13" t="s">
        <v>209</v>
      </c>
      <c r="E648" s="13">
        <v>53042</v>
      </c>
      <c r="F648" s="13" t="s">
        <v>210</v>
      </c>
      <c r="G648" s="13">
        <v>130</v>
      </c>
      <c r="H648" s="13">
        <v>1</v>
      </c>
      <c r="I648" s="13" t="s">
        <v>836</v>
      </c>
      <c r="J648" s="13" t="s">
        <v>34</v>
      </c>
      <c r="K648" s="13" t="s">
        <v>35</v>
      </c>
      <c r="L648" s="13" t="s">
        <v>56</v>
      </c>
      <c r="M648" s="13">
        <v>910</v>
      </c>
      <c r="N648" s="13">
        <v>1230</v>
      </c>
      <c r="O648" s="13" t="s">
        <v>220</v>
      </c>
      <c r="P648" s="13">
        <v>207</v>
      </c>
      <c r="Q648" s="13" t="s">
        <v>37</v>
      </c>
      <c r="R648" s="13" t="s">
        <v>38</v>
      </c>
      <c r="S648" s="49">
        <v>43262</v>
      </c>
      <c r="T648" s="49">
        <v>43303</v>
      </c>
      <c r="U648" s="13" t="s">
        <v>586</v>
      </c>
      <c r="V648" s="13" t="s">
        <v>39</v>
      </c>
      <c r="W648" s="13">
        <v>29</v>
      </c>
      <c r="X648" s="13">
        <v>27</v>
      </c>
      <c r="Y648" s="13">
        <v>31</v>
      </c>
      <c r="Z648" s="13">
        <v>87.096800000000002</v>
      </c>
      <c r="AA648" s="13"/>
      <c r="AB648" s="13"/>
      <c r="AC648" s="13"/>
      <c r="AD648" s="13">
        <v>0</v>
      </c>
      <c r="AE648" s="13">
        <v>87.096800000000002</v>
      </c>
      <c r="AF648" s="13">
        <v>0</v>
      </c>
      <c r="AG648" s="13">
        <v>10</v>
      </c>
      <c r="AH648" s="13">
        <v>5.5679999999999996</v>
      </c>
      <c r="AI648" s="13">
        <v>5.7668999999999997</v>
      </c>
      <c r="AJ648" s="13">
        <v>0.4</v>
      </c>
      <c r="AK648" s="13" t="s">
        <v>1367</v>
      </c>
      <c r="AL648" s="13" t="s">
        <v>1369</v>
      </c>
      <c r="AM648" s="13"/>
      <c r="AN648" s="13">
        <v>104.4</v>
      </c>
    </row>
    <row r="649" spans="1:40" ht="15.75" hidden="1" customHeight="1" x14ac:dyDescent="0.25">
      <c r="A649" s="13" t="s">
        <v>1861</v>
      </c>
      <c r="B649" s="13" t="s">
        <v>30</v>
      </c>
      <c r="C649" s="13" t="s">
        <v>208</v>
      </c>
      <c r="D649" s="13" t="s">
        <v>209</v>
      </c>
      <c r="E649" s="13">
        <v>53043</v>
      </c>
      <c r="F649" s="13" t="s">
        <v>210</v>
      </c>
      <c r="G649" s="13">
        <v>140</v>
      </c>
      <c r="H649" s="13">
        <v>1</v>
      </c>
      <c r="I649" s="13" t="s">
        <v>837</v>
      </c>
      <c r="J649" s="13" t="s">
        <v>34</v>
      </c>
      <c r="K649" s="13" t="s">
        <v>219</v>
      </c>
      <c r="L649" s="13" t="s">
        <v>56</v>
      </c>
      <c r="M649" s="13">
        <v>910</v>
      </c>
      <c r="N649" s="13">
        <v>1230</v>
      </c>
      <c r="O649" s="13" t="s">
        <v>76</v>
      </c>
      <c r="P649" s="13">
        <v>312</v>
      </c>
      <c r="Q649" s="13" t="s">
        <v>37</v>
      </c>
      <c r="R649" s="13" t="s">
        <v>38</v>
      </c>
      <c r="S649" s="49">
        <v>43262</v>
      </c>
      <c r="T649" s="49">
        <v>43303</v>
      </c>
      <c r="U649" s="13" t="s">
        <v>215</v>
      </c>
      <c r="V649" s="13" t="s">
        <v>39</v>
      </c>
      <c r="W649" s="13">
        <v>15</v>
      </c>
      <c r="X649" s="13">
        <v>15</v>
      </c>
      <c r="Y649" s="13">
        <v>31</v>
      </c>
      <c r="Z649" s="13">
        <v>48.387099999999997</v>
      </c>
      <c r="AA649" s="13"/>
      <c r="AB649" s="13"/>
      <c r="AC649" s="13"/>
      <c r="AD649" s="13">
        <v>0</v>
      </c>
      <c r="AE649" s="13">
        <v>48.387099999999997</v>
      </c>
      <c r="AF649" s="13">
        <v>0</v>
      </c>
      <c r="AG649" s="13">
        <v>10</v>
      </c>
      <c r="AH649" s="13">
        <v>2.9830000000000001</v>
      </c>
      <c r="AI649" s="13">
        <v>2.9830000000000001</v>
      </c>
      <c r="AJ649" s="13">
        <v>0.5</v>
      </c>
      <c r="AK649" s="13" t="s">
        <v>1367</v>
      </c>
      <c r="AL649" s="13" t="s">
        <v>1386</v>
      </c>
      <c r="AM649" s="13"/>
      <c r="AN649" s="13">
        <v>104.4</v>
      </c>
    </row>
    <row r="650" spans="1:40" ht="15.75" hidden="1" customHeight="1" x14ac:dyDescent="0.25">
      <c r="A650" s="13" t="s">
        <v>1861</v>
      </c>
      <c r="B650" s="13" t="s">
        <v>30</v>
      </c>
      <c r="C650" s="13" t="s">
        <v>208</v>
      </c>
      <c r="D650" s="13" t="s">
        <v>209</v>
      </c>
      <c r="E650" s="13">
        <v>53044</v>
      </c>
      <c r="F650" s="13" t="s">
        <v>210</v>
      </c>
      <c r="G650" s="13">
        <v>150</v>
      </c>
      <c r="H650" s="13">
        <v>1</v>
      </c>
      <c r="I650" s="13" t="s">
        <v>838</v>
      </c>
      <c r="J650" s="13" t="s">
        <v>34</v>
      </c>
      <c r="K650" s="13" t="s">
        <v>219</v>
      </c>
      <c r="L650" s="13" t="s">
        <v>56</v>
      </c>
      <c r="M650" s="13">
        <v>910</v>
      </c>
      <c r="N650" s="13">
        <v>1200</v>
      </c>
      <c r="O650" s="13" t="s">
        <v>57</v>
      </c>
      <c r="P650" s="13">
        <v>380</v>
      </c>
      <c r="Q650" s="13" t="s">
        <v>37</v>
      </c>
      <c r="R650" s="13" t="s">
        <v>38</v>
      </c>
      <c r="S650" s="49">
        <v>43262</v>
      </c>
      <c r="T650" s="49">
        <v>43303</v>
      </c>
      <c r="U650" s="13" t="s">
        <v>1371</v>
      </c>
      <c r="V650" s="13" t="s">
        <v>39</v>
      </c>
      <c r="W650" s="13">
        <v>16</v>
      </c>
      <c r="X650" s="13">
        <v>16</v>
      </c>
      <c r="Y650" s="13">
        <v>31</v>
      </c>
      <c r="Z650" s="13">
        <v>51.612900000000003</v>
      </c>
      <c r="AA650" s="13"/>
      <c r="AB650" s="13"/>
      <c r="AC650" s="13"/>
      <c r="AD650" s="13">
        <v>0</v>
      </c>
      <c r="AE650" s="13">
        <v>51.612900000000003</v>
      </c>
      <c r="AF650" s="13">
        <v>0</v>
      </c>
      <c r="AG650" s="13">
        <v>0</v>
      </c>
      <c r="AH650" s="13">
        <v>2.3199999999999998</v>
      </c>
      <c r="AI650" s="13">
        <v>2.6514000000000002</v>
      </c>
      <c r="AJ650" s="13">
        <v>0.41670000000000001</v>
      </c>
      <c r="AK650" s="13" t="s">
        <v>1285</v>
      </c>
      <c r="AL650" s="13" t="s">
        <v>1372</v>
      </c>
      <c r="AM650" s="13" t="s">
        <v>1373</v>
      </c>
      <c r="AN650" s="13">
        <v>87</v>
      </c>
    </row>
    <row r="651" spans="1:40" ht="15.75" hidden="1" customHeight="1" x14ac:dyDescent="0.25">
      <c r="A651" s="13" t="s">
        <v>1861</v>
      </c>
      <c r="B651" s="13" t="s">
        <v>30</v>
      </c>
      <c r="C651" s="13" t="s">
        <v>208</v>
      </c>
      <c r="D651" s="13" t="s">
        <v>209</v>
      </c>
      <c r="E651" s="13">
        <v>53045</v>
      </c>
      <c r="F651" s="13" t="s">
        <v>210</v>
      </c>
      <c r="G651" s="13">
        <v>150</v>
      </c>
      <c r="H651" s="13">
        <v>2</v>
      </c>
      <c r="I651" s="13" t="s">
        <v>838</v>
      </c>
      <c r="J651" s="13" t="s">
        <v>34</v>
      </c>
      <c r="K651" s="13" t="s">
        <v>212</v>
      </c>
      <c r="L651" s="13" t="s">
        <v>45</v>
      </c>
      <c r="M651" s="13" t="s">
        <v>45</v>
      </c>
      <c r="N651" s="13" t="s">
        <v>45</v>
      </c>
      <c r="O651" s="13" t="s">
        <v>57</v>
      </c>
      <c r="P651" s="13">
        <v>149</v>
      </c>
      <c r="Q651" s="13" t="s">
        <v>37</v>
      </c>
      <c r="R651" s="13" t="s">
        <v>38</v>
      </c>
      <c r="S651" s="49">
        <v>43262</v>
      </c>
      <c r="T651" s="49">
        <v>43303</v>
      </c>
      <c r="U651" s="13" t="s">
        <v>1371</v>
      </c>
      <c r="V651" s="13" t="s">
        <v>104</v>
      </c>
      <c r="W651" s="13">
        <v>22</v>
      </c>
      <c r="X651" s="13">
        <v>16</v>
      </c>
      <c r="Y651" s="13">
        <v>31</v>
      </c>
      <c r="Z651" s="13">
        <v>51.612900000000003</v>
      </c>
      <c r="AA651" s="13"/>
      <c r="AB651" s="13"/>
      <c r="AC651" s="13"/>
      <c r="AD651" s="13">
        <v>0</v>
      </c>
      <c r="AE651" s="13">
        <v>51.612900000000003</v>
      </c>
      <c r="AF651" s="13">
        <v>0</v>
      </c>
      <c r="AG651" s="13">
        <v>10</v>
      </c>
      <c r="AH651" s="13">
        <v>0.45900000000000002</v>
      </c>
      <c r="AI651" s="13">
        <v>0.4995</v>
      </c>
      <c r="AJ651" s="13">
        <v>0</v>
      </c>
      <c r="AK651" s="13" t="s">
        <v>45</v>
      </c>
      <c r="AL651" s="13" t="s">
        <v>1374</v>
      </c>
      <c r="AM651" s="13" t="s">
        <v>939</v>
      </c>
      <c r="AN651" s="13">
        <v>15</v>
      </c>
    </row>
    <row r="652" spans="1:40" ht="15.75" hidden="1" customHeight="1" x14ac:dyDescent="0.25">
      <c r="A652" s="13" t="s">
        <v>1861</v>
      </c>
      <c r="B652" s="13" t="s">
        <v>30</v>
      </c>
      <c r="C652" s="13" t="s">
        <v>208</v>
      </c>
      <c r="D652" s="13" t="s">
        <v>209</v>
      </c>
      <c r="E652" s="13">
        <v>53473</v>
      </c>
      <c r="F652" s="13" t="s">
        <v>210</v>
      </c>
      <c r="G652" s="13">
        <v>184</v>
      </c>
      <c r="H652" s="13">
        <v>1</v>
      </c>
      <c r="I652" s="13" t="s">
        <v>1180</v>
      </c>
      <c r="J652" s="13" t="s">
        <v>34</v>
      </c>
      <c r="K652" s="13" t="s">
        <v>35</v>
      </c>
      <c r="L652" s="13" t="s">
        <v>56</v>
      </c>
      <c r="M652" s="13">
        <v>910</v>
      </c>
      <c r="N652" s="13">
        <v>1230</v>
      </c>
      <c r="O652" s="13" t="s">
        <v>211</v>
      </c>
      <c r="P652" s="13">
        <v>703</v>
      </c>
      <c r="Q652" s="13" t="s">
        <v>37</v>
      </c>
      <c r="R652" s="13" t="s">
        <v>58</v>
      </c>
      <c r="S652" s="49">
        <v>43262</v>
      </c>
      <c r="T652" s="49">
        <v>43301</v>
      </c>
      <c r="U652" s="13" t="s">
        <v>973</v>
      </c>
      <c r="V652" s="13" t="s">
        <v>39</v>
      </c>
      <c r="W652" s="13">
        <v>19</v>
      </c>
      <c r="X652" s="13">
        <v>19</v>
      </c>
      <c r="Y652" s="13">
        <v>31</v>
      </c>
      <c r="Z652" s="13">
        <v>61.290300000000002</v>
      </c>
      <c r="AA652" s="13"/>
      <c r="AB652" s="13"/>
      <c r="AC652" s="13"/>
      <c r="AD652" s="13">
        <v>0</v>
      </c>
      <c r="AE652" s="13">
        <v>61.290300000000002</v>
      </c>
      <c r="AF652" s="13">
        <v>0</v>
      </c>
      <c r="AG652" s="13">
        <v>10</v>
      </c>
      <c r="AH652" s="13">
        <v>3.3809999999999998</v>
      </c>
      <c r="AI652" s="13">
        <v>3.7787999999999999</v>
      </c>
      <c r="AJ652" s="13">
        <v>0.5</v>
      </c>
      <c r="AK652" s="13" t="s">
        <v>1367</v>
      </c>
      <c r="AL652" s="13" t="s">
        <v>1265</v>
      </c>
      <c r="AM652" s="13" t="s">
        <v>939</v>
      </c>
      <c r="AN652" s="13">
        <v>104.4</v>
      </c>
    </row>
    <row r="653" spans="1:40" ht="15.75" hidden="1" customHeight="1" x14ac:dyDescent="0.25">
      <c r="A653" s="13" t="s">
        <v>1861</v>
      </c>
      <c r="B653" s="13" t="s">
        <v>30</v>
      </c>
      <c r="C653" s="13" t="s">
        <v>208</v>
      </c>
      <c r="D653" s="13" t="s">
        <v>209</v>
      </c>
      <c r="E653" s="13">
        <v>53474</v>
      </c>
      <c r="F653" s="13" t="s">
        <v>210</v>
      </c>
      <c r="G653" s="13">
        <v>184</v>
      </c>
      <c r="H653" s="13">
        <v>2</v>
      </c>
      <c r="I653" s="13" t="s">
        <v>1180</v>
      </c>
      <c r="J653" s="13" t="s">
        <v>34</v>
      </c>
      <c r="K653" s="13" t="s">
        <v>212</v>
      </c>
      <c r="L653" s="13" t="s">
        <v>45</v>
      </c>
      <c r="M653" s="13" t="s">
        <v>45</v>
      </c>
      <c r="N653" s="13" t="s">
        <v>45</v>
      </c>
      <c r="O653" s="13" t="s">
        <v>45</v>
      </c>
      <c r="P653" s="13"/>
      <c r="Q653" s="13" t="s">
        <v>37</v>
      </c>
      <c r="R653" s="13" t="s">
        <v>58</v>
      </c>
      <c r="S653" s="49">
        <v>43262</v>
      </c>
      <c r="T653" s="49">
        <v>43301</v>
      </c>
      <c r="U653" s="13" t="s">
        <v>973</v>
      </c>
      <c r="V653" s="13" t="s">
        <v>104</v>
      </c>
      <c r="W653" s="13">
        <v>22</v>
      </c>
      <c r="X653" s="13">
        <v>19</v>
      </c>
      <c r="Y653" s="13">
        <v>31</v>
      </c>
      <c r="Z653" s="13">
        <v>61.290300000000002</v>
      </c>
      <c r="AA653" s="13"/>
      <c r="AB653" s="13"/>
      <c r="AC653" s="13"/>
      <c r="AD653" s="13">
        <v>0</v>
      </c>
      <c r="AE653" s="13">
        <v>61.290300000000002</v>
      </c>
      <c r="AF653" s="13">
        <v>0</v>
      </c>
      <c r="AG653" s="13">
        <v>0</v>
      </c>
      <c r="AH653" s="13">
        <v>0.54500000000000004</v>
      </c>
      <c r="AI653" s="13">
        <v>0.59199999999999997</v>
      </c>
      <c r="AJ653" s="13">
        <v>0</v>
      </c>
      <c r="AK653" s="13" t="s">
        <v>45</v>
      </c>
      <c r="AL653" s="13" t="s">
        <v>45</v>
      </c>
      <c r="AM653" s="13" t="s">
        <v>1373</v>
      </c>
      <c r="AN653" s="13">
        <v>15</v>
      </c>
    </row>
    <row r="654" spans="1:40" ht="15.75" hidden="1" customHeight="1" x14ac:dyDescent="0.25">
      <c r="A654" s="13" t="s">
        <v>1861</v>
      </c>
      <c r="B654" s="13" t="s">
        <v>30</v>
      </c>
      <c r="C654" s="13" t="s">
        <v>208</v>
      </c>
      <c r="D654" s="13" t="s">
        <v>209</v>
      </c>
      <c r="E654" s="13">
        <v>53475</v>
      </c>
      <c r="F654" s="13" t="s">
        <v>210</v>
      </c>
      <c r="G654" s="13">
        <v>186</v>
      </c>
      <c r="H654" s="13">
        <v>1</v>
      </c>
      <c r="I654" s="13" t="s">
        <v>1092</v>
      </c>
      <c r="J654" s="13" t="s">
        <v>34</v>
      </c>
      <c r="K654" s="13" t="s">
        <v>35</v>
      </c>
      <c r="L654" s="13" t="s">
        <v>56</v>
      </c>
      <c r="M654" s="13">
        <v>910</v>
      </c>
      <c r="N654" s="13">
        <v>1230</v>
      </c>
      <c r="O654" s="13" t="s">
        <v>220</v>
      </c>
      <c r="P654" s="13">
        <v>205</v>
      </c>
      <c r="Q654" s="13" t="s">
        <v>37</v>
      </c>
      <c r="R654" s="13" t="s">
        <v>58</v>
      </c>
      <c r="S654" s="49">
        <v>43262</v>
      </c>
      <c r="T654" s="49">
        <v>43301</v>
      </c>
      <c r="U654" s="13" t="s">
        <v>1909</v>
      </c>
      <c r="V654" s="13" t="s">
        <v>39</v>
      </c>
      <c r="W654" s="13">
        <v>32</v>
      </c>
      <c r="X654" s="13">
        <v>32</v>
      </c>
      <c r="Y654" s="13">
        <v>31</v>
      </c>
      <c r="Z654" s="13">
        <v>103.22580000000001</v>
      </c>
      <c r="AA654" s="13"/>
      <c r="AB654" s="13"/>
      <c r="AC654" s="13"/>
      <c r="AD654" s="13">
        <v>0</v>
      </c>
      <c r="AE654" s="13">
        <v>103.22580000000001</v>
      </c>
      <c r="AF654" s="13">
        <v>0</v>
      </c>
      <c r="AG654" s="13">
        <v>0</v>
      </c>
      <c r="AH654" s="13">
        <v>5.5679999999999996</v>
      </c>
      <c r="AI654" s="13">
        <v>6.3634000000000004</v>
      </c>
      <c r="AJ654" s="13">
        <v>0.5</v>
      </c>
      <c r="AK654" s="13" t="s">
        <v>1367</v>
      </c>
      <c r="AL654" s="13" t="s">
        <v>1910</v>
      </c>
      <c r="AM654" s="13" t="s">
        <v>939</v>
      </c>
      <c r="AN654" s="13">
        <v>104.4</v>
      </c>
    </row>
    <row r="655" spans="1:40" ht="15.75" hidden="1" customHeight="1" x14ac:dyDescent="0.25">
      <c r="A655" s="13" t="s">
        <v>1861</v>
      </c>
      <c r="B655" s="13" t="s">
        <v>30</v>
      </c>
      <c r="C655" s="13" t="s">
        <v>208</v>
      </c>
      <c r="D655" s="13" t="s">
        <v>209</v>
      </c>
      <c r="E655" s="13">
        <v>53476</v>
      </c>
      <c r="F655" s="13" t="s">
        <v>210</v>
      </c>
      <c r="G655" s="13">
        <v>186</v>
      </c>
      <c r="H655" s="13">
        <v>2</v>
      </c>
      <c r="I655" s="13" t="s">
        <v>1092</v>
      </c>
      <c r="J655" s="13" t="s">
        <v>34</v>
      </c>
      <c r="K655" s="13" t="s">
        <v>212</v>
      </c>
      <c r="L655" s="13" t="s">
        <v>45</v>
      </c>
      <c r="M655" s="13" t="s">
        <v>45</v>
      </c>
      <c r="N655" s="13" t="s">
        <v>45</v>
      </c>
      <c r="O655" s="13" t="s">
        <v>45</v>
      </c>
      <c r="P655" s="13"/>
      <c r="Q655" s="13" t="s">
        <v>37</v>
      </c>
      <c r="R655" s="13" t="s">
        <v>58</v>
      </c>
      <c r="S655" s="49">
        <v>43262</v>
      </c>
      <c r="T655" s="49">
        <v>43301</v>
      </c>
      <c r="U655" s="13" t="s">
        <v>1909</v>
      </c>
      <c r="V655" s="13" t="s">
        <v>104</v>
      </c>
      <c r="W655" s="13">
        <v>35</v>
      </c>
      <c r="X655" s="13">
        <v>32</v>
      </c>
      <c r="Y655" s="13">
        <v>31</v>
      </c>
      <c r="Z655" s="13">
        <v>103.22580000000001</v>
      </c>
      <c r="AA655" s="13"/>
      <c r="AB655" s="13"/>
      <c r="AC655" s="13"/>
      <c r="AD655" s="13">
        <v>0</v>
      </c>
      <c r="AE655" s="13">
        <v>103.22580000000001</v>
      </c>
      <c r="AF655" s="13">
        <v>0</v>
      </c>
      <c r="AG655" s="13">
        <v>0</v>
      </c>
      <c r="AH655" s="13">
        <v>0.85799999999999998</v>
      </c>
      <c r="AI655" s="13">
        <v>1.0047999999999999</v>
      </c>
      <c r="AJ655" s="13">
        <v>0</v>
      </c>
      <c r="AK655" s="13" t="s">
        <v>45</v>
      </c>
      <c r="AL655" s="13" t="s">
        <v>45</v>
      </c>
      <c r="AM655" s="13" t="s">
        <v>1373</v>
      </c>
      <c r="AN655" s="13">
        <v>15</v>
      </c>
    </row>
    <row r="656" spans="1:40" ht="15.75" hidden="1" customHeight="1" x14ac:dyDescent="0.25">
      <c r="A656" s="13" t="s">
        <v>1861</v>
      </c>
      <c r="B656" s="13" t="s">
        <v>30</v>
      </c>
      <c r="C656" s="13" t="s">
        <v>221</v>
      </c>
      <c r="D656" s="13" t="s">
        <v>222</v>
      </c>
      <c r="E656" s="13">
        <v>53272</v>
      </c>
      <c r="F656" s="13" t="s">
        <v>223</v>
      </c>
      <c r="G656" s="13" t="s">
        <v>224</v>
      </c>
      <c r="H656" s="13">
        <v>1</v>
      </c>
      <c r="I656" s="13" t="s">
        <v>225</v>
      </c>
      <c r="J656" s="13" t="s">
        <v>34</v>
      </c>
      <c r="K656" s="13" t="s">
        <v>226</v>
      </c>
      <c r="L656" s="13" t="s">
        <v>51</v>
      </c>
      <c r="M656" s="13">
        <v>910</v>
      </c>
      <c r="N656" s="13">
        <v>1200</v>
      </c>
      <c r="O656" s="13" t="s">
        <v>70</v>
      </c>
      <c r="P656" s="13">
        <v>611</v>
      </c>
      <c r="Q656" s="13" t="s">
        <v>37</v>
      </c>
      <c r="R656" s="13" t="s">
        <v>38</v>
      </c>
      <c r="S656" s="49">
        <v>43262</v>
      </c>
      <c r="T656" s="49">
        <v>43303</v>
      </c>
      <c r="U656" s="13" t="s">
        <v>240</v>
      </c>
      <c r="V656" s="13" t="s">
        <v>39</v>
      </c>
      <c r="W656" s="13">
        <v>27</v>
      </c>
      <c r="X656" s="13">
        <v>24</v>
      </c>
      <c r="Y656" s="13">
        <v>33</v>
      </c>
      <c r="Z656" s="13">
        <v>72.7273</v>
      </c>
      <c r="AA656" s="13"/>
      <c r="AB656" s="13"/>
      <c r="AC656" s="13"/>
      <c r="AD656" s="13">
        <v>0</v>
      </c>
      <c r="AE656" s="13">
        <v>72.7273</v>
      </c>
      <c r="AF656" s="13">
        <v>0</v>
      </c>
      <c r="AG656" s="13">
        <v>0</v>
      </c>
      <c r="AH656" s="13">
        <v>3.4169999999999998</v>
      </c>
      <c r="AI656" s="13">
        <v>3.5484</v>
      </c>
      <c r="AJ656" s="13">
        <v>0.33329999999999999</v>
      </c>
      <c r="AK656" s="13" t="s">
        <v>1285</v>
      </c>
      <c r="AL656" s="13" t="s">
        <v>1384</v>
      </c>
      <c r="AM656" s="13"/>
      <c r="AN656" s="13">
        <v>69</v>
      </c>
    </row>
    <row r="657" spans="1:40" ht="15.75" hidden="1" customHeight="1" x14ac:dyDescent="0.25">
      <c r="A657" s="13" t="s">
        <v>1861</v>
      </c>
      <c r="B657" s="13" t="s">
        <v>30</v>
      </c>
      <c r="C657" s="13" t="s">
        <v>221</v>
      </c>
      <c r="D657" s="13" t="s">
        <v>222</v>
      </c>
      <c r="E657" s="13">
        <v>50129</v>
      </c>
      <c r="F657" s="13" t="s">
        <v>223</v>
      </c>
      <c r="G657" s="13" t="s">
        <v>224</v>
      </c>
      <c r="H657" s="13">
        <v>2</v>
      </c>
      <c r="I657" s="13" t="s">
        <v>225</v>
      </c>
      <c r="J657" s="13" t="s">
        <v>34</v>
      </c>
      <c r="K657" s="13" t="s">
        <v>226</v>
      </c>
      <c r="L657" s="13" t="s">
        <v>51</v>
      </c>
      <c r="M657" s="13">
        <v>900</v>
      </c>
      <c r="N657" s="13">
        <v>1150</v>
      </c>
      <c r="O657" s="13" t="s">
        <v>52</v>
      </c>
      <c r="P657" s="13">
        <v>184</v>
      </c>
      <c r="Q657" s="13" t="s">
        <v>37</v>
      </c>
      <c r="R657" s="13" t="s">
        <v>38</v>
      </c>
      <c r="S657" s="49">
        <v>43262</v>
      </c>
      <c r="T657" s="49">
        <v>43303</v>
      </c>
      <c r="U657" s="13" t="s">
        <v>229</v>
      </c>
      <c r="V657" s="13" t="s">
        <v>39</v>
      </c>
      <c r="W657" s="13">
        <v>26</v>
      </c>
      <c r="X657" s="13">
        <v>23</v>
      </c>
      <c r="Y657" s="13">
        <v>33</v>
      </c>
      <c r="Z657" s="13">
        <v>69.697000000000003</v>
      </c>
      <c r="AA657" s="13"/>
      <c r="AB657" s="13"/>
      <c r="AC657" s="13"/>
      <c r="AD657" s="13">
        <v>0</v>
      </c>
      <c r="AE657" s="13">
        <v>69.697000000000003</v>
      </c>
      <c r="AF657" s="13">
        <v>0</v>
      </c>
      <c r="AG657" s="13">
        <v>0</v>
      </c>
      <c r="AH657" s="13">
        <v>3.1539999999999999</v>
      </c>
      <c r="AI657" s="13">
        <v>3.4167999999999998</v>
      </c>
      <c r="AJ657" s="13">
        <v>0.33329999999999999</v>
      </c>
      <c r="AK657" s="13" t="s">
        <v>1504</v>
      </c>
      <c r="AL657" s="13" t="s">
        <v>1385</v>
      </c>
      <c r="AM657" s="13"/>
      <c r="AN657" s="13">
        <v>69</v>
      </c>
    </row>
    <row r="658" spans="1:40" ht="15.75" hidden="1" customHeight="1" x14ac:dyDescent="0.25">
      <c r="A658" s="13" t="s">
        <v>1861</v>
      </c>
      <c r="B658" s="13" t="s">
        <v>30</v>
      </c>
      <c r="C658" s="13" t="s">
        <v>221</v>
      </c>
      <c r="D658" s="13" t="s">
        <v>222</v>
      </c>
      <c r="E658" s="13">
        <v>50873</v>
      </c>
      <c r="F658" s="13" t="s">
        <v>223</v>
      </c>
      <c r="G658" s="13" t="s">
        <v>224</v>
      </c>
      <c r="H658" s="13">
        <v>3</v>
      </c>
      <c r="I658" s="13" t="s">
        <v>225</v>
      </c>
      <c r="J658" s="13" t="s">
        <v>34</v>
      </c>
      <c r="K658" s="13" t="s">
        <v>226</v>
      </c>
      <c r="L658" s="13" t="s">
        <v>51</v>
      </c>
      <c r="M658" s="13">
        <v>900</v>
      </c>
      <c r="N658" s="13">
        <v>1150</v>
      </c>
      <c r="O658" s="13" t="s">
        <v>70</v>
      </c>
      <c r="P658" s="13">
        <v>511</v>
      </c>
      <c r="Q658" s="13" t="s">
        <v>37</v>
      </c>
      <c r="R658" s="13" t="s">
        <v>38</v>
      </c>
      <c r="S658" s="49">
        <v>43262</v>
      </c>
      <c r="T658" s="49">
        <v>43303</v>
      </c>
      <c r="U658" s="13" t="s">
        <v>227</v>
      </c>
      <c r="V658" s="13" t="s">
        <v>39</v>
      </c>
      <c r="W658" s="13">
        <v>22</v>
      </c>
      <c r="X658" s="13">
        <v>15</v>
      </c>
      <c r="Y658" s="13">
        <v>33</v>
      </c>
      <c r="Z658" s="13">
        <v>45.454500000000003</v>
      </c>
      <c r="AA658" s="13"/>
      <c r="AB658" s="13"/>
      <c r="AC658" s="13"/>
      <c r="AD658" s="13">
        <v>0</v>
      </c>
      <c r="AE658" s="13">
        <v>45.454500000000003</v>
      </c>
      <c r="AF658" s="13">
        <v>0</v>
      </c>
      <c r="AG658" s="13">
        <v>10</v>
      </c>
      <c r="AH658" s="13">
        <v>2.891</v>
      </c>
      <c r="AI658" s="13">
        <v>2.891</v>
      </c>
      <c r="AJ658" s="13">
        <v>0.33329999999999999</v>
      </c>
      <c r="AK658" s="13" t="s">
        <v>1504</v>
      </c>
      <c r="AL658" s="13" t="s">
        <v>1390</v>
      </c>
      <c r="AM658" s="13"/>
      <c r="AN658" s="13">
        <v>69</v>
      </c>
    </row>
    <row r="659" spans="1:40" ht="15.75" hidden="1" customHeight="1" x14ac:dyDescent="0.25">
      <c r="A659" s="13" t="s">
        <v>1861</v>
      </c>
      <c r="B659" s="13" t="s">
        <v>30</v>
      </c>
      <c r="C659" s="13" t="s">
        <v>221</v>
      </c>
      <c r="D659" s="13" t="s">
        <v>222</v>
      </c>
      <c r="E659" s="13">
        <v>51066</v>
      </c>
      <c r="F659" s="13" t="s">
        <v>223</v>
      </c>
      <c r="G659" s="13" t="s">
        <v>224</v>
      </c>
      <c r="H659" s="13">
        <v>4</v>
      </c>
      <c r="I659" s="13" t="s">
        <v>225</v>
      </c>
      <c r="J659" s="13" t="s">
        <v>34</v>
      </c>
      <c r="K659" s="13" t="s">
        <v>226</v>
      </c>
      <c r="L659" s="13" t="s">
        <v>51</v>
      </c>
      <c r="M659" s="13">
        <v>1200</v>
      </c>
      <c r="N659" s="13">
        <v>1450</v>
      </c>
      <c r="O659" s="13" t="s">
        <v>70</v>
      </c>
      <c r="P659" s="13">
        <v>511</v>
      </c>
      <c r="Q659" s="13" t="s">
        <v>37</v>
      </c>
      <c r="R659" s="13" t="s">
        <v>38</v>
      </c>
      <c r="S659" s="49">
        <v>43262</v>
      </c>
      <c r="T659" s="49">
        <v>43303</v>
      </c>
      <c r="U659" s="13" t="s">
        <v>227</v>
      </c>
      <c r="V659" s="13" t="s">
        <v>39</v>
      </c>
      <c r="W659" s="13">
        <v>25</v>
      </c>
      <c r="X659" s="13">
        <v>19</v>
      </c>
      <c r="Y659" s="13">
        <v>33</v>
      </c>
      <c r="Z659" s="13">
        <v>57.575800000000001</v>
      </c>
      <c r="AA659" s="13"/>
      <c r="AB659" s="13"/>
      <c r="AC659" s="13"/>
      <c r="AD659" s="13">
        <v>0</v>
      </c>
      <c r="AE659" s="13">
        <v>57.575800000000001</v>
      </c>
      <c r="AF659" s="13">
        <v>0</v>
      </c>
      <c r="AG659" s="13">
        <v>0</v>
      </c>
      <c r="AH659" s="13">
        <v>3.286</v>
      </c>
      <c r="AI659" s="13">
        <v>3.286</v>
      </c>
      <c r="AJ659" s="13">
        <v>0.33329999999999999</v>
      </c>
      <c r="AK659" s="13" t="s">
        <v>1911</v>
      </c>
      <c r="AL659" s="13" t="s">
        <v>1390</v>
      </c>
      <c r="AM659" s="13"/>
      <c r="AN659" s="13">
        <v>69</v>
      </c>
    </row>
    <row r="660" spans="1:40" ht="15.75" hidden="1" customHeight="1" x14ac:dyDescent="0.25">
      <c r="A660" s="13" t="s">
        <v>1861</v>
      </c>
      <c r="B660" s="13" t="s">
        <v>30</v>
      </c>
      <c r="C660" s="13" t="s">
        <v>221</v>
      </c>
      <c r="D660" s="13" t="s">
        <v>222</v>
      </c>
      <c r="E660" s="13">
        <v>52353</v>
      </c>
      <c r="F660" s="13" t="s">
        <v>223</v>
      </c>
      <c r="G660" s="13" t="s">
        <v>224</v>
      </c>
      <c r="H660" s="13">
        <v>5</v>
      </c>
      <c r="I660" s="13" t="s">
        <v>225</v>
      </c>
      <c r="J660" s="13" t="s">
        <v>34</v>
      </c>
      <c r="K660" s="13" t="s">
        <v>226</v>
      </c>
      <c r="L660" s="13" t="s">
        <v>51</v>
      </c>
      <c r="M660" s="13">
        <v>1200</v>
      </c>
      <c r="N660" s="13">
        <v>1450</v>
      </c>
      <c r="O660" s="13" t="s">
        <v>70</v>
      </c>
      <c r="P660" s="13">
        <v>221</v>
      </c>
      <c r="Q660" s="13" t="s">
        <v>37</v>
      </c>
      <c r="R660" s="13" t="s">
        <v>38</v>
      </c>
      <c r="S660" s="49">
        <v>43262</v>
      </c>
      <c r="T660" s="49">
        <v>43303</v>
      </c>
      <c r="U660" s="13" t="s">
        <v>229</v>
      </c>
      <c r="V660" s="13" t="s">
        <v>39</v>
      </c>
      <c r="W660" s="13">
        <v>28</v>
      </c>
      <c r="X660" s="13">
        <v>26</v>
      </c>
      <c r="Y660" s="13">
        <v>33</v>
      </c>
      <c r="Z660" s="13">
        <v>78.787899999999993</v>
      </c>
      <c r="AA660" s="13"/>
      <c r="AB660" s="13"/>
      <c r="AC660" s="13"/>
      <c r="AD660" s="13">
        <v>0</v>
      </c>
      <c r="AE660" s="13">
        <v>78.787899999999993</v>
      </c>
      <c r="AF660" s="13">
        <v>0</v>
      </c>
      <c r="AG660" s="13">
        <v>0</v>
      </c>
      <c r="AH660" s="13">
        <v>3.5489999999999999</v>
      </c>
      <c r="AI660" s="13">
        <v>3.6804000000000001</v>
      </c>
      <c r="AJ660" s="13">
        <v>0.33329999999999999</v>
      </c>
      <c r="AK660" s="13" t="s">
        <v>1911</v>
      </c>
      <c r="AL660" s="13" t="s">
        <v>1575</v>
      </c>
      <c r="AM660" s="13"/>
      <c r="AN660" s="13">
        <v>69</v>
      </c>
    </row>
    <row r="661" spans="1:40" ht="15.75" hidden="1" customHeight="1" x14ac:dyDescent="0.25">
      <c r="A661" s="13" t="s">
        <v>1861</v>
      </c>
      <c r="B661" s="13" t="s">
        <v>30</v>
      </c>
      <c r="C661" s="13" t="s">
        <v>221</v>
      </c>
      <c r="D661" s="13" t="s">
        <v>222</v>
      </c>
      <c r="E661" s="13">
        <v>53591</v>
      </c>
      <c r="F661" s="13" t="s">
        <v>223</v>
      </c>
      <c r="G661" s="13" t="s">
        <v>224</v>
      </c>
      <c r="H661" s="13">
        <v>6</v>
      </c>
      <c r="I661" s="13" t="s">
        <v>225</v>
      </c>
      <c r="J661" s="13" t="s">
        <v>34</v>
      </c>
      <c r="K661" s="13" t="s">
        <v>226</v>
      </c>
      <c r="L661" s="13" t="s">
        <v>51</v>
      </c>
      <c r="M661" s="13">
        <v>900</v>
      </c>
      <c r="N661" s="13">
        <v>1150</v>
      </c>
      <c r="O661" s="13" t="s">
        <v>211</v>
      </c>
      <c r="P661" s="13">
        <v>704</v>
      </c>
      <c r="Q661" s="13" t="s">
        <v>37</v>
      </c>
      <c r="R661" s="13" t="s">
        <v>38</v>
      </c>
      <c r="S661" s="49">
        <v>43262</v>
      </c>
      <c r="T661" s="49">
        <v>43303</v>
      </c>
      <c r="U661" s="13" t="s">
        <v>941</v>
      </c>
      <c r="V661" s="13" t="s">
        <v>39</v>
      </c>
      <c r="W661" s="13">
        <v>16</v>
      </c>
      <c r="X661" s="13">
        <v>15</v>
      </c>
      <c r="Y661" s="13">
        <v>33</v>
      </c>
      <c r="Z661" s="13">
        <v>45.454500000000003</v>
      </c>
      <c r="AA661" s="13"/>
      <c r="AB661" s="13"/>
      <c r="AC661" s="13"/>
      <c r="AD661" s="13">
        <v>0</v>
      </c>
      <c r="AE661" s="13">
        <v>45.454500000000003</v>
      </c>
      <c r="AF661" s="13">
        <v>0</v>
      </c>
      <c r="AG661" s="13">
        <v>10</v>
      </c>
      <c r="AH661" s="13">
        <v>1.9710000000000001</v>
      </c>
      <c r="AI661" s="13">
        <v>2.1023999999999998</v>
      </c>
      <c r="AJ661" s="13">
        <v>0.33329999999999999</v>
      </c>
      <c r="AK661" s="13" t="s">
        <v>1504</v>
      </c>
      <c r="AL661" s="13" t="s">
        <v>1404</v>
      </c>
      <c r="AM661" s="13"/>
      <c r="AN661" s="13">
        <v>69</v>
      </c>
    </row>
    <row r="662" spans="1:40" ht="15.75" hidden="1" customHeight="1" x14ac:dyDescent="0.25">
      <c r="A662" s="13" t="s">
        <v>1861</v>
      </c>
      <c r="B662" s="13" t="s">
        <v>30</v>
      </c>
      <c r="C662" s="13" t="s">
        <v>221</v>
      </c>
      <c r="D662" s="13" t="s">
        <v>222</v>
      </c>
      <c r="E662" s="13">
        <v>53389</v>
      </c>
      <c r="F662" s="13" t="s">
        <v>223</v>
      </c>
      <c r="G662" s="13" t="s">
        <v>224</v>
      </c>
      <c r="H662" s="13">
        <v>7</v>
      </c>
      <c r="I662" s="13" t="s">
        <v>225</v>
      </c>
      <c r="J662" s="13" t="s">
        <v>34</v>
      </c>
      <c r="K662" s="13" t="s">
        <v>226</v>
      </c>
      <c r="L662" s="13" t="s">
        <v>51</v>
      </c>
      <c r="M662" s="13">
        <v>1510</v>
      </c>
      <c r="N662" s="13">
        <v>1800</v>
      </c>
      <c r="O662" s="13" t="s">
        <v>52</v>
      </c>
      <c r="P662" s="13">
        <v>180</v>
      </c>
      <c r="Q662" s="13" t="s">
        <v>37</v>
      </c>
      <c r="R662" s="13" t="s">
        <v>38</v>
      </c>
      <c r="S662" s="49">
        <v>43262</v>
      </c>
      <c r="T662" s="49">
        <v>43303</v>
      </c>
      <c r="U662" s="13" t="s">
        <v>237</v>
      </c>
      <c r="V662" s="13" t="s">
        <v>39</v>
      </c>
      <c r="W662" s="13">
        <v>37</v>
      </c>
      <c r="X662" s="13">
        <v>35</v>
      </c>
      <c r="Y662" s="13">
        <v>33</v>
      </c>
      <c r="Z662" s="13">
        <v>106.06059999999999</v>
      </c>
      <c r="AA662" s="13"/>
      <c r="AB662" s="13"/>
      <c r="AC662" s="13"/>
      <c r="AD662" s="13">
        <v>0</v>
      </c>
      <c r="AE662" s="13">
        <v>106.06059999999999</v>
      </c>
      <c r="AF662" s="13">
        <v>0</v>
      </c>
      <c r="AG662" s="13">
        <v>0</v>
      </c>
      <c r="AH662" s="13">
        <v>4.0739999999999998</v>
      </c>
      <c r="AI662" s="13">
        <v>4.8624999999999998</v>
      </c>
      <c r="AJ662" s="13">
        <v>0.33329999999999999</v>
      </c>
      <c r="AK662" s="13" t="s">
        <v>1658</v>
      </c>
      <c r="AL662" s="13" t="s">
        <v>1388</v>
      </c>
      <c r="AM662" s="13"/>
      <c r="AN662" s="13">
        <v>69</v>
      </c>
    </row>
    <row r="663" spans="1:40" ht="15.75" hidden="1" customHeight="1" x14ac:dyDescent="0.25">
      <c r="A663" s="13" t="s">
        <v>1861</v>
      </c>
      <c r="B663" s="13" t="s">
        <v>30</v>
      </c>
      <c r="C663" s="13" t="s">
        <v>221</v>
      </c>
      <c r="D663" s="13" t="s">
        <v>222</v>
      </c>
      <c r="E663" s="13">
        <v>52354</v>
      </c>
      <c r="F663" s="13" t="s">
        <v>223</v>
      </c>
      <c r="G663" s="13" t="s">
        <v>224</v>
      </c>
      <c r="H663" s="13">
        <v>501</v>
      </c>
      <c r="I663" s="13" t="s">
        <v>225</v>
      </c>
      <c r="J663" s="13" t="s">
        <v>43</v>
      </c>
      <c r="K663" s="13" t="s">
        <v>226</v>
      </c>
      <c r="L663" s="13" t="s">
        <v>169</v>
      </c>
      <c r="M663" s="13">
        <v>1810</v>
      </c>
      <c r="N663" s="13">
        <v>2125</v>
      </c>
      <c r="O663" s="13" t="s">
        <v>76</v>
      </c>
      <c r="P663" s="13">
        <v>218</v>
      </c>
      <c r="Q663" s="13" t="s">
        <v>37</v>
      </c>
      <c r="R663" s="13" t="s">
        <v>66</v>
      </c>
      <c r="S663" s="49">
        <v>43262</v>
      </c>
      <c r="T663" s="49">
        <v>43310</v>
      </c>
      <c r="U663" s="13" t="s">
        <v>237</v>
      </c>
      <c r="V663" s="13" t="s">
        <v>39</v>
      </c>
      <c r="W663" s="13">
        <v>34</v>
      </c>
      <c r="X663" s="13">
        <v>33</v>
      </c>
      <c r="Y663" s="13">
        <v>33</v>
      </c>
      <c r="Z663" s="13">
        <v>100</v>
      </c>
      <c r="AA663" s="13"/>
      <c r="AB663" s="13"/>
      <c r="AC663" s="13"/>
      <c r="AD663" s="13">
        <v>0</v>
      </c>
      <c r="AE663" s="13">
        <v>100</v>
      </c>
      <c r="AF663" s="13">
        <v>0</v>
      </c>
      <c r="AG663" s="13">
        <v>0</v>
      </c>
      <c r="AH663" s="13">
        <v>3.867</v>
      </c>
      <c r="AI663" s="13">
        <v>4.5336999999999996</v>
      </c>
      <c r="AJ663" s="13">
        <v>0.33329999999999999</v>
      </c>
      <c r="AK663" s="13" t="s">
        <v>1912</v>
      </c>
      <c r="AL663" s="13" t="s">
        <v>1913</v>
      </c>
      <c r="AM663" s="13"/>
      <c r="AN663" s="13">
        <v>70</v>
      </c>
    </row>
    <row r="664" spans="1:40" ht="15.75" hidden="1" customHeight="1" x14ac:dyDescent="0.25">
      <c r="A664" s="13" t="s">
        <v>1861</v>
      </c>
      <c r="B664" s="13" t="s">
        <v>30</v>
      </c>
      <c r="C664" s="13" t="s">
        <v>221</v>
      </c>
      <c r="D664" s="13" t="s">
        <v>222</v>
      </c>
      <c r="E664" s="13">
        <v>53100</v>
      </c>
      <c r="F664" s="13" t="s">
        <v>223</v>
      </c>
      <c r="G664" s="13" t="s">
        <v>224</v>
      </c>
      <c r="H664" s="13">
        <v>502</v>
      </c>
      <c r="I664" s="13" t="s">
        <v>225</v>
      </c>
      <c r="J664" s="13" t="s">
        <v>43</v>
      </c>
      <c r="K664" s="13" t="s">
        <v>226</v>
      </c>
      <c r="L664" s="13" t="s">
        <v>317</v>
      </c>
      <c r="M664" s="13">
        <v>1800</v>
      </c>
      <c r="N664" s="13">
        <v>2115</v>
      </c>
      <c r="O664" s="13" t="s">
        <v>70</v>
      </c>
      <c r="P664" s="13">
        <v>511</v>
      </c>
      <c r="Q664" s="13" t="s">
        <v>37</v>
      </c>
      <c r="R664" s="13" t="s">
        <v>66</v>
      </c>
      <c r="S664" s="49">
        <v>43262</v>
      </c>
      <c r="T664" s="49">
        <v>43310</v>
      </c>
      <c r="U664" s="13" t="s">
        <v>252</v>
      </c>
      <c r="V664" s="13" t="s">
        <v>39</v>
      </c>
      <c r="W664" s="13">
        <v>27</v>
      </c>
      <c r="X664" s="13">
        <v>25</v>
      </c>
      <c r="Y664" s="13">
        <v>33</v>
      </c>
      <c r="Z664" s="13">
        <v>75.757599999999996</v>
      </c>
      <c r="AA664" s="13"/>
      <c r="AB664" s="13"/>
      <c r="AC664" s="13"/>
      <c r="AD664" s="13">
        <v>0</v>
      </c>
      <c r="AE664" s="13">
        <v>75.757599999999996</v>
      </c>
      <c r="AF664" s="13">
        <v>0</v>
      </c>
      <c r="AG664" s="13">
        <v>0</v>
      </c>
      <c r="AH664" s="13">
        <v>3.3330000000000002</v>
      </c>
      <c r="AI664" s="13">
        <v>3.5996000000000001</v>
      </c>
      <c r="AJ664" s="13">
        <v>0.33329999999999999</v>
      </c>
      <c r="AK664" s="13" t="s">
        <v>1580</v>
      </c>
      <c r="AL664" s="13" t="s">
        <v>1390</v>
      </c>
      <c r="AM664" s="13"/>
      <c r="AN664" s="13">
        <v>70</v>
      </c>
    </row>
    <row r="665" spans="1:40" ht="15.75" hidden="1" customHeight="1" x14ac:dyDescent="0.25">
      <c r="A665" s="13" t="s">
        <v>1861</v>
      </c>
      <c r="B665" s="13" t="s">
        <v>30</v>
      </c>
      <c r="C665" s="13" t="s">
        <v>221</v>
      </c>
      <c r="D665" s="13" t="s">
        <v>222</v>
      </c>
      <c r="E665" s="13">
        <v>53560</v>
      </c>
      <c r="F665" s="13" t="s">
        <v>223</v>
      </c>
      <c r="G665" s="13" t="s">
        <v>224</v>
      </c>
      <c r="H665" s="13">
        <v>542</v>
      </c>
      <c r="I665" s="13" t="s">
        <v>225</v>
      </c>
      <c r="J665" s="13" t="s">
        <v>43</v>
      </c>
      <c r="K665" s="13" t="s">
        <v>226</v>
      </c>
      <c r="L665" s="13" t="s">
        <v>169</v>
      </c>
      <c r="M665" s="13">
        <v>1800</v>
      </c>
      <c r="N665" s="13">
        <v>2115</v>
      </c>
      <c r="O665" s="13" t="s">
        <v>63</v>
      </c>
      <c r="P665" s="13">
        <v>1305</v>
      </c>
      <c r="Q665" s="13" t="s">
        <v>64</v>
      </c>
      <c r="R665" s="13" t="s">
        <v>66</v>
      </c>
      <c r="S665" s="49">
        <v>43262</v>
      </c>
      <c r="T665" s="49">
        <v>43310</v>
      </c>
      <c r="U665" s="13" t="s">
        <v>1183</v>
      </c>
      <c r="V665" s="13" t="s">
        <v>39</v>
      </c>
      <c r="W665" s="13">
        <v>27</v>
      </c>
      <c r="X665" s="13">
        <v>26</v>
      </c>
      <c r="Y665" s="13">
        <v>33</v>
      </c>
      <c r="Z665" s="13">
        <v>78.787899999999993</v>
      </c>
      <c r="AA665" s="13"/>
      <c r="AB665" s="13"/>
      <c r="AC665" s="13"/>
      <c r="AD665" s="13">
        <v>0</v>
      </c>
      <c r="AE665" s="13">
        <v>78.787899999999993</v>
      </c>
      <c r="AF665" s="13">
        <v>0</v>
      </c>
      <c r="AG665" s="13">
        <v>10</v>
      </c>
      <c r="AH665" s="13">
        <v>3.2</v>
      </c>
      <c r="AI665" s="13">
        <v>3.6</v>
      </c>
      <c r="AJ665" s="13">
        <v>0.33329999999999999</v>
      </c>
      <c r="AK665" s="13" t="s">
        <v>1580</v>
      </c>
      <c r="AL665" s="13" t="s">
        <v>1914</v>
      </c>
      <c r="AM665" s="13"/>
      <c r="AN665" s="13">
        <v>70</v>
      </c>
    </row>
    <row r="666" spans="1:40" ht="15.75" hidden="1" customHeight="1" x14ac:dyDescent="0.25">
      <c r="A666" s="13" t="s">
        <v>1861</v>
      </c>
      <c r="B666" s="13" t="s">
        <v>30</v>
      </c>
      <c r="C666" s="13" t="s">
        <v>221</v>
      </c>
      <c r="D666" s="13" t="s">
        <v>222</v>
      </c>
      <c r="E666" s="13">
        <v>52161</v>
      </c>
      <c r="F666" s="13" t="s">
        <v>223</v>
      </c>
      <c r="G666" s="13" t="s">
        <v>224</v>
      </c>
      <c r="H666" s="13">
        <v>831</v>
      </c>
      <c r="I666" s="13" t="s">
        <v>225</v>
      </c>
      <c r="J666" s="13" t="s">
        <v>43</v>
      </c>
      <c r="K666" s="13" t="s">
        <v>44</v>
      </c>
      <c r="L666" s="13" t="s">
        <v>45</v>
      </c>
      <c r="M666" s="13" t="s">
        <v>45</v>
      </c>
      <c r="N666" s="13" t="s">
        <v>45</v>
      </c>
      <c r="O666" s="13" t="s">
        <v>45</v>
      </c>
      <c r="P666" s="13"/>
      <c r="Q666" s="13" t="s">
        <v>37</v>
      </c>
      <c r="R666" s="13" t="s">
        <v>66</v>
      </c>
      <c r="S666" s="49">
        <v>43262</v>
      </c>
      <c r="T666" s="49">
        <v>43310</v>
      </c>
      <c r="U666" s="13" t="s">
        <v>231</v>
      </c>
      <c r="V666" s="13" t="s">
        <v>232</v>
      </c>
      <c r="W666" s="13">
        <v>24</v>
      </c>
      <c r="X666" s="13">
        <v>20</v>
      </c>
      <c r="Y666" s="13">
        <v>33</v>
      </c>
      <c r="Z666" s="13">
        <v>60.606099999999998</v>
      </c>
      <c r="AA666" s="13"/>
      <c r="AB666" s="13"/>
      <c r="AC666" s="13"/>
      <c r="AD666" s="13">
        <v>0</v>
      </c>
      <c r="AE666" s="13">
        <v>60.606099999999998</v>
      </c>
      <c r="AF666" s="13">
        <v>0</v>
      </c>
      <c r="AG666" s="13">
        <v>0</v>
      </c>
      <c r="AH666" s="13">
        <v>3.2</v>
      </c>
      <c r="AI666" s="13">
        <v>3.2</v>
      </c>
      <c r="AJ666" s="13">
        <v>0.33329999999999999</v>
      </c>
      <c r="AK666" s="13" t="s">
        <v>45</v>
      </c>
      <c r="AL666" s="13" t="s">
        <v>45</v>
      </c>
      <c r="AM666" s="13"/>
      <c r="AN666" s="13">
        <v>70</v>
      </c>
    </row>
    <row r="667" spans="1:40" ht="15.75" hidden="1" customHeight="1" x14ac:dyDescent="0.25">
      <c r="A667" s="13" t="s">
        <v>1861</v>
      </c>
      <c r="B667" s="13" t="s">
        <v>30</v>
      </c>
      <c r="C667" s="13" t="s">
        <v>221</v>
      </c>
      <c r="D667" s="13" t="s">
        <v>222</v>
      </c>
      <c r="E667" s="13">
        <v>51237</v>
      </c>
      <c r="F667" s="13" t="s">
        <v>223</v>
      </c>
      <c r="G667" s="13" t="s">
        <v>224</v>
      </c>
      <c r="H667" s="13">
        <v>832</v>
      </c>
      <c r="I667" s="13" t="s">
        <v>225</v>
      </c>
      <c r="J667" s="13" t="s">
        <v>43</v>
      </c>
      <c r="K667" s="13" t="s">
        <v>44</v>
      </c>
      <c r="L667" s="13" t="s">
        <v>45</v>
      </c>
      <c r="M667" s="13" t="s">
        <v>45</v>
      </c>
      <c r="N667" s="13" t="s">
        <v>45</v>
      </c>
      <c r="O667" s="13" t="s">
        <v>45</v>
      </c>
      <c r="P667" s="13"/>
      <c r="Q667" s="13" t="s">
        <v>37</v>
      </c>
      <c r="R667" s="13" t="s">
        <v>66</v>
      </c>
      <c r="S667" s="49">
        <v>43262</v>
      </c>
      <c r="T667" s="49">
        <v>43310</v>
      </c>
      <c r="U667" s="13" t="s">
        <v>175</v>
      </c>
      <c r="V667" s="13" t="s">
        <v>46</v>
      </c>
      <c r="W667" s="13">
        <v>7</v>
      </c>
      <c r="X667" s="13">
        <v>7</v>
      </c>
      <c r="Y667" s="13">
        <v>33</v>
      </c>
      <c r="Z667" s="13">
        <v>21.2121</v>
      </c>
      <c r="AA667" s="13"/>
      <c r="AB667" s="13"/>
      <c r="AC667" s="13"/>
      <c r="AD667" s="13">
        <v>0</v>
      </c>
      <c r="AE667" s="13">
        <v>21.2121</v>
      </c>
      <c r="AF667" s="13">
        <v>0</v>
      </c>
      <c r="AG667" s="13">
        <v>0</v>
      </c>
      <c r="AH667" s="13">
        <v>0.93300000000000005</v>
      </c>
      <c r="AI667" s="13">
        <v>0.93300000000000005</v>
      </c>
      <c r="AJ667" s="13">
        <v>0.33329999999999999</v>
      </c>
      <c r="AK667" s="13" t="s">
        <v>45</v>
      </c>
      <c r="AL667" s="13" t="s">
        <v>45</v>
      </c>
      <c r="AM667" s="13"/>
      <c r="AN667" s="13">
        <v>70</v>
      </c>
    </row>
    <row r="668" spans="1:40" ht="15.75" hidden="1" customHeight="1" x14ac:dyDescent="0.25">
      <c r="A668" s="13" t="s">
        <v>1861</v>
      </c>
      <c r="B668" s="13" t="s">
        <v>30</v>
      </c>
      <c r="C668" s="13" t="s">
        <v>221</v>
      </c>
      <c r="D668" s="13" t="s">
        <v>222</v>
      </c>
      <c r="E668" s="13">
        <v>53578</v>
      </c>
      <c r="F668" s="13" t="s">
        <v>223</v>
      </c>
      <c r="G668" s="13" t="s">
        <v>224</v>
      </c>
      <c r="H668" s="13">
        <v>833</v>
      </c>
      <c r="I668" s="13" t="s">
        <v>225</v>
      </c>
      <c r="J668" s="13" t="s">
        <v>34</v>
      </c>
      <c r="K668" s="13" t="s">
        <v>44</v>
      </c>
      <c r="L668" s="13" t="s">
        <v>45</v>
      </c>
      <c r="M668" s="13" t="s">
        <v>45</v>
      </c>
      <c r="N668" s="13" t="s">
        <v>45</v>
      </c>
      <c r="O668" s="13" t="s">
        <v>45</v>
      </c>
      <c r="P668" s="13"/>
      <c r="Q668" s="13" t="s">
        <v>37</v>
      </c>
      <c r="R668" s="13" t="s">
        <v>66</v>
      </c>
      <c r="S668" s="49">
        <v>43262</v>
      </c>
      <c r="T668" s="49">
        <v>43310</v>
      </c>
      <c r="U668" s="13" t="s">
        <v>231</v>
      </c>
      <c r="V668" s="13" t="s">
        <v>232</v>
      </c>
      <c r="W668" s="13">
        <v>19</v>
      </c>
      <c r="X668" s="13">
        <v>16</v>
      </c>
      <c r="Y668" s="13">
        <v>33</v>
      </c>
      <c r="Z668" s="13">
        <v>48.4848</v>
      </c>
      <c r="AA668" s="13"/>
      <c r="AB668" s="13"/>
      <c r="AC668" s="13"/>
      <c r="AD668" s="13">
        <v>0</v>
      </c>
      <c r="AE668" s="13">
        <v>48.4848</v>
      </c>
      <c r="AF668" s="13">
        <v>0</v>
      </c>
      <c r="AG668" s="13">
        <v>0</v>
      </c>
      <c r="AH668" s="13">
        <v>2.4</v>
      </c>
      <c r="AI668" s="13">
        <v>2.5333000000000001</v>
      </c>
      <c r="AJ668" s="13">
        <v>0.33329999999999999</v>
      </c>
      <c r="AK668" s="13" t="s">
        <v>45</v>
      </c>
      <c r="AL668" s="13" t="s">
        <v>45</v>
      </c>
      <c r="AM668" s="13"/>
      <c r="AN668" s="13">
        <v>70</v>
      </c>
    </row>
    <row r="669" spans="1:40" ht="15.75" hidden="1" customHeight="1" x14ac:dyDescent="0.25">
      <c r="A669" s="13" t="s">
        <v>1861</v>
      </c>
      <c r="B669" s="13" t="s">
        <v>30</v>
      </c>
      <c r="C669" s="13" t="s">
        <v>221</v>
      </c>
      <c r="D669" s="13" t="s">
        <v>222</v>
      </c>
      <c r="E669" s="13">
        <v>53592</v>
      </c>
      <c r="F669" s="13" t="s">
        <v>223</v>
      </c>
      <c r="G669" s="13" t="s">
        <v>224</v>
      </c>
      <c r="H669" s="13">
        <v>834</v>
      </c>
      <c r="I669" s="13" t="s">
        <v>225</v>
      </c>
      <c r="J669" s="13" t="s">
        <v>34</v>
      </c>
      <c r="K669" s="13" t="s">
        <v>44</v>
      </c>
      <c r="L669" s="13" t="s">
        <v>45</v>
      </c>
      <c r="M669" s="13" t="s">
        <v>45</v>
      </c>
      <c r="N669" s="13" t="s">
        <v>45</v>
      </c>
      <c r="O669" s="13" t="s">
        <v>45</v>
      </c>
      <c r="P669" s="13"/>
      <c r="Q669" s="13" t="s">
        <v>37</v>
      </c>
      <c r="R669" s="13" t="s">
        <v>66</v>
      </c>
      <c r="S669" s="49">
        <v>43262</v>
      </c>
      <c r="T669" s="49">
        <v>43310</v>
      </c>
      <c r="U669" s="13" t="s">
        <v>175</v>
      </c>
      <c r="V669" s="13" t="s">
        <v>46</v>
      </c>
      <c r="W669" s="13">
        <v>14</v>
      </c>
      <c r="X669" s="13">
        <v>9</v>
      </c>
      <c r="Y669" s="13">
        <v>33</v>
      </c>
      <c r="Z669" s="13">
        <v>27.2727</v>
      </c>
      <c r="AA669" s="13"/>
      <c r="AB669" s="13"/>
      <c r="AC669" s="13"/>
      <c r="AD669" s="13">
        <v>0</v>
      </c>
      <c r="AE669" s="13">
        <v>27.2727</v>
      </c>
      <c r="AF669" s="13">
        <v>0</v>
      </c>
      <c r="AG669" s="13">
        <v>0</v>
      </c>
      <c r="AH669" s="13">
        <v>1.7330000000000001</v>
      </c>
      <c r="AI669" s="13">
        <v>1.8663000000000001</v>
      </c>
      <c r="AJ669" s="13">
        <v>0.33329999999999999</v>
      </c>
      <c r="AK669" s="13" t="s">
        <v>45</v>
      </c>
      <c r="AL669" s="13" t="s">
        <v>45</v>
      </c>
      <c r="AM669" s="13"/>
      <c r="AN669" s="13">
        <v>70</v>
      </c>
    </row>
    <row r="670" spans="1:40" ht="15.75" hidden="1" customHeight="1" x14ac:dyDescent="0.25">
      <c r="A670" s="13" t="s">
        <v>1861</v>
      </c>
      <c r="B670" s="13" t="s">
        <v>30</v>
      </c>
      <c r="C670" s="13" t="s">
        <v>221</v>
      </c>
      <c r="D670" s="13" t="s">
        <v>222</v>
      </c>
      <c r="E670" s="13">
        <v>50712</v>
      </c>
      <c r="F670" s="13" t="s">
        <v>223</v>
      </c>
      <c r="G670" s="13" t="s">
        <v>234</v>
      </c>
      <c r="H670" s="13">
        <v>1</v>
      </c>
      <c r="I670" s="13" t="s">
        <v>1181</v>
      </c>
      <c r="J670" s="13" t="s">
        <v>34</v>
      </c>
      <c r="K670" s="13" t="s">
        <v>226</v>
      </c>
      <c r="L670" s="13" t="s">
        <v>51</v>
      </c>
      <c r="M670" s="13">
        <v>940</v>
      </c>
      <c r="N670" s="13">
        <v>1145</v>
      </c>
      <c r="O670" s="13" t="s">
        <v>70</v>
      </c>
      <c r="P670" s="13">
        <v>411</v>
      </c>
      <c r="Q670" s="13" t="s">
        <v>37</v>
      </c>
      <c r="R670" s="13" t="s">
        <v>58</v>
      </c>
      <c r="S670" s="49">
        <v>43269</v>
      </c>
      <c r="T670" s="49">
        <v>43310</v>
      </c>
      <c r="U670" s="13" t="s">
        <v>243</v>
      </c>
      <c r="V670" s="13" t="s">
        <v>39</v>
      </c>
      <c r="W670" s="13">
        <v>25</v>
      </c>
      <c r="X670" s="13">
        <v>24</v>
      </c>
      <c r="Y670" s="13">
        <v>33</v>
      </c>
      <c r="Z670" s="13">
        <v>72.7273</v>
      </c>
      <c r="AA670" s="13"/>
      <c r="AB670" s="13"/>
      <c r="AC670" s="13"/>
      <c r="AD670" s="13">
        <v>0</v>
      </c>
      <c r="AE670" s="13">
        <v>72.7273</v>
      </c>
      <c r="AF670" s="13">
        <v>0</v>
      </c>
      <c r="AG670" s="13">
        <v>10</v>
      </c>
      <c r="AH670" s="13">
        <v>2.4180000000000001</v>
      </c>
      <c r="AI670" s="13">
        <v>2.5186999999999999</v>
      </c>
      <c r="AJ670" s="13">
        <v>0.25</v>
      </c>
      <c r="AK670" s="13" t="s">
        <v>1879</v>
      </c>
      <c r="AL670" s="13" t="s">
        <v>1396</v>
      </c>
      <c r="AM670" s="13"/>
      <c r="AN670" s="13">
        <v>55.2</v>
      </c>
    </row>
    <row r="671" spans="1:40" ht="15.75" hidden="1" customHeight="1" x14ac:dyDescent="0.25">
      <c r="A671" s="13" t="s">
        <v>1861</v>
      </c>
      <c r="B671" s="13" t="s">
        <v>30</v>
      </c>
      <c r="C671" s="13" t="s">
        <v>221</v>
      </c>
      <c r="D671" s="13" t="s">
        <v>222</v>
      </c>
      <c r="E671" s="13">
        <v>50131</v>
      </c>
      <c r="F671" s="13" t="s">
        <v>223</v>
      </c>
      <c r="G671" s="13" t="s">
        <v>234</v>
      </c>
      <c r="H671" s="13">
        <v>2</v>
      </c>
      <c r="I671" s="13" t="s">
        <v>1181</v>
      </c>
      <c r="J671" s="13" t="s">
        <v>34</v>
      </c>
      <c r="K671" s="13" t="s">
        <v>226</v>
      </c>
      <c r="L671" s="13" t="s">
        <v>51</v>
      </c>
      <c r="M671" s="13">
        <v>940</v>
      </c>
      <c r="N671" s="13">
        <v>1145</v>
      </c>
      <c r="O671" s="13" t="s">
        <v>70</v>
      </c>
      <c r="P671" s="13">
        <v>451</v>
      </c>
      <c r="Q671" s="13" t="s">
        <v>37</v>
      </c>
      <c r="R671" s="13" t="s">
        <v>38</v>
      </c>
      <c r="S671" s="49">
        <v>43262</v>
      </c>
      <c r="T671" s="49">
        <v>43303</v>
      </c>
      <c r="U671" s="13" t="s">
        <v>1104</v>
      </c>
      <c r="V671" s="13" t="s">
        <v>39</v>
      </c>
      <c r="W671" s="13">
        <v>33</v>
      </c>
      <c r="X671" s="13">
        <v>32</v>
      </c>
      <c r="Y671" s="13">
        <v>33</v>
      </c>
      <c r="Z671" s="13">
        <v>96.969700000000003</v>
      </c>
      <c r="AA671" s="13"/>
      <c r="AB671" s="13"/>
      <c r="AC671" s="13"/>
      <c r="AD671" s="13">
        <v>0</v>
      </c>
      <c r="AE671" s="13">
        <v>96.969700000000003</v>
      </c>
      <c r="AF671" s="13">
        <v>0</v>
      </c>
      <c r="AG671" s="13">
        <v>0</v>
      </c>
      <c r="AH671" s="13">
        <v>3.2240000000000002</v>
      </c>
      <c r="AI671" s="13">
        <v>3.3247</v>
      </c>
      <c r="AJ671" s="13">
        <v>0.25</v>
      </c>
      <c r="AK671" s="13" t="s">
        <v>1879</v>
      </c>
      <c r="AL671" s="13" t="s">
        <v>1397</v>
      </c>
      <c r="AM671" s="13"/>
      <c r="AN671" s="13">
        <v>52.9</v>
      </c>
    </row>
    <row r="672" spans="1:40" ht="15.75" hidden="1" customHeight="1" x14ac:dyDescent="0.25">
      <c r="A672" s="13" t="s">
        <v>1861</v>
      </c>
      <c r="B672" s="13" t="s">
        <v>30</v>
      </c>
      <c r="C672" s="13" t="s">
        <v>221</v>
      </c>
      <c r="D672" s="13" t="s">
        <v>222</v>
      </c>
      <c r="E672" s="13">
        <v>50132</v>
      </c>
      <c r="F672" s="13" t="s">
        <v>223</v>
      </c>
      <c r="G672" s="13" t="s">
        <v>234</v>
      </c>
      <c r="H672" s="13">
        <v>3</v>
      </c>
      <c r="I672" s="13" t="s">
        <v>1181</v>
      </c>
      <c r="J672" s="13" t="s">
        <v>34</v>
      </c>
      <c r="K672" s="13" t="s">
        <v>226</v>
      </c>
      <c r="L672" s="13" t="s">
        <v>51</v>
      </c>
      <c r="M672" s="13">
        <v>940</v>
      </c>
      <c r="N672" s="13">
        <v>1145</v>
      </c>
      <c r="O672" s="13" t="s">
        <v>70</v>
      </c>
      <c r="P672" s="13">
        <v>551</v>
      </c>
      <c r="Q672" s="13" t="s">
        <v>37</v>
      </c>
      <c r="R672" s="13" t="s">
        <v>38</v>
      </c>
      <c r="S672" s="49">
        <v>43262</v>
      </c>
      <c r="T672" s="49">
        <v>43303</v>
      </c>
      <c r="U672" s="13" t="s">
        <v>228</v>
      </c>
      <c r="V672" s="13" t="s">
        <v>39</v>
      </c>
      <c r="W672" s="13">
        <v>25</v>
      </c>
      <c r="X672" s="13">
        <v>16</v>
      </c>
      <c r="Y672" s="13">
        <v>33</v>
      </c>
      <c r="Z672" s="13">
        <v>48.4848</v>
      </c>
      <c r="AA672" s="13"/>
      <c r="AB672" s="13"/>
      <c r="AC672" s="13"/>
      <c r="AD672" s="13">
        <v>0</v>
      </c>
      <c r="AE672" s="13">
        <v>48.4848</v>
      </c>
      <c r="AF672" s="13">
        <v>0</v>
      </c>
      <c r="AG672" s="13">
        <v>10</v>
      </c>
      <c r="AH672" s="13">
        <v>2.5190000000000001</v>
      </c>
      <c r="AI672" s="13">
        <v>2.5190000000000001</v>
      </c>
      <c r="AJ672" s="13">
        <v>0.25</v>
      </c>
      <c r="AK672" s="13" t="s">
        <v>1879</v>
      </c>
      <c r="AL672" s="13" t="s">
        <v>1393</v>
      </c>
      <c r="AM672" s="13"/>
      <c r="AN672" s="13">
        <v>52.9</v>
      </c>
    </row>
    <row r="673" spans="1:40" ht="15.75" hidden="1" customHeight="1" x14ac:dyDescent="0.25">
      <c r="A673" s="13" t="s">
        <v>1861</v>
      </c>
      <c r="B673" s="13" t="s">
        <v>30</v>
      </c>
      <c r="C673" s="13" t="s">
        <v>221</v>
      </c>
      <c r="D673" s="13" t="s">
        <v>222</v>
      </c>
      <c r="E673" s="13">
        <v>50615</v>
      </c>
      <c r="F673" s="13" t="s">
        <v>223</v>
      </c>
      <c r="G673" s="13" t="s">
        <v>234</v>
      </c>
      <c r="H673" s="13">
        <v>4</v>
      </c>
      <c r="I673" s="13" t="s">
        <v>1181</v>
      </c>
      <c r="J673" s="13" t="s">
        <v>34</v>
      </c>
      <c r="K673" s="13" t="s">
        <v>226</v>
      </c>
      <c r="L673" s="13" t="s">
        <v>51</v>
      </c>
      <c r="M673" s="13">
        <v>1200</v>
      </c>
      <c r="N673" s="13">
        <v>1405</v>
      </c>
      <c r="O673" s="13" t="s">
        <v>76</v>
      </c>
      <c r="P673" s="13">
        <v>311</v>
      </c>
      <c r="Q673" s="13" t="s">
        <v>37</v>
      </c>
      <c r="R673" s="13" t="s">
        <v>38</v>
      </c>
      <c r="S673" s="49">
        <v>43262</v>
      </c>
      <c r="T673" s="49">
        <v>43303</v>
      </c>
      <c r="U673" s="13" t="s">
        <v>240</v>
      </c>
      <c r="V673" s="13" t="s">
        <v>39</v>
      </c>
      <c r="W673" s="13">
        <v>32</v>
      </c>
      <c r="X673" s="13">
        <v>31</v>
      </c>
      <c r="Y673" s="13">
        <v>33</v>
      </c>
      <c r="Z673" s="13">
        <v>93.939400000000006</v>
      </c>
      <c r="AA673" s="13"/>
      <c r="AB673" s="13"/>
      <c r="AC673" s="13"/>
      <c r="AD673" s="13">
        <v>0</v>
      </c>
      <c r="AE673" s="13">
        <v>93.939400000000006</v>
      </c>
      <c r="AF673" s="13">
        <v>0</v>
      </c>
      <c r="AG673" s="13">
        <v>0</v>
      </c>
      <c r="AH673" s="13">
        <v>3.1240000000000001</v>
      </c>
      <c r="AI673" s="13">
        <v>3.2248000000000001</v>
      </c>
      <c r="AJ673" s="13">
        <v>0.25</v>
      </c>
      <c r="AK673" s="13" t="s">
        <v>1883</v>
      </c>
      <c r="AL673" s="13" t="s">
        <v>1387</v>
      </c>
      <c r="AM673" s="13"/>
      <c r="AN673" s="13">
        <v>52.9</v>
      </c>
    </row>
    <row r="674" spans="1:40" ht="15.75" hidden="1" customHeight="1" x14ac:dyDescent="0.25">
      <c r="A674" s="13" t="s">
        <v>1861</v>
      </c>
      <c r="B674" s="13" t="s">
        <v>30</v>
      </c>
      <c r="C674" s="13" t="s">
        <v>221</v>
      </c>
      <c r="D674" s="13" t="s">
        <v>222</v>
      </c>
      <c r="E674" s="13">
        <v>52358</v>
      </c>
      <c r="F674" s="13" t="s">
        <v>223</v>
      </c>
      <c r="G674" s="13" t="s">
        <v>234</v>
      </c>
      <c r="H674" s="13">
        <v>5</v>
      </c>
      <c r="I674" s="13" t="s">
        <v>1181</v>
      </c>
      <c r="J674" s="13" t="s">
        <v>34</v>
      </c>
      <c r="K674" s="13" t="s">
        <v>226</v>
      </c>
      <c r="L674" s="13" t="s">
        <v>51</v>
      </c>
      <c r="M674" s="13">
        <v>1200</v>
      </c>
      <c r="N674" s="13">
        <v>1405</v>
      </c>
      <c r="O674" s="13" t="s">
        <v>70</v>
      </c>
      <c r="P674" s="13">
        <v>411</v>
      </c>
      <c r="Q674" s="13" t="s">
        <v>37</v>
      </c>
      <c r="R674" s="13" t="s">
        <v>38</v>
      </c>
      <c r="S674" s="49">
        <v>43262</v>
      </c>
      <c r="T674" s="49">
        <v>43303</v>
      </c>
      <c r="U674" s="13" t="s">
        <v>1104</v>
      </c>
      <c r="V674" s="13" t="s">
        <v>39</v>
      </c>
      <c r="W674" s="13">
        <v>31</v>
      </c>
      <c r="X674" s="13">
        <v>29</v>
      </c>
      <c r="Y674" s="13">
        <v>33</v>
      </c>
      <c r="Z674" s="13">
        <v>87.878799999999998</v>
      </c>
      <c r="AA674" s="13"/>
      <c r="AB674" s="13"/>
      <c r="AC674" s="13"/>
      <c r="AD674" s="13">
        <v>0</v>
      </c>
      <c r="AE674" s="13">
        <v>87.878799999999998</v>
      </c>
      <c r="AF674" s="13">
        <v>0</v>
      </c>
      <c r="AG674" s="13">
        <v>0</v>
      </c>
      <c r="AH674" s="13">
        <v>2.9220000000000002</v>
      </c>
      <c r="AI674" s="13">
        <v>3.1234999999999999</v>
      </c>
      <c r="AJ674" s="13">
        <v>0.25</v>
      </c>
      <c r="AK674" s="13" t="s">
        <v>1883</v>
      </c>
      <c r="AL674" s="13" t="s">
        <v>1396</v>
      </c>
      <c r="AM674" s="13"/>
      <c r="AN674" s="13">
        <v>52.9</v>
      </c>
    </row>
    <row r="675" spans="1:40" ht="15.75" hidden="1" customHeight="1" x14ac:dyDescent="0.25">
      <c r="A675" s="13" t="s">
        <v>1861</v>
      </c>
      <c r="B675" s="13" t="s">
        <v>30</v>
      </c>
      <c r="C675" s="13" t="s">
        <v>221</v>
      </c>
      <c r="D675" s="13" t="s">
        <v>222</v>
      </c>
      <c r="E675" s="13">
        <v>51514</v>
      </c>
      <c r="F675" s="13" t="s">
        <v>223</v>
      </c>
      <c r="G675" s="13" t="s">
        <v>234</v>
      </c>
      <c r="H675" s="13">
        <v>6</v>
      </c>
      <c r="I675" s="13" t="s">
        <v>1181</v>
      </c>
      <c r="J675" s="13" t="s">
        <v>34</v>
      </c>
      <c r="K675" s="13" t="s">
        <v>226</v>
      </c>
      <c r="L675" s="13" t="s">
        <v>51</v>
      </c>
      <c r="M675" s="13">
        <v>1500</v>
      </c>
      <c r="N675" s="13">
        <v>1705</v>
      </c>
      <c r="O675" s="13" t="s">
        <v>70</v>
      </c>
      <c r="P675" s="13">
        <v>511</v>
      </c>
      <c r="Q675" s="13" t="s">
        <v>37</v>
      </c>
      <c r="R675" s="13" t="s">
        <v>38</v>
      </c>
      <c r="S675" s="49">
        <v>43262</v>
      </c>
      <c r="T675" s="49">
        <v>43303</v>
      </c>
      <c r="U675" s="13" t="s">
        <v>586</v>
      </c>
      <c r="V675" s="13" t="s">
        <v>39</v>
      </c>
      <c r="W675" s="13">
        <v>25</v>
      </c>
      <c r="X675" s="13">
        <v>24</v>
      </c>
      <c r="Y675" s="13">
        <v>33</v>
      </c>
      <c r="Z675" s="13">
        <v>72.7273</v>
      </c>
      <c r="AA675" s="13"/>
      <c r="AB675" s="13"/>
      <c r="AC675" s="13"/>
      <c r="AD675" s="13">
        <v>0</v>
      </c>
      <c r="AE675" s="13">
        <v>72.7273</v>
      </c>
      <c r="AF675" s="13">
        <v>0</v>
      </c>
      <c r="AG675" s="13">
        <v>0</v>
      </c>
      <c r="AH675" s="13">
        <v>2.3180000000000001</v>
      </c>
      <c r="AI675" s="13">
        <v>2.5196000000000001</v>
      </c>
      <c r="AJ675" s="13">
        <v>0.25</v>
      </c>
      <c r="AK675" s="13" t="s">
        <v>1915</v>
      </c>
      <c r="AL675" s="13" t="s">
        <v>1390</v>
      </c>
      <c r="AM675" s="13"/>
      <c r="AN675" s="13">
        <v>52.9</v>
      </c>
    </row>
    <row r="676" spans="1:40" ht="15.75" hidden="1" customHeight="1" x14ac:dyDescent="0.25">
      <c r="A676" s="13" t="s">
        <v>1861</v>
      </c>
      <c r="B676" s="13" t="s">
        <v>30</v>
      </c>
      <c r="C676" s="13" t="s">
        <v>221</v>
      </c>
      <c r="D676" s="13" t="s">
        <v>222</v>
      </c>
      <c r="E676" s="13">
        <v>53590</v>
      </c>
      <c r="F676" s="13" t="s">
        <v>223</v>
      </c>
      <c r="G676" s="13" t="s">
        <v>234</v>
      </c>
      <c r="H676" s="13">
        <v>7</v>
      </c>
      <c r="I676" s="13" t="s">
        <v>1181</v>
      </c>
      <c r="J676" s="13" t="s">
        <v>34</v>
      </c>
      <c r="K676" s="13" t="s">
        <v>35</v>
      </c>
      <c r="L676" s="13" t="s">
        <v>51</v>
      </c>
      <c r="M676" s="13">
        <v>1500</v>
      </c>
      <c r="N676" s="13">
        <v>1705</v>
      </c>
      <c r="O676" s="13" t="s">
        <v>76</v>
      </c>
      <c r="P676" s="13">
        <v>314</v>
      </c>
      <c r="Q676" s="13" t="s">
        <v>37</v>
      </c>
      <c r="R676" s="13" t="s">
        <v>38</v>
      </c>
      <c r="S676" s="49">
        <v>43262</v>
      </c>
      <c r="T676" s="49">
        <v>43303</v>
      </c>
      <c r="U676" s="13" t="s">
        <v>236</v>
      </c>
      <c r="V676" s="13" t="s">
        <v>39</v>
      </c>
      <c r="W676" s="13">
        <v>18</v>
      </c>
      <c r="X676" s="13">
        <v>17</v>
      </c>
      <c r="Y676" s="13">
        <v>33</v>
      </c>
      <c r="Z676" s="13">
        <v>51.5152</v>
      </c>
      <c r="AA676" s="13"/>
      <c r="AB676" s="13"/>
      <c r="AC676" s="13"/>
      <c r="AD676" s="13">
        <v>0</v>
      </c>
      <c r="AE676" s="13">
        <v>51.5152</v>
      </c>
      <c r="AF676" s="13">
        <v>0</v>
      </c>
      <c r="AG676" s="13">
        <v>10</v>
      </c>
      <c r="AH676" s="13">
        <v>1.7130000000000001</v>
      </c>
      <c r="AI676" s="13">
        <v>1.8138000000000001</v>
      </c>
      <c r="AJ676" s="13">
        <v>0.25</v>
      </c>
      <c r="AK676" s="13" t="s">
        <v>1915</v>
      </c>
      <c r="AL676" s="13" t="s">
        <v>1297</v>
      </c>
      <c r="AM676" s="13"/>
      <c r="AN676" s="13">
        <v>52.9</v>
      </c>
    </row>
    <row r="677" spans="1:40" ht="15.75" hidden="1" customHeight="1" x14ac:dyDescent="0.25">
      <c r="A677" s="13" t="s">
        <v>1861</v>
      </c>
      <c r="B677" s="13" t="s">
        <v>30</v>
      </c>
      <c r="C677" s="13" t="s">
        <v>221</v>
      </c>
      <c r="D677" s="13" t="s">
        <v>222</v>
      </c>
      <c r="E677" s="13">
        <v>53334</v>
      </c>
      <c r="F677" s="13" t="s">
        <v>223</v>
      </c>
      <c r="G677" s="13" t="s">
        <v>234</v>
      </c>
      <c r="H677" s="13">
        <v>501</v>
      </c>
      <c r="I677" s="13" t="s">
        <v>1181</v>
      </c>
      <c r="J677" s="13" t="s">
        <v>43</v>
      </c>
      <c r="K677" s="13" t="s">
        <v>226</v>
      </c>
      <c r="L677" s="13" t="s">
        <v>72</v>
      </c>
      <c r="M677" s="13">
        <v>1800</v>
      </c>
      <c r="N677" s="13">
        <v>2150</v>
      </c>
      <c r="O677" s="13" t="s">
        <v>70</v>
      </c>
      <c r="P677" s="13">
        <v>611</v>
      </c>
      <c r="Q677" s="13" t="s">
        <v>37</v>
      </c>
      <c r="R677" s="13" t="s">
        <v>66</v>
      </c>
      <c r="S677" s="49">
        <v>43262</v>
      </c>
      <c r="T677" s="49">
        <v>43310</v>
      </c>
      <c r="U677" s="13" t="s">
        <v>935</v>
      </c>
      <c r="V677" s="13" t="s">
        <v>39</v>
      </c>
      <c r="W677" s="13">
        <v>27</v>
      </c>
      <c r="X677" s="13">
        <v>26</v>
      </c>
      <c r="Y677" s="13">
        <v>33</v>
      </c>
      <c r="Z677" s="13">
        <v>78.787899999999993</v>
      </c>
      <c r="AA677" s="13"/>
      <c r="AB677" s="13"/>
      <c r="AC677" s="13"/>
      <c r="AD677" s="13">
        <v>0</v>
      </c>
      <c r="AE677" s="13">
        <v>78.787899999999993</v>
      </c>
      <c r="AF677" s="13">
        <v>0</v>
      </c>
      <c r="AG677" s="13">
        <v>0</v>
      </c>
      <c r="AH677" s="13">
        <v>2.5750000000000002</v>
      </c>
      <c r="AI677" s="13">
        <v>2.6739999999999999</v>
      </c>
      <c r="AJ677" s="13">
        <v>0.25</v>
      </c>
      <c r="AK677" s="13" t="s">
        <v>1400</v>
      </c>
      <c r="AL677" s="13" t="s">
        <v>1384</v>
      </c>
      <c r="AM677" s="13"/>
      <c r="AN677" s="13">
        <v>52</v>
      </c>
    </row>
    <row r="678" spans="1:40" ht="15.75" hidden="1" customHeight="1" x14ac:dyDescent="0.25">
      <c r="A678" s="13" t="s">
        <v>1861</v>
      </c>
      <c r="B678" s="13" t="s">
        <v>30</v>
      </c>
      <c r="C678" s="13" t="s">
        <v>221</v>
      </c>
      <c r="D678" s="13" t="s">
        <v>222</v>
      </c>
      <c r="E678" s="13">
        <v>50940</v>
      </c>
      <c r="F678" s="13" t="s">
        <v>223</v>
      </c>
      <c r="G678" s="13" t="s">
        <v>234</v>
      </c>
      <c r="H678" s="13">
        <v>502</v>
      </c>
      <c r="I678" s="13" t="s">
        <v>1181</v>
      </c>
      <c r="J678" s="13" t="s">
        <v>43</v>
      </c>
      <c r="K678" s="13" t="s">
        <v>226</v>
      </c>
      <c r="L678" s="13" t="s">
        <v>127</v>
      </c>
      <c r="M678" s="13">
        <v>1800</v>
      </c>
      <c r="N678" s="13">
        <v>2130</v>
      </c>
      <c r="O678" s="13" t="s">
        <v>70</v>
      </c>
      <c r="P678" s="13">
        <v>611</v>
      </c>
      <c r="Q678" s="13" t="s">
        <v>37</v>
      </c>
      <c r="R678" s="13" t="s">
        <v>66</v>
      </c>
      <c r="S678" s="49">
        <v>43262</v>
      </c>
      <c r="T678" s="49">
        <v>43310</v>
      </c>
      <c r="U678" s="13" t="s">
        <v>935</v>
      </c>
      <c r="V678" s="13" t="s">
        <v>39</v>
      </c>
      <c r="W678" s="13">
        <v>26</v>
      </c>
      <c r="X678" s="13">
        <v>27</v>
      </c>
      <c r="Y678" s="13">
        <v>33</v>
      </c>
      <c r="Z678" s="13">
        <v>81.818200000000004</v>
      </c>
      <c r="AA678" s="13"/>
      <c r="AB678" s="13"/>
      <c r="AC678" s="13"/>
      <c r="AD678" s="13">
        <v>0</v>
      </c>
      <c r="AE678" s="13">
        <v>81.818200000000004</v>
      </c>
      <c r="AF678" s="13">
        <v>0</v>
      </c>
      <c r="AG678" s="13">
        <v>0</v>
      </c>
      <c r="AH678" s="13">
        <v>2.4319999999999999</v>
      </c>
      <c r="AI678" s="13">
        <v>2.6347</v>
      </c>
      <c r="AJ678" s="13">
        <v>0.25</v>
      </c>
      <c r="AK678" s="13" t="s">
        <v>1335</v>
      </c>
      <c r="AL678" s="13" t="s">
        <v>1384</v>
      </c>
      <c r="AM678" s="13"/>
      <c r="AN678" s="13">
        <v>53.2</v>
      </c>
    </row>
    <row r="679" spans="1:40" ht="15.75" hidden="1" customHeight="1" x14ac:dyDescent="0.25">
      <c r="A679" s="13" t="s">
        <v>1861</v>
      </c>
      <c r="B679" s="13" t="s">
        <v>30</v>
      </c>
      <c r="C679" s="13" t="s">
        <v>221</v>
      </c>
      <c r="D679" s="13" t="s">
        <v>222</v>
      </c>
      <c r="E679" s="13">
        <v>52038</v>
      </c>
      <c r="F679" s="13" t="s">
        <v>223</v>
      </c>
      <c r="G679" s="13" t="s">
        <v>238</v>
      </c>
      <c r="H679" s="13">
        <v>1</v>
      </c>
      <c r="I679" s="13" t="s">
        <v>1182</v>
      </c>
      <c r="J679" s="13" t="s">
        <v>34</v>
      </c>
      <c r="K679" s="13" t="s">
        <v>226</v>
      </c>
      <c r="L679" s="13" t="s">
        <v>51</v>
      </c>
      <c r="M679" s="13">
        <v>940</v>
      </c>
      <c r="N679" s="13">
        <v>1145</v>
      </c>
      <c r="O679" s="13" t="s">
        <v>211</v>
      </c>
      <c r="P679" s="13">
        <v>706</v>
      </c>
      <c r="Q679" s="13" t="s">
        <v>37</v>
      </c>
      <c r="R679" s="13" t="s">
        <v>38</v>
      </c>
      <c r="S679" s="49">
        <v>43262</v>
      </c>
      <c r="T679" s="49">
        <v>43303</v>
      </c>
      <c r="U679" s="13" t="s">
        <v>1103</v>
      </c>
      <c r="V679" s="13" t="s">
        <v>39</v>
      </c>
      <c r="W679" s="13">
        <v>21</v>
      </c>
      <c r="X679" s="13">
        <v>19</v>
      </c>
      <c r="Y679" s="13">
        <v>33</v>
      </c>
      <c r="Z679" s="13">
        <v>57.575800000000001</v>
      </c>
      <c r="AA679" s="13"/>
      <c r="AB679" s="13"/>
      <c r="AC679" s="13"/>
      <c r="AD679" s="13">
        <v>0</v>
      </c>
      <c r="AE679" s="13">
        <v>57.575800000000001</v>
      </c>
      <c r="AF679" s="13">
        <v>0</v>
      </c>
      <c r="AG679" s="13">
        <v>10</v>
      </c>
      <c r="AH679" s="13">
        <v>2.0150000000000001</v>
      </c>
      <c r="AI679" s="13">
        <v>2.1156999999999999</v>
      </c>
      <c r="AJ679" s="13">
        <v>0.25</v>
      </c>
      <c r="AK679" s="13" t="s">
        <v>1879</v>
      </c>
      <c r="AL679" s="13" t="s">
        <v>1916</v>
      </c>
      <c r="AM679" s="13"/>
      <c r="AN679" s="13">
        <v>52.9</v>
      </c>
    </row>
    <row r="680" spans="1:40" ht="15.75" hidden="1" customHeight="1" x14ac:dyDescent="0.25">
      <c r="A680" s="13" t="s">
        <v>1861</v>
      </c>
      <c r="B680" s="13" t="s">
        <v>30</v>
      </c>
      <c r="C680" s="13" t="s">
        <v>221</v>
      </c>
      <c r="D680" s="13" t="s">
        <v>222</v>
      </c>
      <c r="E680" s="13">
        <v>52361</v>
      </c>
      <c r="F680" s="13" t="s">
        <v>223</v>
      </c>
      <c r="G680" s="13" t="s">
        <v>238</v>
      </c>
      <c r="H680" s="13">
        <v>2</v>
      </c>
      <c r="I680" s="13" t="s">
        <v>1182</v>
      </c>
      <c r="J680" s="13" t="s">
        <v>34</v>
      </c>
      <c r="K680" s="13" t="s">
        <v>226</v>
      </c>
      <c r="L680" s="13" t="s">
        <v>51</v>
      </c>
      <c r="M680" s="13">
        <v>1200</v>
      </c>
      <c r="N680" s="13">
        <v>1405</v>
      </c>
      <c r="O680" s="13" t="s">
        <v>211</v>
      </c>
      <c r="P680" s="13">
        <v>704</v>
      </c>
      <c r="Q680" s="13" t="s">
        <v>37</v>
      </c>
      <c r="R680" s="13" t="s">
        <v>38</v>
      </c>
      <c r="S680" s="49">
        <v>43262</v>
      </c>
      <c r="T680" s="49">
        <v>43303</v>
      </c>
      <c r="U680" s="13" t="s">
        <v>1103</v>
      </c>
      <c r="V680" s="13" t="s">
        <v>39</v>
      </c>
      <c r="W680" s="13">
        <v>27</v>
      </c>
      <c r="X680" s="13">
        <v>25</v>
      </c>
      <c r="Y680" s="13">
        <v>33</v>
      </c>
      <c r="Z680" s="13">
        <v>75.757599999999996</v>
      </c>
      <c r="AA680" s="13"/>
      <c r="AB680" s="13"/>
      <c r="AC680" s="13"/>
      <c r="AD680" s="13">
        <v>0</v>
      </c>
      <c r="AE680" s="13">
        <v>75.757599999999996</v>
      </c>
      <c r="AF680" s="13">
        <v>0</v>
      </c>
      <c r="AG680" s="13">
        <v>0</v>
      </c>
      <c r="AH680" s="13">
        <v>2.62</v>
      </c>
      <c r="AI680" s="13">
        <v>2.7208000000000001</v>
      </c>
      <c r="AJ680" s="13">
        <v>0.25</v>
      </c>
      <c r="AK680" s="13" t="s">
        <v>1883</v>
      </c>
      <c r="AL680" s="13" t="s">
        <v>1404</v>
      </c>
      <c r="AM680" s="13"/>
      <c r="AN680" s="13">
        <v>52.9</v>
      </c>
    </row>
    <row r="681" spans="1:40" ht="15.75" hidden="1" customHeight="1" x14ac:dyDescent="0.25">
      <c r="A681" s="13" t="s">
        <v>1861</v>
      </c>
      <c r="B681" s="13" t="s">
        <v>30</v>
      </c>
      <c r="C681" s="13" t="s">
        <v>221</v>
      </c>
      <c r="D681" s="13" t="s">
        <v>222</v>
      </c>
      <c r="E681" s="13">
        <v>53445</v>
      </c>
      <c r="F681" s="13" t="s">
        <v>223</v>
      </c>
      <c r="G681" s="13" t="s">
        <v>1095</v>
      </c>
      <c r="H681" s="13">
        <v>831</v>
      </c>
      <c r="I681" s="13" t="s">
        <v>1096</v>
      </c>
      <c r="J681" s="13" t="s">
        <v>43</v>
      </c>
      <c r="K681" s="13" t="s">
        <v>44</v>
      </c>
      <c r="L681" s="13" t="s">
        <v>45</v>
      </c>
      <c r="M681" s="13" t="s">
        <v>45</v>
      </c>
      <c r="N681" s="13" t="s">
        <v>45</v>
      </c>
      <c r="O681" s="13" t="s">
        <v>45</v>
      </c>
      <c r="P681" s="13"/>
      <c r="Q681" s="13" t="s">
        <v>37</v>
      </c>
      <c r="R681" s="13" t="s">
        <v>66</v>
      </c>
      <c r="S681" s="49">
        <v>43262</v>
      </c>
      <c r="T681" s="49">
        <v>43310</v>
      </c>
      <c r="U681" s="13" t="s">
        <v>245</v>
      </c>
      <c r="V681" s="13" t="s">
        <v>46</v>
      </c>
      <c r="W681" s="13">
        <v>21</v>
      </c>
      <c r="X681" s="13">
        <v>21</v>
      </c>
      <c r="Y681" s="13">
        <v>30</v>
      </c>
      <c r="Z681" s="13">
        <v>70</v>
      </c>
      <c r="AA681" s="13"/>
      <c r="AB681" s="13"/>
      <c r="AC681" s="13"/>
      <c r="AD681" s="13">
        <v>0</v>
      </c>
      <c r="AE681" s="13">
        <v>70</v>
      </c>
      <c r="AF681" s="13">
        <v>0</v>
      </c>
      <c r="AG681" s="13">
        <v>0</v>
      </c>
      <c r="AH681" s="13">
        <v>0.63300000000000001</v>
      </c>
      <c r="AI681" s="13">
        <v>0.6996</v>
      </c>
      <c r="AJ681" s="13">
        <v>6.6699999999999995E-2</v>
      </c>
      <c r="AK681" s="13" t="s">
        <v>45</v>
      </c>
      <c r="AL681" s="13" t="s">
        <v>45</v>
      </c>
      <c r="AM681" s="13"/>
      <c r="AN681" s="13">
        <v>17.5</v>
      </c>
    </row>
    <row r="682" spans="1:40" ht="15.75" hidden="1" customHeight="1" x14ac:dyDescent="0.25">
      <c r="A682" s="13" t="s">
        <v>1861</v>
      </c>
      <c r="B682" s="13" t="s">
        <v>30</v>
      </c>
      <c r="C682" s="13" t="s">
        <v>221</v>
      </c>
      <c r="D682" s="13" t="s">
        <v>222</v>
      </c>
      <c r="E682" s="13">
        <v>53424</v>
      </c>
      <c r="F682" s="13" t="s">
        <v>223</v>
      </c>
      <c r="G682" s="13" t="s">
        <v>1097</v>
      </c>
      <c r="H682" s="13">
        <v>831</v>
      </c>
      <c r="I682" s="13" t="s">
        <v>1098</v>
      </c>
      <c r="J682" s="13" t="s">
        <v>43</v>
      </c>
      <c r="K682" s="13" t="s">
        <v>44</v>
      </c>
      <c r="L682" s="13" t="s">
        <v>45</v>
      </c>
      <c r="M682" s="13" t="s">
        <v>45</v>
      </c>
      <c r="N682" s="13" t="s">
        <v>45</v>
      </c>
      <c r="O682" s="13" t="s">
        <v>45</v>
      </c>
      <c r="P682" s="13"/>
      <c r="Q682" s="13" t="s">
        <v>37</v>
      </c>
      <c r="R682" s="13" t="s">
        <v>66</v>
      </c>
      <c r="S682" s="49">
        <v>43262</v>
      </c>
      <c r="T682" s="49">
        <v>43310</v>
      </c>
      <c r="U682" s="13" t="s">
        <v>245</v>
      </c>
      <c r="V682" s="13" t="s">
        <v>46</v>
      </c>
      <c r="W682" s="13">
        <v>16</v>
      </c>
      <c r="X682" s="13">
        <v>16</v>
      </c>
      <c r="Y682" s="13">
        <v>33</v>
      </c>
      <c r="Z682" s="13">
        <v>48.4848</v>
      </c>
      <c r="AA682" s="13"/>
      <c r="AB682" s="13"/>
      <c r="AC682" s="13"/>
      <c r="AD682" s="13">
        <v>0</v>
      </c>
      <c r="AE682" s="13">
        <v>48.4848</v>
      </c>
      <c r="AF682" s="13">
        <v>0</v>
      </c>
      <c r="AG682" s="13">
        <v>0</v>
      </c>
      <c r="AH682" s="13">
        <v>0.5</v>
      </c>
      <c r="AI682" s="13">
        <v>0.5333</v>
      </c>
      <c r="AJ682" s="13">
        <v>6.6699999999999995E-2</v>
      </c>
      <c r="AK682" s="13" t="s">
        <v>45</v>
      </c>
      <c r="AL682" s="13" t="s">
        <v>45</v>
      </c>
      <c r="AM682" s="13"/>
      <c r="AN682" s="13">
        <v>17.5</v>
      </c>
    </row>
    <row r="683" spans="1:40" ht="15.75" hidden="1" customHeight="1" x14ac:dyDescent="0.25">
      <c r="A683" s="13" t="s">
        <v>1861</v>
      </c>
      <c r="B683" s="13" t="s">
        <v>30</v>
      </c>
      <c r="C683" s="13" t="s">
        <v>221</v>
      </c>
      <c r="D683" s="13" t="s">
        <v>222</v>
      </c>
      <c r="E683" s="13">
        <v>53425</v>
      </c>
      <c r="F683" s="13" t="s">
        <v>223</v>
      </c>
      <c r="G683" s="13" t="s">
        <v>1099</v>
      </c>
      <c r="H683" s="13">
        <v>831</v>
      </c>
      <c r="I683" s="13" t="s">
        <v>1100</v>
      </c>
      <c r="J683" s="13" t="s">
        <v>43</v>
      </c>
      <c r="K683" s="13" t="s">
        <v>44</v>
      </c>
      <c r="L683" s="13" t="s">
        <v>45</v>
      </c>
      <c r="M683" s="13" t="s">
        <v>45</v>
      </c>
      <c r="N683" s="13" t="s">
        <v>45</v>
      </c>
      <c r="O683" s="13" t="s">
        <v>45</v>
      </c>
      <c r="P683" s="13"/>
      <c r="Q683" s="13" t="s">
        <v>37</v>
      </c>
      <c r="R683" s="13" t="s">
        <v>66</v>
      </c>
      <c r="S683" s="49">
        <v>43262</v>
      </c>
      <c r="T683" s="49">
        <v>43310</v>
      </c>
      <c r="U683" s="13" t="s">
        <v>245</v>
      </c>
      <c r="V683" s="13" t="s">
        <v>46</v>
      </c>
      <c r="W683" s="13">
        <v>17</v>
      </c>
      <c r="X683" s="13">
        <v>15</v>
      </c>
      <c r="Y683" s="13">
        <v>33</v>
      </c>
      <c r="Z683" s="13">
        <v>45.454500000000003</v>
      </c>
      <c r="AA683" s="13"/>
      <c r="AB683" s="13"/>
      <c r="AC683" s="13"/>
      <c r="AD683" s="13">
        <v>0</v>
      </c>
      <c r="AE683" s="13">
        <v>45.454500000000003</v>
      </c>
      <c r="AF683" s="13">
        <v>0</v>
      </c>
      <c r="AG683" s="13">
        <v>0</v>
      </c>
      <c r="AH683" s="13">
        <v>0.56699999999999995</v>
      </c>
      <c r="AI683" s="13">
        <v>0.56699999999999995</v>
      </c>
      <c r="AJ683" s="13">
        <v>6.6699999999999995E-2</v>
      </c>
      <c r="AK683" s="13" t="s">
        <v>45</v>
      </c>
      <c r="AL683" s="13" t="s">
        <v>45</v>
      </c>
      <c r="AM683" s="13"/>
      <c r="AN683" s="13">
        <v>17.5</v>
      </c>
    </row>
    <row r="684" spans="1:40" ht="15.75" hidden="1" customHeight="1" x14ac:dyDescent="0.25">
      <c r="A684" s="13" t="s">
        <v>1861</v>
      </c>
      <c r="B684" s="13" t="s">
        <v>30</v>
      </c>
      <c r="C684" s="13" t="s">
        <v>221</v>
      </c>
      <c r="D684" s="13" t="s">
        <v>222</v>
      </c>
      <c r="E684" s="13">
        <v>53561</v>
      </c>
      <c r="F684" s="13" t="s">
        <v>223</v>
      </c>
      <c r="G684" s="13" t="s">
        <v>197</v>
      </c>
      <c r="H684" s="13">
        <v>1</v>
      </c>
      <c r="I684" s="13" t="s">
        <v>839</v>
      </c>
      <c r="J684" s="13" t="s">
        <v>43</v>
      </c>
      <c r="K684" s="13" t="s">
        <v>226</v>
      </c>
      <c r="L684" s="13" t="s">
        <v>51</v>
      </c>
      <c r="M684" s="13">
        <v>1130</v>
      </c>
      <c r="N684" s="13">
        <v>1405</v>
      </c>
      <c r="O684" s="13" t="s">
        <v>1124</v>
      </c>
      <c r="P684" s="13"/>
      <c r="Q684" s="13" t="s">
        <v>37</v>
      </c>
      <c r="R684" s="13" t="s">
        <v>58</v>
      </c>
      <c r="S684" s="49">
        <v>43262</v>
      </c>
      <c r="T684" s="49">
        <v>43293</v>
      </c>
      <c r="U684" s="13" t="s">
        <v>78</v>
      </c>
      <c r="V684" s="13" t="s">
        <v>39</v>
      </c>
      <c r="W684" s="13">
        <v>19</v>
      </c>
      <c r="X684" s="13">
        <v>19</v>
      </c>
      <c r="Y684" s="13">
        <v>31</v>
      </c>
      <c r="Z684" s="13">
        <v>61.290300000000002</v>
      </c>
      <c r="AA684" s="13"/>
      <c r="AB684" s="13"/>
      <c r="AC684" s="13"/>
      <c r="AD684" s="13">
        <v>0</v>
      </c>
      <c r="AE684" s="13">
        <v>61.290300000000002</v>
      </c>
      <c r="AF684" s="13">
        <v>0</v>
      </c>
      <c r="AG684" s="13">
        <v>10</v>
      </c>
      <c r="AH684" s="13">
        <v>1.889</v>
      </c>
      <c r="AI684" s="13">
        <v>1.9939</v>
      </c>
      <c r="AJ684" s="13">
        <v>0.25</v>
      </c>
      <c r="AK684" s="13" t="s">
        <v>1917</v>
      </c>
      <c r="AL684" s="13" t="s">
        <v>1302</v>
      </c>
      <c r="AM684" s="13"/>
      <c r="AN684" s="13">
        <v>55.1</v>
      </c>
    </row>
    <row r="685" spans="1:40" ht="15.75" hidden="1" customHeight="1" x14ac:dyDescent="0.25">
      <c r="A685" s="13" t="s">
        <v>1861</v>
      </c>
      <c r="B685" s="13" t="s">
        <v>30</v>
      </c>
      <c r="C685" s="13" t="s">
        <v>221</v>
      </c>
      <c r="D685" s="13" t="s">
        <v>222</v>
      </c>
      <c r="E685" s="13">
        <v>53273</v>
      </c>
      <c r="F685" s="13" t="s">
        <v>223</v>
      </c>
      <c r="G685" s="13" t="s">
        <v>197</v>
      </c>
      <c r="H685" s="13">
        <v>501</v>
      </c>
      <c r="I685" s="13" t="s">
        <v>839</v>
      </c>
      <c r="J685" s="13" t="s">
        <v>43</v>
      </c>
      <c r="K685" s="13" t="s">
        <v>226</v>
      </c>
      <c r="L685" s="13" t="s">
        <v>72</v>
      </c>
      <c r="M685" s="13">
        <v>1800</v>
      </c>
      <c r="N685" s="13">
        <v>2150</v>
      </c>
      <c r="O685" s="13" t="s">
        <v>70</v>
      </c>
      <c r="P685" s="13">
        <v>411</v>
      </c>
      <c r="Q685" s="13" t="s">
        <v>37</v>
      </c>
      <c r="R685" s="13" t="s">
        <v>66</v>
      </c>
      <c r="S685" s="49">
        <v>43262</v>
      </c>
      <c r="T685" s="49">
        <v>43310</v>
      </c>
      <c r="U685" s="13" t="s">
        <v>1093</v>
      </c>
      <c r="V685" s="13" t="s">
        <v>39</v>
      </c>
      <c r="W685" s="13">
        <v>28</v>
      </c>
      <c r="X685" s="13">
        <v>28</v>
      </c>
      <c r="Y685" s="13">
        <v>33</v>
      </c>
      <c r="Z685" s="13">
        <v>84.848500000000001</v>
      </c>
      <c r="AA685" s="13" t="s">
        <v>894</v>
      </c>
      <c r="AB685" s="13">
        <v>32</v>
      </c>
      <c r="AC685" s="13">
        <v>33</v>
      </c>
      <c r="AD685" s="13">
        <v>96.969700000000003</v>
      </c>
      <c r="AE685" s="13">
        <v>96.969700000000003</v>
      </c>
      <c r="AF685" s="13">
        <v>0</v>
      </c>
      <c r="AG685" s="13">
        <v>0</v>
      </c>
      <c r="AH685" s="13">
        <v>2.476</v>
      </c>
      <c r="AI685" s="13">
        <v>2.7730999999999999</v>
      </c>
      <c r="AJ685" s="13">
        <v>0.25</v>
      </c>
      <c r="AK685" s="13" t="s">
        <v>1400</v>
      </c>
      <c r="AL685" s="13" t="s">
        <v>1396</v>
      </c>
      <c r="AM685" s="13"/>
      <c r="AN685" s="13">
        <v>52</v>
      </c>
    </row>
    <row r="686" spans="1:40" ht="15.75" hidden="1" customHeight="1" x14ac:dyDescent="0.25">
      <c r="A686" s="13" t="s">
        <v>1861</v>
      </c>
      <c r="B686" s="13" t="s">
        <v>30</v>
      </c>
      <c r="C686" s="13" t="s">
        <v>221</v>
      </c>
      <c r="D686" s="13" t="s">
        <v>222</v>
      </c>
      <c r="E686" s="13">
        <v>53274</v>
      </c>
      <c r="F686" s="13" t="s">
        <v>223</v>
      </c>
      <c r="G686" s="13" t="s">
        <v>787</v>
      </c>
      <c r="H686" s="13">
        <v>501</v>
      </c>
      <c r="I686" s="13" t="s">
        <v>877</v>
      </c>
      <c r="J686" s="13" t="s">
        <v>43</v>
      </c>
      <c r="K686" s="13" t="s">
        <v>226</v>
      </c>
      <c r="L686" s="13" t="s">
        <v>72</v>
      </c>
      <c r="M686" s="13">
        <v>1800</v>
      </c>
      <c r="N686" s="13">
        <v>2150</v>
      </c>
      <c r="O686" s="13" t="s">
        <v>70</v>
      </c>
      <c r="P686" s="13">
        <v>411</v>
      </c>
      <c r="Q686" s="13" t="s">
        <v>37</v>
      </c>
      <c r="R686" s="13" t="s">
        <v>66</v>
      </c>
      <c r="S686" s="49">
        <v>43262</v>
      </c>
      <c r="T686" s="49">
        <v>43310</v>
      </c>
      <c r="U686" s="13" t="s">
        <v>1093</v>
      </c>
      <c r="V686" s="13" t="s">
        <v>39</v>
      </c>
      <c r="W686" s="13">
        <v>1</v>
      </c>
      <c r="X686" s="13">
        <v>1</v>
      </c>
      <c r="Y686" s="13">
        <v>33</v>
      </c>
      <c r="Z686" s="13">
        <v>3.0303</v>
      </c>
      <c r="AA686" s="13" t="s">
        <v>894</v>
      </c>
      <c r="AB686" s="13">
        <v>32</v>
      </c>
      <c r="AC686" s="13">
        <v>33</v>
      </c>
      <c r="AD686" s="13">
        <v>96.969700000000003</v>
      </c>
      <c r="AE686" s="13">
        <v>96.969700000000003</v>
      </c>
      <c r="AF686" s="13">
        <v>0</v>
      </c>
      <c r="AG686" s="13">
        <v>0</v>
      </c>
      <c r="AH686" s="13">
        <v>9.9000000000000005E-2</v>
      </c>
      <c r="AI686" s="13">
        <v>9.9000000000000005E-2</v>
      </c>
      <c r="AJ686" s="13">
        <v>0</v>
      </c>
      <c r="AK686" s="13" t="s">
        <v>1400</v>
      </c>
      <c r="AL686" s="13" t="s">
        <v>1396</v>
      </c>
      <c r="AM686" s="13"/>
      <c r="AN686" s="13">
        <v>52</v>
      </c>
    </row>
    <row r="687" spans="1:40" ht="15.75" hidden="1" customHeight="1" x14ac:dyDescent="0.25">
      <c r="A687" s="13" t="s">
        <v>1861</v>
      </c>
      <c r="B687" s="13" t="s">
        <v>30</v>
      </c>
      <c r="C687" s="13" t="s">
        <v>221</v>
      </c>
      <c r="D687" s="13" t="s">
        <v>222</v>
      </c>
      <c r="E687" s="13">
        <v>53426</v>
      </c>
      <c r="F687" s="13" t="s">
        <v>223</v>
      </c>
      <c r="G687" s="13" t="s">
        <v>840</v>
      </c>
      <c r="H687" s="13">
        <v>501</v>
      </c>
      <c r="I687" s="13" t="s">
        <v>841</v>
      </c>
      <c r="J687" s="13" t="s">
        <v>43</v>
      </c>
      <c r="K687" s="13" t="s">
        <v>226</v>
      </c>
      <c r="L687" s="13" t="s">
        <v>127</v>
      </c>
      <c r="M687" s="13">
        <v>1800</v>
      </c>
      <c r="N687" s="13">
        <v>2130</v>
      </c>
      <c r="O687" s="13" t="s">
        <v>70</v>
      </c>
      <c r="P687" s="13">
        <v>551</v>
      </c>
      <c r="Q687" s="13" t="s">
        <v>37</v>
      </c>
      <c r="R687" s="13" t="s">
        <v>66</v>
      </c>
      <c r="S687" s="49">
        <v>43262</v>
      </c>
      <c r="T687" s="49">
        <v>43310</v>
      </c>
      <c r="U687" s="13" t="s">
        <v>936</v>
      </c>
      <c r="V687" s="13" t="s">
        <v>39</v>
      </c>
      <c r="W687" s="13">
        <v>9</v>
      </c>
      <c r="X687" s="13">
        <v>8</v>
      </c>
      <c r="Y687" s="13">
        <v>33</v>
      </c>
      <c r="Z687" s="13">
        <v>24.2424</v>
      </c>
      <c r="AA687" s="13" t="s">
        <v>895</v>
      </c>
      <c r="AB687" s="13">
        <v>20</v>
      </c>
      <c r="AC687" s="13">
        <v>33</v>
      </c>
      <c r="AD687" s="13">
        <v>60.606099999999998</v>
      </c>
      <c r="AE687" s="13">
        <v>60.606099999999998</v>
      </c>
      <c r="AF687" s="13">
        <v>0</v>
      </c>
      <c r="AG687" s="13">
        <v>10</v>
      </c>
      <c r="AH687" s="13">
        <v>0.91200000000000003</v>
      </c>
      <c r="AI687" s="13">
        <v>0.91200000000000003</v>
      </c>
      <c r="AJ687" s="13">
        <v>0.25</v>
      </c>
      <c r="AK687" s="13" t="s">
        <v>1335</v>
      </c>
      <c r="AL687" s="13" t="s">
        <v>1393</v>
      </c>
      <c r="AM687" s="13"/>
      <c r="AN687" s="13">
        <v>53.2</v>
      </c>
    </row>
    <row r="688" spans="1:40" ht="15.75" hidden="1" customHeight="1" x14ac:dyDescent="0.25">
      <c r="A688" s="13" t="s">
        <v>1861</v>
      </c>
      <c r="B688" s="13" t="s">
        <v>30</v>
      </c>
      <c r="C688" s="13" t="s">
        <v>221</v>
      </c>
      <c r="D688" s="13" t="s">
        <v>222</v>
      </c>
      <c r="E688" s="13">
        <v>53427</v>
      </c>
      <c r="F688" s="13" t="s">
        <v>223</v>
      </c>
      <c r="G688" s="13" t="s">
        <v>878</v>
      </c>
      <c r="H688" s="13">
        <v>501</v>
      </c>
      <c r="I688" s="13" t="s">
        <v>879</v>
      </c>
      <c r="J688" s="13" t="s">
        <v>43</v>
      </c>
      <c r="K688" s="13" t="s">
        <v>35</v>
      </c>
      <c r="L688" s="13" t="s">
        <v>127</v>
      </c>
      <c r="M688" s="13">
        <v>1800</v>
      </c>
      <c r="N688" s="13">
        <v>2130</v>
      </c>
      <c r="O688" s="13" t="s">
        <v>70</v>
      </c>
      <c r="P688" s="13">
        <v>551</v>
      </c>
      <c r="Q688" s="13" t="s">
        <v>37</v>
      </c>
      <c r="R688" s="13" t="s">
        <v>66</v>
      </c>
      <c r="S688" s="49">
        <v>43262</v>
      </c>
      <c r="T688" s="49">
        <v>43310</v>
      </c>
      <c r="U688" s="13" t="s">
        <v>936</v>
      </c>
      <c r="V688" s="13" t="s">
        <v>39</v>
      </c>
      <c r="W688" s="13">
        <v>6</v>
      </c>
      <c r="X688" s="13">
        <v>5</v>
      </c>
      <c r="Y688" s="13">
        <v>33</v>
      </c>
      <c r="Z688" s="13">
        <v>15.1515</v>
      </c>
      <c r="AA688" s="13" t="s">
        <v>895</v>
      </c>
      <c r="AB688" s="13">
        <v>20</v>
      </c>
      <c r="AC688" s="13">
        <v>33</v>
      </c>
      <c r="AD688" s="13">
        <v>60.606099999999998</v>
      </c>
      <c r="AE688" s="13">
        <v>60.606099999999998</v>
      </c>
      <c r="AF688" s="13">
        <v>0</v>
      </c>
      <c r="AG688" s="13">
        <v>10</v>
      </c>
      <c r="AH688" s="13">
        <v>0.60799999999999998</v>
      </c>
      <c r="AI688" s="13">
        <v>0.60799999999999998</v>
      </c>
      <c r="AJ688" s="13">
        <v>0</v>
      </c>
      <c r="AK688" s="13" t="s">
        <v>1335</v>
      </c>
      <c r="AL688" s="13" t="s">
        <v>1393</v>
      </c>
      <c r="AM688" s="13"/>
      <c r="AN688" s="13">
        <v>53.2</v>
      </c>
    </row>
    <row r="689" spans="1:40" ht="15.75" hidden="1" customHeight="1" x14ac:dyDescent="0.25">
      <c r="A689" s="13" t="s">
        <v>1861</v>
      </c>
      <c r="B689" s="13" t="s">
        <v>30</v>
      </c>
      <c r="C689" s="13" t="s">
        <v>221</v>
      </c>
      <c r="D689" s="13" t="s">
        <v>222</v>
      </c>
      <c r="E689" s="13">
        <v>53296</v>
      </c>
      <c r="F689" s="13" t="s">
        <v>223</v>
      </c>
      <c r="G689" s="13">
        <v>86</v>
      </c>
      <c r="H689" s="13">
        <v>1</v>
      </c>
      <c r="I689" s="13" t="s">
        <v>1101</v>
      </c>
      <c r="J689" s="13" t="s">
        <v>34</v>
      </c>
      <c r="K689" s="13" t="s">
        <v>226</v>
      </c>
      <c r="L689" s="13" t="s">
        <v>56</v>
      </c>
      <c r="M689" s="13">
        <v>830</v>
      </c>
      <c r="N689" s="13">
        <v>1150</v>
      </c>
      <c r="O689" s="13" t="s">
        <v>76</v>
      </c>
      <c r="P689" s="13">
        <v>309</v>
      </c>
      <c r="Q689" s="13" t="s">
        <v>37</v>
      </c>
      <c r="R689" s="13" t="s">
        <v>38</v>
      </c>
      <c r="S689" s="49">
        <v>43262</v>
      </c>
      <c r="T689" s="49">
        <v>43303</v>
      </c>
      <c r="U689" s="13" t="s">
        <v>247</v>
      </c>
      <c r="V689" s="13" t="s">
        <v>39</v>
      </c>
      <c r="W689" s="13">
        <v>12</v>
      </c>
      <c r="X689" s="13">
        <v>10</v>
      </c>
      <c r="Y689" s="13">
        <v>33</v>
      </c>
      <c r="Z689" s="13">
        <v>30.303000000000001</v>
      </c>
      <c r="AA689" s="13"/>
      <c r="AB689" s="13"/>
      <c r="AC689" s="13"/>
      <c r="AD689" s="13">
        <v>0</v>
      </c>
      <c r="AE689" s="13">
        <v>30.303000000000001</v>
      </c>
      <c r="AF689" s="13">
        <v>0</v>
      </c>
      <c r="AG689" s="13">
        <v>10</v>
      </c>
      <c r="AH689" s="13">
        <v>2.1869999999999998</v>
      </c>
      <c r="AI689" s="13">
        <v>2.3858000000000001</v>
      </c>
      <c r="AJ689" s="13">
        <v>0.5</v>
      </c>
      <c r="AK689" s="13" t="s">
        <v>1918</v>
      </c>
      <c r="AL689" s="13" t="s">
        <v>1919</v>
      </c>
      <c r="AM689" s="13"/>
      <c r="AN689" s="13">
        <v>104.4</v>
      </c>
    </row>
    <row r="690" spans="1:40" ht="15.75" hidden="1" customHeight="1" x14ac:dyDescent="0.25">
      <c r="A690" s="13" t="s">
        <v>1861</v>
      </c>
      <c r="B690" s="13" t="s">
        <v>30</v>
      </c>
      <c r="C690" s="13" t="s">
        <v>221</v>
      </c>
      <c r="D690" s="13" t="s">
        <v>222</v>
      </c>
      <c r="E690" s="13">
        <v>53297</v>
      </c>
      <c r="F690" s="13" t="s">
        <v>223</v>
      </c>
      <c r="G690" s="13">
        <v>88</v>
      </c>
      <c r="H690" s="13">
        <v>1</v>
      </c>
      <c r="I690" s="13" t="s">
        <v>1102</v>
      </c>
      <c r="J690" s="13" t="s">
        <v>34</v>
      </c>
      <c r="K690" s="13" t="s">
        <v>226</v>
      </c>
      <c r="L690" s="13" t="s">
        <v>56</v>
      </c>
      <c r="M690" s="13">
        <v>830</v>
      </c>
      <c r="N690" s="13">
        <v>1150</v>
      </c>
      <c r="O690" s="13" t="s">
        <v>119</v>
      </c>
      <c r="P690" s="13">
        <v>201</v>
      </c>
      <c r="Q690" s="13" t="s">
        <v>37</v>
      </c>
      <c r="R690" s="13" t="s">
        <v>38</v>
      </c>
      <c r="S690" s="49">
        <v>43262</v>
      </c>
      <c r="T690" s="49">
        <v>43303</v>
      </c>
      <c r="U690" s="13" t="s">
        <v>1406</v>
      </c>
      <c r="V690" s="13" t="s">
        <v>39</v>
      </c>
      <c r="W690" s="13">
        <v>29</v>
      </c>
      <c r="X690" s="13">
        <v>22</v>
      </c>
      <c r="Y690" s="13">
        <v>33</v>
      </c>
      <c r="Z690" s="13">
        <v>66.666700000000006</v>
      </c>
      <c r="AA690" s="13"/>
      <c r="AB690" s="13"/>
      <c r="AC690" s="13"/>
      <c r="AD690" s="13">
        <v>0</v>
      </c>
      <c r="AE690" s="13">
        <v>66.666700000000006</v>
      </c>
      <c r="AF690" s="13">
        <v>0</v>
      </c>
      <c r="AG690" s="13">
        <v>0</v>
      </c>
      <c r="AH690" s="13">
        <v>5.5679999999999996</v>
      </c>
      <c r="AI690" s="13">
        <v>5.7668999999999997</v>
      </c>
      <c r="AJ690" s="13">
        <v>0.5</v>
      </c>
      <c r="AK690" s="13" t="s">
        <v>1918</v>
      </c>
      <c r="AL690" s="13" t="s">
        <v>1920</v>
      </c>
      <c r="AM690" s="13"/>
      <c r="AN690" s="13">
        <v>104.4</v>
      </c>
    </row>
    <row r="691" spans="1:40" ht="15.75" hidden="1" customHeight="1" x14ac:dyDescent="0.25">
      <c r="A691" s="13" t="s">
        <v>1861</v>
      </c>
      <c r="B691" s="13" t="s">
        <v>30</v>
      </c>
      <c r="C691" s="13" t="s">
        <v>221</v>
      </c>
      <c r="D691" s="13" t="s">
        <v>222</v>
      </c>
      <c r="E691" s="13">
        <v>53299</v>
      </c>
      <c r="F691" s="13" t="s">
        <v>223</v>
      </c>
      <c r="G691" s="13">
        <v>88</v>
      </c>
      <c r="H691" s="13">
        <v>3</v>
      </c>
      <c r="I691" s="13" t="s">
        <v>1102</v>
      </c>
      <c r="J691" s="13" t="s">
        <v>34</v>
      </c>
      <c r="K691" s="13" t="s">
        <v>226</v>
      </c>
      <c r="L691" s="13" t="s">
        <v>56</v>
      </c>
      <c r="M691" s="13">
        <v>1210</v>
      </c>
      <c r="N691" s="13">
        <v>1530</v>
      </c>
      <c r="O691" s="13" t="s">
        <v>211</v>
      </c>
      <c r="P691" s="13">
        <v>707</v>
      </c>
      <c r="Q691" s="13" t="s">
        <v>37</v>
      </c>
      <c r="R691" s="13" t="s">
        <v>38</v>
      </c>
      <c r="S691" s="49">
        <v>43262</v>
      </c>
      <c r="T691" s="49">
        <v>43303</v>
      </c>
      <c r="U691" s="13" t="s">
        <v>233</v>
      </c>
      <c r="V691" s="13" t="s">
        <v>39</v>
      </c>
      <c r="W691" s="13">
        <v>22</v>
      </c>
      <c r="X691" s="13">
        <v>17</v>
      </c>
      <c r="Y691" s="13">
        <v>33</v>
      </c>
      <c r="Z691" s="13">
        <v>51.5152</v>
      </c>
      <c r="AA691" s="13"/>
      <c r="AB691" s="13"/>
      <c r="AC691" s="13"/>
      <c r="AD691" s="13">
        <v>0</v>
      </c>
      <c r="AE691" s="13">
        <v>51.5152</v>
      </c>
      <c r="AF691" s="13">
        <v>0</v>
      </c>
      <c r="AG691" s="13">
        <v>10</v>
      </c>
      <c r="AH691" s="13">
        <v>4.1760000000000002</v>
      </c>
      <c r="AI691" s="13">
        <v>4.3749000000000002</v>
      </c>
      <c r="AJ691" s="13">
        <v>0.5</v>
      </c>
      <c r="AK691" s="13" t="s">
        <v>1921</v>
      </c>
      <c r="AL691" s="13" t="s">
        <v>1405</v>
      </c>
      <c r="AM691" s="13"/>
      <c r="AN691" s="13">
        <v>104.4</v>
      </c>
    </row>
    <row r="692" spans="1:40" ht="15.75" hidden="1" customHeight="1" x14ac:dyDescent="0.25">
      <c r="A692" s="13" t="s">
        <v>1861</v>
      </c>
      <c r="B692" s="13" t="s">
        <v>30</v>
      </c>
      <c r="C692" s="13" t="s">
        <v>221</v>
      </c>
      <c r="D692" s="13" t="s">
        <v>222</v>
      </c>
      <c r="E692" s="13">
        <v>53423</v>
      </c>
      <c r="F692" s="13" t="s">
        <v>223</v>
      </c>
      <c r="G692" s="13">
        <v>88</v>
      </c>
      <c r="H692" s="13">
        <v>4</v>
      </c>
      <c r="I692" s="13" t="s">
        <v>1102</v>
      </c>
      <c r="J692" s="13" t="s">
        <v>43</v>
      </c>
      <c r="K692" s="13" t="s">
        <v>226</v>
      </c>
      <c r="L692" s="13" t="s">
        <v>51</v>
      </c>
      <c r="M692" s="13">
        <v>1800</v>
      </c>
      <c r="N692" s="13">
        <v>2120</v>
      </c>
      <c r="O692" s="13" t="s">
        <v>70</v>
      </c>
      <c r="P692" s="13">
        <v>613</v>
      </c>
      <c r="Q692" s="13" t="s">
        <v>37</v>
      </c>
      <c r="R692" s="13" t="s">
        <v>66</v>
      </c>
      <c r="S692" s="49">
        <v>43262</v>
      </c>
      <c r="T692" s="49">
        <v>43310</v>
      </c>
      <c r="U692" s="13" t="s">
        <v>203</v>
      </c>
      <c r="V692" s="13" t="s">
        <v>39</v>
      </c>
      <c r="W692" s="13">
        <v>15</v>
      </c>
      <c r="X692" s="13">
        <v>13</v>
      </c>
      <c r="Y692" s="13">
        <v>33</v>
      </c>
      <c r="Z692" s="13">
        <v>39.393900000000002</v>
      </c>
      <c r="AA692" s="13"/>
      <c r="AB692" s="13"/>
      <c r="AC692" s="13"/>
      <c r="AD692" s="13">
        <v>0</v>
      </c>
      <c r="AE692" s="13">
        <v>39.393900000000002</v>
      </c>
      <c r="AF692" s="13">
        <v>0</v>
      </c>
      <c r="AG692" s="13">
        <v>10</v>
      </c>
      <c r="AH692" s="13">
        <v>2.407</v>
      </c>
      <c r="AI692" s="13">
        <v>2.7772999999999999</v>
      </c>
      <c r="AJ692" s="13">
        <v>0.5</v>
      </c>
      <c r="AK692" s="13" t="s">
        <v>1866</v>
      </c>
      <c r="AL692" s="13" t="s">
        <v>1819</v>
      </c>
      <c r="AM692" s="13"/>
      <c r="AN692" s="13">
        <v>97.2</v>
      </c>
    </row>
    <row r="693" spans="1:40" ht="15.75" hidden="1" customHeight="1" x14ac:dyDescent="0.25">
      <c r="A693" s="13" t="s">
        <v>1861</v>
      </c>
      <c r="B693" s="13" t="s">
        <v>30</v>
      </c>
      <c r="C693" s="13" t="s">
        <v>221</v>
      </c>
      <c r="D693" s="13" t="s">
        <v>222</v>
      </c>
      <c r="E693" s="13">
        <v>53300</v>
      </c>
      <c r="F693" s="13" t="s">
        <v>223</v>
      </c>
      <c r="G693" s="13" t="s">
        <v>1106</v>
      </c>
      <c r="H693" s="13">
        <v>1</v>
      </c>
      <c r="I693" s="13" t="s">
        <v>1102</v>
      </c>
      <c r="J693" s="13" t="s">
        <v>43</v>
      </c>
      <c r="K693" s="13" t="s">
        <v>226</v>
      </c>
      <c r="L693" s="13" t="s">
        <v>127</v>
      </c>
      <c r="M693" s="13">
        <v>1800</v>
      </c>
      <c r="N693" s="13">
        <v>2130</v>
      </c>
      <c r="O693" s="13" t="s">
        <v>70</v>
      </c>
      <c r="P693" s="13">
        <v>651</v>
      </c>
      <c r="Q693" s="13" t="s">
        <v>37</v>
      </c>
      <c r="R693" s="13" t="s">
        <v>66</v>
      </c>
      <c r="S693" s="49">
        <v>43262</v>
      </c>
      <c r="T693" s="49">
        <v>43310</v>
      </c>
      <c r="U693" s="13" t="s">
        <v>1108</v>
      </c>
      <c r="V693" s="13" t="s">
        <v>39</v>
      </c>
      <c r="W693" s="13">
        <v>15</v>
      </c>
      <c r="X693" s="13">
        <v>14</v>
      </c>
      <c r="Y693" s="13">
        <v>33</v>
      </c>
      <c r="Z693" s="13">
        <v>42.424199999999999</v>
      </c>
      <c r="AA693" s="13"/>
      <c r="AB693" s="13"/>
      <c r="AC693" s="13"/>
      <c r="AD693" s="13">
        <v>0</v>
      </c>
      <c r="AE693" s="13">
        <v>42.424199999999999</v>
      </c>
      <c r="AF693" s="13">
        <v>0</v>
      </c>
      <c r="AG693" s="13">
        <v>10</v>
      </c>
      <c r="AH693" s="13">
        <v>1.52</v>
      </c>
      <c r="AI693" s="13">
        <v>1.52</v>
      </c>
      <c r="AJ693" s="13">
        <v>0.25</v>
      </c>
      <c r="AK693" s="13" t="s">
        <v>1335</v>
      </c>
      <c r="AL693" s="13" t="s">
        <v>1922</v>
      </c>
      <c r="AM693" s="13"/>
      <c r="AN693" s="13">
        <v>53.2</v>
      </c>
    </row>
    <row r="694" spans="1:40" ht="15.75" hidden="1" customHeight="1" x14ac:dyDescent="0.25">
      <c r="A694" s="13" t="s">
        <v>1861</v>
      </c>
      <c r="B694" s="13" t="s">
        <v>30</v>
      </c>
      <c r="C694" s="13" t="s">
        <v>221</v>
      </c>
      <c r="D694" s="13" t="s">
        <v>222</v>
      </c>
      <c r="E694" s="13">
        <v>53301</v>
      </c>
      <c r="F694" s="13" t="s">
        <v>223</v>
      </c>
      <c r="G694" s="13" t="s">
        <v>1107</v>
      </c>
      <c r="H694" s="13">
        <v>1</v>
      </c>
      <c r="I694" s="13" t="s">
        <v>1102</v>
      </c>
      <c r="J694" s="13" t="s">
        <v>34</v>
      </c>
      <c r="K694" s="13" t="s">
        <v>226</v>
      </c>
      <c r="L694" s="13" t="s">
        <v>51</v>
      </c>
      <c r="M694" s="13">
        <v>940</v>
      </c>
      <c r="N694" s="13">
        <v>1145</v>
      </c>
      <c r="O694" s="13" t="s">
        <v>119</v>
      </c>
      <c r="P694" s="13">
        <v>268</v>
      </c>
      <c r="Q694" s="13" t="s">
        <v>37</v>
      </c>
      <c r="R694" s="13" t="s">
        <v>38</v>
      </c>
      <c r="S694" s="49">
        <v>43262</v>
      </c>
      <c r="T694" s="49">
        <v>43303</v>
      </c>
      <c r="U694" s="13" t="s">
        <v>586</v>
      </c>
      <c r="V694" s="13" t="s">
        <v>39</v>
      </c>
      <c r="W694" s="13">
        <v>19</v>
      </c>
      <c r="X694" s="13">
        <v>18</v>
      </c>
      <c r="Y694" s="13">
        <v>33</v>
      </c>
      <c r="Z694" s="13">
        <v>54.545499999999997</v>
      </c>
      <c r="AA694" s="13"/>
      <c r="AB694" s="13"/>
      <c r="AC694" s="13"/>
      <c r="AD694" s="13">
        <v>0</v>
      </c>
      <c r="AE694" s="13">
        <v>54.545499999999997</v>
      </c>
      <c r="AF694" s="13">
        <v>0</v>
      </c>
      <c r="AG694" s="13">
        <v>10</v>
      </c>
      <c r="AH694" s="13">
        <v>1.9139999999999999</v>
      </c>
      <c r="AI694" s="13">
        <v>1.9139999999999999</v>
      </c>
      <c r="AJ694" s="13">
        <v>0.25</v>
      </c>
      <c r="AK694" s="13" t="s">
        <v>1879</v>
      </c>
      <c r="AL694" s="13" t="s">
        <v>1552</v>
      </c>
      <c r="AM694" s="13"/>
      <c r="AN694" s="13">
        <v>52.9</v>
      </c>
    </row>
    <row r="695" spans="1:40" ht="15.75" hidden="1" customHeight="1" x14ac:dyDescent="0.25">
      <c r="A695" s="13" t="s">
        <v>1861</v>
      </c>
      <c r="B695" s="13" t="s">
        <v>30</v>
      </c>
      <c r="C695" s="13" t="s">
        <v>221</v>
      </c>
      <c r="D695" s="13" t="s">
        <v>222</v>
      </c>
      <c r="E695" s="13">
        <v>53302</v>
      </c>
      <c r="F695" s="13" t="s">
        <v>223</v>
      </c>
      <c r="G695" s="13" t="s">
        <v>1107</v>
      </c>
      <c r="H695" s="13">
        <v>2</v>
      </c>
      <c r="I695" s="13" t="s">
        <v>1102</v>
      </c>
      <c r="J695" s="13" t="s">
        <v>34</v>
      </c>
      <c r="K695" s="13" t="s">
        <v>226</v>
      </c>
      <c r="L695" s="13" t="s">
        <v>51</v>
      </c>
      <c r="M695" s="13">
        <v>940</v>
      </c>
      <c r="N695" s="13">
        <v>1145</v>
      </c>
      <c r="O695" s="13" t="s">
        <v>211</v>
      </c>
      <c r="P695" s="13">
        <v>701</v>
      </c>
      <c r="Q695" s="13" t="s">
        <v>37</v>
      </c>
      <c r="R695" s="13" t="s">
        <v>38</v>
      </c>
      <c r="S695" s="49">
        <v>43262</v>
      </c>
      <c r="T695" s="49">
        <v>43303</v>
      </c>
      <c r="U695" s="13" t="s">
        <v>942</v>
      </c>
      <c r="V695" s="13" t="s">
        <v>39</v>
      </c>
      <c r="W695" s="13">
        <v>30</v>
      </c>
      <c r="X695" s="13">
        <v>27</v>
      </c>
      <c r="Y695" s="13">
        <v>33</v>
      </c>
      <c r="Z695" s="13">
        <v>81.818200000000004</v>
      </c>
      <c r="AA695" s="13"/>
      <c r="AB695" s="13"/>
      <c r="AC695" s="13"/>
      <c r="AD695" s="13">
        <v>0</v>
      </c>
      <c r="AE695" s="13">
        <v>81.818200000000004</v>
      </c>
      <c r="AF695" s="13">
        <v>0</v>
      </c>
      <c r="AG695" s="13">
        <v>0</v>
      </c>
      <c r="AH695" s="13">
        <v>2.8210000000000002</v>
      </c>
      <c r="AI695" s="13">
        <v>3.0225</v>
      </c>
      <c r="AJ695" s="13">
        <v>0.25</v>
      </c>
      <c r="AK695" s="13" t="s">
        <v>1879</v>
      </c>
      <c r="AL695" s="13" t="s">
        <v>1841</v>
      </c>
      <c r="AM695" s="13"/>
      <c r="AN695" s="13">
        <v>52.9</v>
      </c>
    </row>
    <row r="696" spans="1:40" ht="15.75" hidden="1" customHeight="1" x14ac:dyDescent="0.25">
      <c r="A696" s="13" t="s">
        <v>1861</v>
      </c>
      <c r="B696" s="13" t="s">
        <v>30</v>
      </c>
      <c r="C696" s="13" t="s">
        <v>221</v>
      </c>
      <c r="D696" s="13" t="s">
        <v>222</v>
      </c>
      <c r="E696" s="13">
        <v>53303</v>
      </c>
      <c r="F696" s="13" t="s">
        <v>223</v>
      </c>
      <c r="G696" s="13" t="s">
        <v>1107</v>
      </c>
      <c r="H696" s="13">
        <v>3</v>
      </c>
      <c r="I696" s="13" t="s">
        <v>1102</v>
      </c>
      <c r="J696" s="13" t="s">
        <v>34</v>
      </c>
      <c r="K696" s="13" t="s">
        <v>226</v>
      </c>
      <c r="L696" s="13" t="s">
        <v>51</v>
      </c>
      <c r="M696" s="13">
        <v>1200</v>
      </c>
      <c r="N696" s="13">
        <v>1405</v>
      </c>
      <c r="O696" s="13" t="s">
        <v>76</v>
      </c>
      <c r="P696" s="13">
        <v>307</v>
      </c>
      <c r="Q696" s="13" t="s">
        <v>37</v>
      </c>
      <c r="R696" s="13" t="s">
        <v>38</v>
      </c>
      <c r="S696" s="49">
        <v>43262</v>
      </c>
      <c r="T696" s="49">
        <v>43303</v>
      </c>
      <c r="U696" s="13" t="s">
        <v>236</v>
      </c>
      <c r="V696" s="13" t="s">
        <v>39</v>
      </c>
      <c r="W696" s="13">
        <v>17</v>
      </c>
      <c r="X696" s="13">
        <v>15</v>
      </c>
      <c r="Y696" s="13">
        <v>33</v>
      </c>
      <c r="Z696" s="13">
        <v>45.454500000000003</v>
      </c>
      <c r="AA696" s="13"/>
      <c r="AB696" s="13"/>
      <c r="AC696" s="13"/>
      <c r="AD696" s="13">
        <v>0</v>
      </c>
      <c r="AE696" s="13">
        <v>45.454500000000003</v>
      </c>
      <c r="AF696" s="13">
        <v>0</v>
      </c>
      <c r="AG696" s="13">
        <v>10</v>
      </c>
      <c r="AH696" s="13">
        <v>1.7130000000000001</v>
      </c>
      <c r="AI696" s="13">
        <v>1.7130000000000001</v>
      </c>
      <c r="AJ696" s="13">
        <v>0.25</v>
      </c>
      <c r="AK696" s="13" t="s">
        <v>1883</v>
      </c>
      <c r="AL696" s="13" t="s">
        <v>1408</v>
      </c>
      <c r="AM696" s="13"/>
      <c r="AN696" s="13">
        <v>52.9</v>
      </c>
    </row>
    <row r="697" spans="1:40" ht="15.75" hidden="1" customHeight="1" x14ac:dyDescent="0.25">
      <c r="A697" s="13" t="s">
        <v>1861</v>
      </c>
      <c r="B697" s="13" t="s">
        <v>30</v>
      </c>
      <c r="C697" s="13" t="s">
        <v>221</v>
      </c>
      <c r="D697" s="13" t="s">
        <v>222</v>
      </c>
      <c r="E697" s="13">
        <v>53305</v>
      </c>
      <c r="F697" s="13" t="s">
        <v>223</v>
      </c>
      <c r="G697" s="13" t="s">
        <v>1107</v>
      </c>
      <c r="H697" s="13">
        <v>341</v>
      </c>
      <c r="I697" s="13" t="s">
        <v>1102</v>
      </c>
      <c r="J697" s="13" t="s">
        <v>43</v>
      </c>
      <c r="K697" s="13" t="s">
        <v>226</v>
      </c>
      <c r="L697" s="13" t="s">
        <v>72</v>
      </c>
      <c r="M697" s="13">
        <v>1800</v>
      </c>
      <c r="N697" s="13">
        <v>2150</v>
      </c>
      <c r="O697" s="13" t="s">
        <v>63</v>
      </c>
      <c r="P697" s="13">
        <v>1304</v>
      </c>
      <c r="Q697" s="13" t="s">
        <v>64</v>
      </c>
      <c r="R697" s="13" t="s">
        <v>66</v>
      </c>
      <c r="S697" s="49">
        <v>43262</v>
      </c>
      <c r="T697" s="49">
        <v>43310</v>
      </c>
      <c r="U697" s="13" t="s">
        <v>175</v>
      </c>
      <c r="V697" s="13" t="s">
        <v>39</v>
      </c>
      <c r="W697" s="13">
        <v>17</v>
      </c>
      <c r="X697" s="13">
        <v>14</v>
      </c>
      <c r="Y697" s="13">
        <v>33</v>
      </c>
      <c r="Z697" s="13">
        <v>42.424199999999999</v>
      </c>
      <c r="AA697" s="13"/>
      <c r="AB697" s="13"/>
      <c r="AC697" s="13"/>
      <c r="AD697" s="13">
        <v>0</v>
      </c>
      <c r="AE697" s="13">
        <v>42.424199999999999</v>
      </c>
      <c r="AF697" s="13">
        <v>0</v>
      </c>
      <c r="AG697" s="13">
        <v>10</v>
      </c>
      <c r="AH697" s="13">
        <v>1.585</v>
      </c>
      <c r="AI697" s="13">
        <v>1.6840999999999999</v>
      </c>
      <c r="AJ697" s="13">
        <v>0.25</v>
      </c>
      <c r="AK697" s="13" t="s">
        <v>1400</v>
      </c>
      <c r="AL697" s="13" t="s">
        <v>1271</v>
      </c>
      <c r="AM697" s="13"/>
      <c r="AN697" s="13">
        <v>52</v>
      </c>
    </row>
    <row r="698" spans="1:40" ht="15.75" hidden="1" customHeight="1" x14ac:dyDescent="0.25">
      <c r="A698" s="13" t="s">
        <v>1861</v>
      </c>
      <c r="B698" s="13" t="s">
        <v>30</v>
      </c>
      <c r="C698" s="13" t="s">
        <v>221</v>
      </c>
      <c r="D698" s="13" t="s">
        <v>222</v>
      </c>
      <c r="E698" s="13">
        <v>53306</v>
      </c>
      <c r="F698" s="13" t="s">
        <v>223</v>
      </c>
      <c r="G698" s="13" t="s">
        <v>1107</v>
      </c>
      <c r="H698" s="13">
        <v>501</v>
      </c>
      <c r="I698" s="13" t="s">
        <v>1102</v>
      </c>
      <c r="J698" s="13" t="s">
        <v>43</v>
      </c>
      <c r="K698" s="13" t="s">
        <v>226</v>
      </c>
      <c r="L698" s="13" t="s">
        <v>127</v>
      </c>
      <c r="M698" s="13">
        <v>1800</v>
      </c>
      <c r="N698" s="13">
        <v>2130</v>
      </c>
      <c r="O698" s="13" t="s">
        <v>70</v>
      </c>
      <c r="P698" s="13">
        <v>411</v>
      </c>
      <c r="Q698" s="13" t="s">
        <v>37</v>
      </c>
      <c r="R698" s="13" t="s">
        <v>66</v>
      </c>
      <c r="S698" s="49">
        <v>43262</v>
      </c>
      <c r="T698" s="49">
        <v>43310</v>
      </c>
      <c r="U698" s="13" t="s">
        <v>1094</v>
      </c>
      <c r="V698" s="13" t="s">
        <v>39</v>
      </c>
      <c r="W698" s="13">
        <v>31</v>
      </c>
      <c r="X698" s="13">
        <v>29</v>
      </c>
      <c r="Y698" s="13">
        <v>33</v>
      </c>
      <c r="Z698" s="13">
        <v>87.878799999999998</v>
      </c>
      <c r="AA698" s="13"/>
      <c r="AB698" s="13"/>
      <c r="AC698" s="13"/>
      <c r="AD698" s="13">
        <v>0</v>
      </c>
      <c r="AE698" s="13">
        <v>87.878799999999998</v>
      </c>
      <c r="AF698" s="13">
        <v>0</v>
      </c>
      <c r="AG698" s="13">
        <v>0</v>
      </c>
      <c r="AH698" s="13">
        <v>3.141</v>
      </c>
      <c r="AI698" s="13">
        <v>3.141</v>
      </c>
      <c r="AJ698" s="13">
        <v>0.25</v>
      </c>
      <c r="AK698" s="13" t="s">
        <v>1335</v>
      </c>
      <c r="AL698" s="13" t="s">
        <v>1396</v>
      </c>
      <c r="AM698" s="13"/>
      <c r="AN698" s="13">
        <v>53.2</v>
      </c>
    </row>
    <row r="699" spans="1:40" ht="15.75" hidden="1" customHeight="1" x14ac:dyDescent="0.25">
      <c r="A699" s="13" t="s">
        <v>1861</v>
      </c>
      <c r="B699" s="13" t="s">
        <v>30</v>
      </c>
      <c r="C699" s="13" t="s">
        <v>221</v>
      </c>
      <c r="D699" s="13" t="s">
        <v>222</v>
      </c>
      <c r="E699" s="13">
        <v>52716</v>
      </c>
      <c r="F699" s="13" t="s">
        <v>254</v>
      </c>
      <c r="G699" s="13">
        <v>7</v>
      </c>
      <c r="H699" s="13">
        <v>1</v>
      </c>
      <c r="I699" s="13" t="s">
        <v>255</v>
      </c>
      <c r="J699" s="13" t="s">
        <v>34</v>
      </c>
      <c r="K699" s="13" t="s">
        <v>35</v>
      </c>
      <c r="L699" s="13" t="s">
        <v>51</v>
      </c>
      <c r="M699" s="13">
        <v>940</v>
      </c>
      <c r="N699" s="13">
        <v>1145</v>
      </c>
      <c r="O699" s="13" t="s">
        <v>76</v>
      </c>
      <c r="P699" s="13">
        <v>217</v>
      </c>
      <c r="Q699" s="13" t="s">
        <v>37</v>
      </c>
      <c r="R699" s="13" t="s">
        <v>38</v>
      </c>
      <c r="S699" s="49">
        <v>43262</v>
      </c>
      <c r="T699" s="49">
        <v>43303</v>
      </c>
      <c r="U699" s="13" t="s">
        <v>901</v>
      </c>
      <c r="V699" s="13" t="s">
        <v>39</v>
      </c>
      <c r="W699" s="13">
        <v>28</v>
      </c>
      <c r="X699" s="13">
        <v>28</v>
      </c>
      <c r="Y699" s="13">
        <v>33</v>
      </c>
      <c r="Z699" s="13">
        <v>84.848500000000001</v>
      </c>
      <c r="AA699" s="13"/>
      <c r="AB699" s="13"/>
      <c r="AC699" s="13"/>
      <c r="AD699" s="13">
        <v>0</v>
      </c>
      <c r="AE699" s="13">
        <v>84.848500000000001</v>
      </c>
      <c r="AF699" s="13">
        <v>0</v>
      </c>
      <c r="AG699" s="13">
        <v>10</v>
      </c>
      <c r="AH699" s="13">
        <v>2.8210000000000002</v>
      </c>
      <c r="AI699" s="13">
        <v>2.8210000000000002</v>
      </c>
      <c r="AJ699" s="13">
        <v>0.2</v>
      </c>
      <c r="AK699" s="13" t="s">
        <v>1879</v>
      </c>
      <c r="AL699" s="13" t="s">
        <v>1395</v>
      </c>
      <c r="AM699" s="13"/>
      <c r="AN699" s="13">
        <v>52.9</v>
      </c>
    </row>
    <row r="700" spans="1:40" ht="15.75" hidden="1" customHeight="1" x14ac:dyDescent="0.25">
      <c r="A700" s="13" t="s">
        <v>1861</v>
      </c>
      <c r="B700" s="13" t="s">
        <v>30</v>
      </c>
      <c r="C700" s="13" t="s">
        <v>221</v>
      </c>
      <c r="D700" s="13" t="s">
        <v>222</v>
      </c>
      <c r="E700" s="13">
        <v>52795</v>
      </c>
      <c r="F700" s="13" t="s">
        <v>254</v>
      </c>
      <c r="G700" s="13">
        <v>7</v>
      </c>
      <c r="H700" s="13">
        <v>2</v>
      </c>
      <c r="I700" s="13" t="s">
        <v>255</v>
      </c>
      <c r="J700" s="13" t="s">
        <v>34</v>
      </c>
      <c r="K700" s="13" t="s">
        <v>35</v>
      </c>
      <c r="L700" s="13" t="s">
        <v>51</v>
      </c>
      <c r="M700" s="13">
        <v>1210</v>
      </c>
      <c r="N700" s="13">
        <v>1415</v>
      </c>
      <c r="O700" s="13" t="s">
        <v>76</v>
      </c>
      <c r="P700" s="13">
        <v>217</v>
      </c>
      <c r="Q700" s="13" t="s">
        <v>37</v>
      </c>
      <c r="R700" s="13" t="s">
        <v>38</v>
      </c>
      <c r="S700" s="49">
        <v>43262</v>
      </c>
      <c r="T700" s="49">
        <v>43303</v>
      </c>
      <c r="U700" s="13" t="s">
        <v>901</v>
      </c>
      <c r="V700" s="13" t="s">
        <v>39</v>
      </c>
      <c r="W700" s="13">
        <v>25</v>
      </c>
      <c r="X700" s="13">
        <v>22</v>
      </c>
      <c r="Y700" s="13">
        <v>33</v>
      </c>
      <c r="Z700" s="13">
        <v>66.666700000000006</v>
      </c>
      <c r="AA700" s="13"/>
      <c r="AB700" s="13"/>
      <c r="AC700" s="13"/>
      <c r="AD700" s="13">
        <v>0</v>
      </c>
      <c r="AE700" s="13">
        <v>66.666700000000006</v>
      </c>
      <c r="AF700" s="13">
        <v>0</v>
      </c>
      <c r="AG700" s="13">
        <v>0</v>
      </c>
      <c r="AH700" s="13">
        <v>2.5190000000000001</v>
      </c>
      <c r="AI700" s="13">
        <v>2.5190000000000001</v>
      </c>
      <c r="AJ700" s="13">
        <v>0.2</v>
      </c>
      <c r="AK700" s="13" t="s">
        <v>1398</v>
      </c>
      <c r="AL700" s="13" t="s">
        <v>1395</v>
      </c>
      <c r="AM700" s="13"/>
      <c r="AN700" s="13">
        <v>52.9</v>
      </c>
    </row>
    <row r="701" spans="1:40" ht="15.75" hidden="1" customHeight="1" x14ac:dyDescent="0.25">
      <c r="A701" s="13" t="s">
        <v>1861</v>
      </c>
      <c r="B701" s="13" t="s">
        <v>30</v>
      </c>
      <c r="C701" s="13" t="s">
        <v>221</v>
      </c>
      <c r="D701" s="13" t="s">
        <v>257</v>
      </c>
      <c r="E701" s="13">
        <v>52327</v>
      </c>
      <c r="F701" s="13" t="s">
        <v>258</v>
      </c>
      <c r="G701" s="13" t="s">
        <v>224</v>
      </c>
      <c r="H701" s="13">
        <v>551</v>
      </c>
      <c r="I701" s="13" t="s">
        <v>259</v>
      </c>
      <c r="J701" s="13" t="s">
        <v>43</v>
      </c>
      <c r="K701" s="13" t="s">
        <v>35</v>
      </c>
      <c r="L701" s="13" t="s">
        <v>127</v>
      </c>
      <c r="M701" s="13">
        <v>1800</v>
      </c>
      <c r="N701" s="13">
        <v>2130</v>
      </c>
      <c r="O701" s="13" t="s">
        <v>120</v>
      </c>
      <c r="P701" s="13">
        <v>201</v>
      </c>
      <c r="Q701" s="13" t="s">
        <v>121</v>
      </c>
      <c r="R701" s="13" t="s">
        <v>58</v>
      </c>
      <c r="S701" s="49">
        <v>43262</v>
      </c>
      <c r="T701" s="49">
        <v>43307</v>
      </c>
      <c r="U701" s="13" t="s">
        <v>260</v>
      </c>
      <c r="V701" s="13" t="s">
        <v>39</v>
      </c>
      <c r="W701" s="13">
        <v>27</v>
      </c>
      <c r="X701" s="13">
        <v>28</v>
      </c>
      <c r="Y701" s="13">
        <v>35</v>
      </c>
      <c r="Z701" s="13">
        <v>80</v>
      </c>
      <c r="AA701" s="13"/>
      <c r="AB701" s="13"/>
      <c r="AC701" s="13"/>
      <c r="AD701" s="13">
        <v>0</v>
      </c>
      <c r="AE701" s="13">
        <v>80</v>
      </c>
      <c r="AF701" s="13">
        <v>0</v>
      </c>
      <c r="AG701" s="13">
        <v>10</v>
      </c>
      <c r="AH701" s="13">
        <v>2.7360000000000002</v>
      </c>
      <c r="AI701" s="13">
        <v>2.7360000000000002</v>
      </c>
      <c r="AJ701" s="13">
        <v>0.2</v>
      </c>
      <c r="AK701" s="13" t="s">
        <v>1335</v>
      </c>
      <c r="AL701" s="13" t="s">
        <v>1923</v>
      </c>
      <c r="AM701" s="13"/>
      <c r="AN701" s="13">
        <v>53.2</v>
      </c>
    </row>
    <row r="702" spans="1:40" ht="15.75" hidden="1" customHeight="1" x14ac:dyDescent="0.25">
      <c r="A702" s="13" t="s">
        <v>1861</v>
      </c>
      <c r="B702" s="13" t="s">
        <v>30</v>
      </c>
      <c r="C702" s="13" t="s">
        <v>221</v>
      </c>
      <c r="D702" s="13" t="s">
        <v>257</v>
      </c>
      <c r="E702" s="13">
        <v>52240</v>
      </c>
      <c r="F702" s="13" t="s">
        <v>258</v>
      </c>
      <c r="G702" s="13" t="s">
        <v>224</v>
      </c>
      <c r="H702" s="13">
        <v>581</v>
      </c>
      <c r="I702" s="13" t="s">
        <v>259</v>
      </c>
      <c r="J702" s="13" t="s">
        <v>43</v>
      </c>
      <c r="K702" s="13" t="s">
        <v>35</v>
      </c>
      <c r="L702" s="13" t="s">
        <v>72</v>
      </c>
      <c r="M702" s="13">
        <v>1800</v>
      </c>
      <c r="N702" s="13">
        <v>2150</v>
      </c>
      <c r="O702" s="13" t="s">
        <v>131</v>
      </c>
      <c r="P702" s="13">
        <v>418</v>
      </c>
      <c r="Q702" s="13" t="s">
        <v>132</v>
      </c>
      <c r="R702" s="13" t="s">
        <v>58</v>
      </c>
      <c r="S702" s="49">
        <v>43262</v>
      </c>
      <c r="T702" s="49">
        <v>43307</v>
      </c>
      <c r="U702" s="13" t="s">
        <v>260</v>
      </c>
      <c r="V702" s="13" t="s">
        <v>39</v>
      </c>
      <c r="W702" s="13">
        <v>27</v>
      </c>
      <c r="X702" s="13">
        <v>26</v>
      </c>
      <c r="Y702" s="13">
        <v>35</v>
      </c>
      <c r="Z702" s="13">
        <v>74.285700000000006</v>
      </c>
      <c r="AA702" s="13"/>
      <c r="AB702" s="13"/>
      <c r="AC702" s="13"/>
      <c r="AD702" s="13">
        <v>0</v>
      </c>
      <c r="AE702" s="13">
        <v>74.285700000000006</v>
      </c>
      <c r="AF702" s="13">
        <v>0</v>
      </c>
      <c r="AG702" s="13">
        <v>10</v>
      </c>
      <c r="AH702" s="13">
        <v>2.6739999999999999</v>
      </c>
      <c r="AI702" s="13">
        <v>2.6739999999999999</v>
      </c>
      <c r="AJ702" s="13">
        <v>0.2</v>
      </c>
      <c r="AK702" s="13" t="s">
        <v>1400</v>
      </c>
      <c r="AL702" s="13" t="s">
        <v>1412</v>
      </c>
      <c r="AM702" s="13"/>
      <c r="AN702" s="13">
        <v>52</v>
      </c>
    </row>
    <row r="703" spans="1:40" ht="15.75" hidden="1" customHeight="1" x14ac:dyDescent="0.25">
      <c r="A703" s="13" t="s">
        <v>1861</v>
      </c>
      <c r="B703" s="13" t="s">
        <v>30</v>
      </c>
      <c r="C703" s="13" t="s">
        <v>221</v>
      </c>
      <c r="D703" s="13" t="s">
        <v>257</v>
      </c>
      <c r="E703" s="13">
        <v>50085</v>
      </c>
      <c r="F703" s="13" t="s">
        <v>261</v>
      </c>
      <c r="G703" s="13" t="s">
        <v>224</v>
      </c>
      <c r="H703" s="13">
        <v>1</v>
      </c>
      <c r="I703" s="13" t="s">
        <v>262</v>
      </c>
      <c r="J703" s="13" t="s">
        <v>34</v>
      </c>
      <c r="K703" s="13" t="s">
        <v>35</v>
      </c>
      <c r="L703" s="13" t="s">
        <v>51</v>
      </c>
      <c r="M703" s="13">
        <v>940</v>
      </c>
      <c r="N703" s="13">
        <v>1145</v>
      </c>
      <c r="O703" s="13" t="s">
        <v>57</v>
      </c>
      <c r="P703" s="13">
        <v>370</v>
      </c>
      <c r="Q703" s="13" t="s">
        <v>37</v>
      </c>
      <c r="R703" s="13" t="s">
        <v>58</v>
      </c>
      <c r="S703" s="49">
        <v>43262</v>
      </c>
      <c r="T703" s="49">
        <v>43300</v>
      </c>
      <c r="U703" s="13" t="s">
        <v>701</v>
      </c>
      <c r="V703" s="13" t="s">
        <v>39</v>
      </c>
      <c r="W703" s="13">
        <v>29</v>
      </c>
      <c r="X703" s="13">
        <v>28</v>
      </c>
      <c r="Y703" s="13">
        <v>35</v>
      </c>
      <c r="Z703" s="13">
        <v>80</v>
      </c>
      <c r="AA703" s="13"/>
      <c r="AB703" s="13"/>
      <c r="AC703" s="13"/>
      <c r="AD703" s="13">
        <v>0</v>
      </c>
      <c r="AE703" s="13">
        <v>80</v>
      </c>
      <c r="AF703" s="13">
        <v>0</v>
      </c>
      <c r="AG703" s="13">
        <v>10</v>
      </c>
      <c r="AH703" s="13">
        <v>2.7210000000000001</v>
      </c>
      <c r="AI703" s="13">
        <v>2.9226000000000001</v>
      </c>
      <c r="AJ703" s="13">
        <v>0.2</v>
      </c>
      <c r="AK703" s="13" t="s">
        <v>1879</v>
      </c>
      <c r="AL703" s="13" t="s">
        <v>1316</v>
      </c>
      <c r="AM703" s="13"/>
      <c r="AN703" s="13">
        <v>52.9</v>
      </c>
    </row>
    <row r="704" spans="1:40" ht="15.75" hidden="1" customHeight="1" x14ac:dyDescent="0.25">
      <c r="A704" s="13" t="s">
        <v>1861</v>
      </c>
      <c r="B704" s="13" t="s">
        <v>30</v>
      </c>
      <c r="C704" s="13" t="s">
        <v>221</v>
      </c>
      <c r="D704" s="13" t="s">
        <v>257</v>
      </c>
      <c r="E704" s="13">
        <v>53276</v>
      </c>
      <c r="F704" s="13" t="s">
        <v>261</v>
      </c>
      <c r="G704" s="13" t="s">
        <v>224</v>
      </c>
      <c r="H704" s="13">
        <v>501</v>
      </c>
      <c r="I704" s="13" t="s">
        <v>262</v>
      </c>
      <c r="J704" s="13" t="s">
        <v>43</v>
      </c>
      <c r="K704" s="13" t="s">
        <v>35</v>
      </c>
      <c r="L704" s="13" t="s">
        <v>72</v>
      </c>
      <c r="M704" s="13">
        <v>1800</v>
      </c>
      <c r="N704" s="13">
        <v>2150</v>
      </c>
      <c r="O704" s="13" t="s">
        <v>76</v>
      </c>
      <c r="P704" s="13">
        <v>315</v>
      </c>
      <c r="Q704" s="13" t="s">
        <v>37</v>
      </c>
      <c r="R704" s="13" t="s">
        <v>58</v>
      </c>
      <c r="S704" s="49">
        <v>43262</v>
      </c>
      <c r="T704" s="49">
        <v>43307</v>
      </c>
      <c r="U704" s="13" t="s">
        <v>701</v>
      </c>
      <c r="V704" s="13" t="s">
        <v>39</v>
      </c>
      <c r="W704" s="13">
        <v>26</v>
      </c>
      <c r="X704" s="13">
        <v>22</v>
      </c>
      <c r="Y704" s="13">
        <v>35</v>
      </c>
      <c r="Z704" s="13">
        <v>62.857100000000003</v>
      </c>
      <c r="AA704" s="13"/>
      <c r="AB704" s="13"/>
      <c r="AC704" s="13"/>
      <c r="AD704" s="13">
        <v>0</v>
      </c>
      <c r="AE704" s="13">
        <v>62.857100000000003</v>
      </c>
      <c r="AF704" s="13">
        <v>0</v>
      </c>
      <c r="AG704" s="13">
        <v>0</v>
      </c>
      <c r="AH704" s="13">
        <v>2.5750000000000002</v>
      </c>
      <c r="AI704" s="13">
        <v>2.5750000000000002</v>
      </c>
      <c r="AJ704" s="13">
        <v>0.2</v>
      </c>
      <c r="AK704" s="13" t="s">
        <v>1400</v>
      </c>
      <c r="AL704" s="13" t="s">
        <v>1381</v>
      </c>
      <c r="AM704" s="13"/>
      <c r="AN704" s="13">
        <v>52</v>
      </c>
    </row>
    <row r="705" spans="1:40" ht="15.75" hidden="1" customHeight="1" x14ac:dyDescent="0.25">
      <c r="A705" s="13" t="s">
        <v>1861</v>
      </c>
      <c r="B705" s="13" t="s">
        <v>30</v>
      </c>
      <c r="C705" s="13" t="s">
        <v>221</v>
      </c>
      <c r="D705" s="13" t="s">
        <v>257</v>
      </c>
      <c r="E705" s="13">
        <v>51413</v>
      </c>
      <c r="F705" s="13" t="s">
        <v>261</v>
      </c>
      <c r="G705" s="13" t="s">
        <v>270</v>
      </c>
      <c r="H705" s="13">
        <v>501</v>
      </c>
      <c r="I705" s="13" t="s">
        <v>271</v>
      </c>
      <c r="J705" s="13" t="s">
        <v>43</v>
      </c>
      <c r="K705" s="13" t="s">
        <v>35</v>
      </c>
      <c r="L705" s="13" t="s">
        <v>127</v>
      </c>
      <c r="M705" s="13">
        <v>1800</v>
      </c>
      <c r="N705" s="13">
        <v>2130</v>
      </c>
      <c r="O705" s="13" t="s">
        <v>57</v>
      </c>
      <c r="P705" s="13">
        <v>170</v>
      </c>
      <c r="Q705" s="13" t="s">
        <v>37</v>
      </c>
      <c r="R705" s="13" t="s">
        <v>38</v>
      </c>
      <c r="S705" s="49">
        <v>43262</v>
      </c>
      <c r="T705" s="49">
        <v>43307</v>
      </c>
      <c r="U705" s="13" t="s">
        <v>701</v>
      </c>
      <c r="V705" s="13" t="s">
        <v>39</v>
      </c>
      <c r="W705" s="13">
        <v>29</v>
      </c>
      <c r="X705" s="13">
        <v>27</v>
      </c>
      <c r="Y705" s="13">
        <v>35</v>
      </c>
      <c r="Z705" s="13">
        <v>77.142899999999997</v>
      </c>
      <c r="AA705" s="13"/>
      <c r="AB705" s="13"/>
      <c r="AC705" s="13"/>
      <c r="AD705" s="13">
        <v>0</v>
      </c>
      <c r="AE705" s="13">
        <v>77.142899999999997</v>
      </c>
      <c r="AF705" s="13">
        <v>0</v>
      </c>
      <c r="AG705" s="13">
        <v>0</v>
      </c>
      <c r="AH705" s="13">
        <v>2.8370000000000002</v>
      </c>
      <c r="AI705" s="13">
        <v>2.9382999999999999</v>
      </c>
      <c r="AJ705" s="13">
        <v>0.2</v>
      </c>
      <c r="AK705" s="13" t="s">
        <v>1335</v>
      </c>
      <c r="AL705" s="13" t="s">
        <v>1402</v>
      </c>
      <c r="AM705" s="13"/>
      <c r="AN705" s="13">
        <v>53.2</v>
      </c>
    </row>
    <row r="706" spans="1:40" ht="15.75" hidden="1" customHeight="1" x14ac:dyDescent="0.25">
      <c r="A706" s="13" t="s">
        <v>1861</v>
      </c>
      <c r="B706" s="13" t="s">
        <v>30</v>
      </c>
      <c r="C706" s="13" t="s">
        <v>221</v>
      </c>
      <c r="D706" s="13" t="s">
        <v>257</v>
      </c>
      <c r="E706" s="13">
        <v>52884</v>
      </c>
      <c r="F706" s="13" t="s">
        <v>261</v>
      </c>
      <c r="G706" s="13" t="s">
        <v>274</v>
      </c>
      <c r="H706" s="13">
        <v>501</v>
      </c>
      <c r="I706" s="13" t="s">
        <v>275</v>
      </c>
      <c r="J706" s="13" t="s">
        <v>43</v>
      </c>
      <c r="K706" s="13" t="s">
        <v>35</v>
      </c>
      <c r="L706" s="13" t="s">
        <v>72</v>
      </c>
      <c r="M706" s="13">
        <v>1800</v>
      </c>
      <c r="N706" s="13">
        <v>2150</v>
      </c>
      <c r="O706" s="13" t="s">
        <v>57</v>
      </c>
      <c r="P706" s="13">
        <v>160</v>
      </c>
      <c r="Q706" s="13" t="s">
        <v>37</v>
      </c>
      <c r="R706" s="13" t="s">
        <v>58</v>
      </c>
      <c r="S706" s="49">
        <v>43262</v>
      </c>
      <c r="T706" s="49">
        <v>43307</v>
      </c>
      <c r="U706" s="13" t="s">
        <v>456</v>
      </c>
      <c r="V706" s="13" t="s">
        <v>39</v>
      </c>
      <c r="W706" s="13">
        <v>12</v>
      </c>
      <c r="X706" s="13">
        <v>11</v>
      </c>
      <c r="Y706" s="13">
        <v>35</v>
      </c>
      <c r="Z706" s="13">
        <v>31.428599999999999</v>
      </c>
      <c r="AA706" s="13"/>
      <c r="AB706" s="13"/>
      <c r="AC706" s="13"/>
      <c r="AD706" s="13">
        <v>0</v>
      </c>
      <c r="AE706" s="13">
        <v>31.428599999999999</v>
      </c>
      <c r="AF706" s="13">
        <v>0</v>
      </c>
      <c r="AG706" s="13">
        <v>10</v>
      </c>
      <c r="AH706" s="13">
        <v>1.0900000000000001</v>
      </c>
      <c r="AI706" s="13">
        <v>1.1891</v>
      </c>
      <c r="AJ706" s="13">
        <v>0.2</v>
      </c>
      <c r="AK706" s="13" t="s">
        <v>1400</v>
      </c>
      <c r="AL706" s="13" t="s">
        <v>1315</v>
      </c>
      <c r="AM706" s="13"/>
      <c r="AN706" s="13">
        <v>52</v>
      </c>
    </row>
    <row r="707" spans="1:40" ht="15.75" hidden="1" customHeight="1" x14ac:dyDescent="0.25">
      <c r="A707" s="13" t="s">
        <v>1861</v>
      </c>
      <c r="B707" s="13" t="s">
        <v>30</v>
      </c>
      <c r="C707" s="13" t="s">
        <v>221</v>
      </c>
      <c r="D707" s="13" t="s">
        <v>257</v>
      </c>
      <c r="E707" s="13">
        <v>52346</v>
      </c>
      <c r="F707" s="13" t="s">
        <v>276</v>
      </c>
      <c r="G707" s="13">
        <v>1</v>
      </c>
      <c r="H707" s="13">
        <v>75</v>
      </c>
      <c r="I707" s="13" t="s">
        <v>277</v>
      </c>
      <c r="J707" s="13" t="s">
        <v>34</v>
      </c>
      <c r="K707" s="13" t="s">
        <v>35</v>
      </c>
      <c r="L707" s="13" t="s">
        <v>45</v>
      </c>
      <c r="M707" s="13" t="s">
        <v>45</v>
      </c>
      <c r="N707" s="13" t="s">
        <v>45</v>
      </c>
      <c r="O707" s="13" t="s">
        <v>1924</v>
      </c>
      <c r="P707" s="13"/>
      <c r="Q707" s="13" t="s">
        <v>37</v>
      </c>
      <c r="R707" s="13" t="s">
        <v>58</v>
      </c>
      <c r="S707" s="49">
        <v>43244</v>
      </c>
      <c r="T707" s="49">
        <v>43310</v>
      </c>
      <c r="U707" s="13" t="s">
        <v>372</v>
      </c>
      <c r="V707" s="13" t="s">
        <v>104</v>
      </c>
      <c r="W707" s="13">
        <v>4</v>
      </c>
      <c r="X707" s="13">
        <v>4</v>
      </c>
      <c r="Y707" s="13">
        <v>0</v>
      </c>
      <c r="Z707" s="13">
        <v>0</v>
      </c>
      <c r="AA707" s="13" t="s">
        <v>278</v>
      </c>
      <c r="AB707" s="13">
        <v>24</v>
      </c>
      <c r="AC707" s="13">
        <v>20</v>
      </c>
      <c r="AD707" s="13">
        <v>120</v>
      </c>
      <c r="AE707" s="13">
        <v>120</v>
      </c>
      <c r="AF707" s="13">
        <v>0</v>
      </c>
      <c r="AG707" s="13">
        <v>0</v>
      </c>
      <c r="AH707" s="13">
        <v>0.61899999999999999</v>
      </c>
      <c r="AI707" s="13">
        <v>0.61899999999999999</v>
      </c>
      <c r="AJ707" s="13">
        <v>0.33329999999999999</v>
      </c>
      <c r="AK707" s="13" t="s">
        <v>45</v>
      </c>
      <c r="AL707" s="13" t="s">
        <v>1925</v>
      </c>
      <c r="AM707" s="13"/>
      <c r="AN707" s="13">
        <v>87.5</v>
      </c>
    </row>
    <row r="708" spans="1:40" ht="15.75" hidden="1" customHeight="1" x14ac:dyDescent="0.25">
      <c r="A708" s="13" t="s">
        <v>1861</v>
      </c>
      <c r="B708" s="13" t="s">
        <v>30</v>
      </c>
      <c r="C708" s="13" t="s">
        <v>221</v>
      </c>
      <c r="D708" s="13" t="s">
        <v>257</v>
      </c>
      <c r="E708" s="13">
        <v>52384</v>
      </c>
      <c r="F708" s="13" t="s">
        <v>276</v>
      </c>
      <c r="G708" s="13" t="s">
        <v>224</v>
      </c>
      <c r="H708" s="13">
        <v>75</v>
      </c>
      <c r="I708" s="13" t="s">
        <v>277</v>
      </c>
      <c r="J708" s="13" t="s">
        <v>34</v>
      </c>
      <c r="K708" s="13" t="s">
        <v>35</v>
      </c>
      <c r="L708" s="13" t="s">
        <v>45</v>
      </c>
      <c r="M708" s="13" t="s">
        <v>45</v>
      </c>
      <c r="N708" s="13" t="s">
        <v>45</v>
      </c>
      <c r="O708" s="13" t="s">
        <v>1924</v>
      </c>
      <c r="P708" s="13"/>
      <c r="Q708" s="13" t="s">
        <v>37</v>
      </c>
      <c r="R708" s="13" t="s">
        <v>58</v>
      </c>
      <c r="S708" s="49">
        <v>43244</v>
      </c>
      <c r="T708" s="49">
        <v>43310</v>
      </c>
      <c r="U708" s="13" t="s">
        <v>372</v>
      </c>
      <c r="V708" s="13" t="s">
        <v>104</v>
      </c>
      <c r="W708" s="13">
        <v>3</v>
      </c>
      <c r="X708" s="13">
        <v>3</v>
      </c>
      <c r="Y708" s="13">
        <v>0</v>
      </c>
      <c r="Z708" s="13">
        <v>0</v>
      </c>
      <c r="AA708" s="13" t="s">
        <v>278</v>
      </c>
      <c r="AB708" s="13">
        <v>24</v>
      </c>
      <c r="AC708" s="13">
        <v>20</v>
      </c>
      <c r="AD708" s="13">
        <v>120</v>
      </c>
      <c r="AE708" s="13">
        <v>120</v>
      </c>
      <c r="AF708" s="13">
        <v>0</v>
      </c>
      <c r="AG708" s="13">
        <v>0</v>
      </c>
      <c r="AH708" s="13">
        <v>0.27</v>
      </c>
      <c r="AI708" s="13">
        <v>0.27</v>
      </c>
      <c r="AJ708" s="13">
        <v>0</v>
      </c>
      <c r="AK708" s="13" t="s">
        <v>45</v>
      </c>
      <c r="AL708" s="13" t="s">
        <v>1925</v>
      </c>
      <c r="AM708" s="13"/>
      <c r="AN708" s="13">
        <v>52.5</v>
      </c>
    </row>
    <row r="709" spans="1:40" ht="15.75" hidden="1" customHeight="1" x14ac:dyDescent="0.25">
      <c r="A709" s="13" t="s">
        <v>1861</v>
      </c>
      <c r="B709" s="13" t="s">
        <v>30</v>
      </c>
      <c r="C709" s="13" t="s">
        <v>221</v>
      </c>
      <c r="D709" s="13" t="s">
        <v>257</v>
      </c>
      <c r="E709" s="13">
        <v>50747</v>
      </c>
      <c r="F709" s="13" t="s">
        <v>276</v>
      </c>
      <c r="G709" s="13" t="s">
        <v>224</v>
      </c>
      <c r="H709" s="13">
        <v>581</v>
      </c>
      <c r="I709" s="13" t="s">
        <v>277</v>
      </c>
      <c r="J709" s="13" t="s">
        <v>43</v>
      </c>
      <c r="K709" s="13" t="s">
        <v>35</v>
      </c>
      <c r="L709" s="13" t="s">
        <v>72</v>
      </c>
      <c r="M709" s="13">
        <v>1800</v>
      </c>
      <c r="N709" s="13">
        <v>2150</v>
      </c>
      <c r="O709" s="13" t="s">
        <v>131</v>
      </c>
      <c r="P709" s="13">
        <v>625</v>
      </c>
      <c r="Q709" s="13" t="s">
        <v>132</v>
      </c>
      <c r="R709" s="13" t="s">
        <v>58</v>
      </c>
      <c r="S709" s="49">
        <v>43262</v>
      </c>
      <c r="T709" s="49">
        <v>43307</v>
      </c>
      <c r="U709" s="13" t="s">
        <v>1926</v>
      </c>
      <c r="V709" s="13" t="s">
        <v>39</v>
      </c>
      <c r="W709" s="13">
        <v>32</v>
      </c>
      <c r="X709" s="13">
        <v>30</v>
      </c>
      <c r="Y709" s="13">
        <v>35</v>
      </c>
      <c r="Z709" s="13">
        <v>85.714299999999994</v>
      </c>
      <c r="AA709" s="13"/>
      <c r="AB709" s="13"/>
      <c r="AC709" s="13"/>
      <c r="AD709" s="13">
        <v>0</v>
      </c>
      <c r="AE709" s="13">
        <v>85.714299999999994</v>
      </c>
      <c r="AF709" s="13">
        <v>0</v>
      </c>
      <c r="AG709" s="13">
        <v>0</v>
      </c>
      <c r="AH709" s="13">
        <v>3.07</v>
      </c>
      <c r="AI709" s="13">
        <v>3.169</v>
      </c>
      <c r="AJ709" s="13">
        <v>0.2</v>
      </c>
      <c r="AK709" s="13" t="s">
        <v>1400</v>
      </c>
      <c r="AL709" s="13" t="s">
        <v>1927</v>
      </c>
      <c r="AM709" s="13"/>
      <c r="AN709" s="13">
        <v>52</v>
      </c>
    </row>
    <row r="710" spans="1:40" ht="15.75" hidden="1" customHeight="1" x14ac:dyDescent="0.25">
      <c r="A710" s="13" t="s">
        <v>1861</v>
      </c>
      <c r="B710" s="13" t="s">
        <v>30</v>
      </c>
      <c r="C710" s="13" t="s">
        <v>221</v>
      </c>
      <c r="D710" s="13" t="s">
        <v>257</v>
      </c>
      <c r="E710" s="13">
        <v>53430</v>
      </c>
      <c r="F710" s="13" t="s">
        <v>276</v>
      </c>
      <c r="G710" s="13" t="s">
        <v>224</v>
      </c>
      <c r="H710" s="13">
        <v>831</v>
      </c>
      <c r="I710" s="13" t="s">
        <v>277</v>
      </c>
      <c r="J710" s="13" t="s">
        <v>43</v>
      </c>
      <c r="K710" s="13" t="s">
        <v>44</v>
      </c>
      <c r="L710" s="13" t="s">
        <v>45</v>
      </c>
      <c r="M710" s="13" t="s">
        <v>45</v>
      </c>
      <c r="N710" s="13" t="s">
        <v>45</v>
      </c>
      <c r="O710" s="13" t="s">
        <v>45</v>
      </c>
      <c r="P710" s="13"/>
      <c r="Q710" s="13" t="s">
        <v>37</v>
      </c>
      <c r="R710" s="13" t="s">
        <v>66</v>
      </c>
      <c r="S710" s="49">
        <v>43262</v>
      </c>
      <c r="T710" s="49">
        <v>43310</v>
      </c>
      <c r="U710" s="13" t="s">
        <v>1109</v>
      </c>
      <c r="V710" s="13" t="s">
        <v>46</v>
      </c>
      <c r="W710" s="13">
        <v>29</v>
      </c>
      <c r="X710" s="13">
        <v>21</v>
      </c>
      <c r="Y710" s="13">
        <v>35</v>
      </c>
      <c r="Z710" s="13">
        <v>60</v>
      </c>
      <c r="AA710" s="13"/>
      <c r="AB710" s="13"/>
      <c r="AC710" s="13"/>
      <c r="AD710" s="13">
        <v>0</v>
      </c>
      <c r="AE710" s="13">
        <v>60</v>
      </c>
      <c r="AF710" s="13">
        <v>0</v>
      </c>
      <c r="AG710" s="13">
        <v>0</v>
      </c>
      <c r="AH710" s="13">
        <v>2.7</v>
      </c>
      <c r="AI710" s="13">
        <v>2.9</v>
      </c>
      <c r="AJ710" s="13">
        <v>0.2</v>
      </c>
      <c r="AK710" s="13" t="s">
        <v>45</v>
      </c>
      <c r="AL710" s="13" t="s">
        <v>45</v>
      </c>
      <c r="AM710" s="13"/>
      <c r="AN710" s="13">
        <v>52.5</v>
      </c>
    </row>
    <row r="711" spans="1:40" ht="15.75" hidden="1" customHeight="1" x14ac:dyDescent="0.25">
      <c r="A711" s="13" t="s">
        <v>1861</v>
      </c>
      <c r="B711" s="13" t="s">
        <v>30</v>
      </c>
      <c r="C711" s="13" t="s">
        <v>221</v>
      </c>
      <c r="D711" s="13" t="s">
        <v>257</v>
      </c>
      <c r="E711" s="13">
        <v>52347</v>
      </c>
      <c r="F711" s="13" t="s">
        <v>276</v>
      </c>
      <c r="G711" s="13" t="s">
        <v>234</v>
      </c>
      <c r="H711" s="13">
        <v>75</v>
      </c>
      <c r="I711" s="13" t="s">
        <v>277</v>
      </c>
      <c r="J711" s="13" t="s">
        <v>34</v>
      </c>
      <c r="K711" s="13" t="s">
        <v>35</v>
      </c>
      <c r="L711" s="13" t="s">
        <v>45</v>
      </c>
      <c r="M711" s="13" t="s">
        <v>45</v>
      </c>
      <c r="N711" s="13" t="s">
        <v>45</v>
      </c>
      <c r="O711" s="13" t="s">
        <v>1924</v>
      </c>
      <c r="P711" s="13"/>
      <c r="Q711" s="13" t="s">
        <v>37</v>
      </c>
      <c r="R711" s="13" t="s">
        <v>58</v>
      </c>
      <c r="S711" s="49">
        <v>43244</v>
      </c>
      <c r="T711" s="49">
        <v>43310</v>
      </c>
      <c r="U711" s="13" t="s">
        <v>372</v>
      </c>
      <c r="V711" s="13" t="s">
        <v>104</v>
      </c>
      <c r="W711" s="13">
        <v>1</v>
      </c>
      <c r="X711" s="13">
        <v>1</v>
      </c>
      <c r="Y711" s="13">
        <v>0</v>
      </c>
      <c r="Z711" s="13">
        <v>0</v>
      </c>
      <c r="AA711" s="13" t="s">
        <v>278</v>
      </c>
      <c r="AB711" s="13">
        <v>24</v>
      </c>
      <c r="AC711" s="13">
        <v>20</v>
      </c>
      <c r="AD711" s="13">
        <v>120</v>
      </c>
      <c r="AE711" s="13">
        <v>120</v>
      </c>
      <c r="AF711" s="13">
        <v>0</v>
      </c>
      <c r="AG711" s="13">
        <v>0</v>
      </c>
      <c r="AH711" s="13">
        <v>3.4000000000000002E-2</v>
      </c>
      <c r="AI711" s="13">
        <v>3.4000000000000002E-2</v>
      </c>
      <c r="AJ711" s="13">
        <v>0</v>
      </c>
      <c r="AK711" s="13" t="s">
        <v>45</v>
      </c>
      <c r="AL711" s="13" t="s">
        <v>1925</v>
      </c>
      <c r="AM711" s="13"/>
      <c r="AN711" s="13">
        <v>52.5</v>
      </c>
    </row>
    <row r="712" spans="1:40" ht="15.75" hidden="1" customHeight="1" x14ac:dyDescent="0.25">
      <c r="A712" s="13" t="s">
        <v>1861</v>
      </c>
      <c r="B712" s="13" t="s">
        <v>30</v>
      </c>
      <c r="C712" s="13" t="s">
        <v>221</v>
      </c>
      <c r="D712" s="13" t="s">
        <v>257</v>
      </c>
      <c r="E712" s="13">
        <v>52381</v>
      </c>
      <c r="F712" s="13" t="s">
        <v>276</v>
      </c>
      <c r="G712" s="13">
        <v>2</v>
      </c>
      <c r="H712" s="13">
        <v>75</v>
      </c>
      <c r="I712" s="13" t="s">
        <v>280</v>
      </c>
      <c r="J712" s="13" t="s">
        <v>34</v>
      </c>
      <c r="K712" s="13" t="s">
        <v>35</v>
      </c>
      <c r="L712" s="13" t="s">
        <v>45</v>
      </c>
      <c r="M712" s="13" t="s">
        <v>45</v>
      </c>
      <c r="N712" s="13" t="s">
        <v>45</v>
      </c>
      <c r="O712" s="13" t="s">
        <v>1924</v>
      </c>
      <c r="P712" s="13"/>
      <c r="Q712" s="13" t="s">
        <v>37</v>
      </c>
      <c r="R712" s="13" t="s">
        <v>58</v>
      </c>
      <c r="S712" s="49">
        <v>43244</v>
      </c>
      <c r="T712" s="49">
        <v>43310</v>
      </c>
      <c r="U712" s="13" t="s">
        <v>372</v>
      </c>
      <c r="V712" s="13" t="s">
        <v>104</v>
      </c>
      <c r="W712" s="13">
        <v>0</v>
      </c>
      <c r="X712" s="13">
        <v>0</v>
      </c>
      <c r="Y712" s="13">
        <v>0</v>
      </c>
      <c r="Z712" s="13">
        <v>0</v>
      </c>
      <c r="AA712" s="13" t="s">
        <v>278</v>
      </c>
      <c r="AB712" s="13">
        <v>24</v>
      </c>
      <c r="AC712" s="13">
        <v>20</v>
      </c>
      <c r="AD712" s="13">
        <v>120</v>
      </c>
      <c r="AE712" s="13">
        <v>120</v>
      </c>
      <c r="AF712" s="13">
        <v>0</v>
      </c>
      <c r="AG712" s="13">
        <v>0</v>
      </c>
      <c r="AH712" s="13">
        <v>0</v>
      </c>
      <c r="AI712" s="13">
        <v>0</v>
      </c>
      <c r="AJ712" s="13">
        <v>0</v>
      </c>
      <c r="AK712" s="13" t="s">
        <v>45</v>
      </c>
      <c r="AL712" s="13" t="s">
        <v>1925</v>
      </c>
      <c r="AM712" s="13"/>
      <c r="AN712" s="13">
        <v>87.5</v>
      </c>
    </row>
    <row r="713" spans="1:40" ht="15.75" hidden="1" customHeight="1" x14ac:dyDescent="0.25">
      <c r="A713" s="13" t="s">
        <v>1861</v>
      </c>
      <c r="B713" s="13" t="s">
        <v>30</v>
      </c>
      <c r="C713" s="13" t="s">
        <v>221</v>
      </c>
      <c r="D713" s="13" t="s">
        <v>257</v>
      </c>
      <c r="E713" s="13">
        <v>52385</v>
      </c>
      <c r="F713" s="13" t="s">
        <v>276</v>
      </c>
      <c r="G713" s="13" t="s">
        <v>281</v>
      </c>
      <c r="H713" s="13">
        <v>75</v>
      </c>
      <c r="I713" s="13" t="s">
        <v>282</v>
      </c>
      <c r="J713" s="13" t="s">
        <v>34</v>
      </c>
      <c r="K713" s="13" t="s">
        <v>35</v>
      </c>
      <c r="L713" s="13" t="s">
        <v>45</v>
      </c>
      <c r="M713" s="13" t="s">
        <v>45</v>
      </c>
      <c r="N713" s="13" t="s">
        <v>45</v>
      </c>
      <c r="O713" s="13" t="s">
        <v>1924</v>
      </c>
      <c r="P713" s="13"/>
      <c r="Q713" s="13" t="s">
        <v>37</v>
      </c>
      <c r="R713" s="13" t="s">
        <v>58</v>
      </c>
      <c r="S713" s="49">
        <v>43244</v>
      </c>
      <c r="T713" s="49">
        <v>43310</v>
      </c>
      <c r="U713" s="13" t="s">
        <v>372</v>
      </c>
      <c r="V713" s="13" t="s">
        <v>104</v>
      </c>
      <c r="W713" s="13">
        <v>2</v>
      </c>
      <c r="X713" s="13">
        <v>2</v>
      </c>
      <c r="Y713" s="13">
        <v>0</v>
      </c>
      <c r="Z713" s="13">
        <v>0</v>
      </c>
      <c r="AA713" s="13" t="s">
        <v>278</v>
      </c>
      <c r="AB713" s="13">
        <v>24</v>
      </c>
      <c r="AC713" s="13">
        <v>20</v>
      </c>
      <c r="AD713" s="13">
        <v>120</v>
      </c>
      <c r="AE713" s="13">
        <v>120</v>
      </c>
      <c r="AF713" s="13">
        <v>0</v>
      </c>
      <c r="AG713" s="13">
        <v>0</v>
      </c>
      <c r="AH713" s="13">
        <v>0.192</v>
      </c>
      <c r="AI713" s="13">
        <v>0.192</v>
      </c>
      <c r="AJ713" s="13">
        <v>0</v>
      </c>
      <c r="AK713" s="13" t="s">
        <v>45</v>
      </c>
      <c r="AL713" s="13" t="s">
        <v>1925</v>
      </c>
      <c r="AM713" s="13"/>
      <c r="AN713" s="13">
        <v>52.5</v>
      </c>
    </row>
    <row r="714" spans="1:40" ht="15.75" hidden="1" customHeight="1" x14ac:dyDescent="0.25">
      <c r="A714" s="13" t="s">
        <v>1861</v>
      </c>
      <c r="B714" s="13" t="s">
        <v>30</v>
      </c>
      <c r="C714" s="13" t="s">
        <v>221</v>
      </c>
      <c r="D714" s="13" t="s">
        <v>257</v>
      </c>
      <c r="E714" s="13">
        <v>52391</v>
      </c>
      <c r="F714" s="13" t="s">
        <v>276</v>
      </c>
      <c r="G714" s="13" t="s">
        <v>283</v>
      </c>
      <c r="H714" s="13">
        <v>75</v>
      </c>
      <c r="I714" s="13" t="s">
        <v>282</v>
      </c>
      <c r="J714" s="13" t="s">
        <v>34</v>
      </c>
      <c r="K714" s="13" t="s">
        <v>35</v>
      </c>
      <c r="L714" s="13" t="s">
        <v>45</v>
      </c>
      <c r="M714" s="13" t="s">
        <v>45</v>
      </c>
      <c r="N714" s="13" t="s">
        <v>45</v>
      </c>
      <c r="O714" s="13" t="s">
        <v>1924</v>
      </c>
      <c r="P714" s="13"/>
      <c r="Q714" s="13" t="s">
        <v>37</v>
      </c>
      <c r="R714" s="13" t="s">
        <v>58</v>
      </c>
      <c r="S714" s="49">
        <v>43244</v>
      </c>
      <c r="T714" s="49">
        <v>43310</v>
      </c>
      <c r="U714" s="13" t="s">
        <v>372</v>
      </c>
      <c r="V714" s="13" t="s">
        <v>104</v>
      </c>
      <c r="W714" s="13">
        <v>0</v>
      </c>
      <c r="X714" s="13">
        <v>0</v>
      </c>
      <c r="Y714" s="13">
        <v>0</v>
      </c>
      <c r="Z714" s="13">
        <v>0</v>
      </c>
      <c r="AA714" s="13" t="s">
        <v>278</v>
      </c>
      <c r="AB714" s="13">
        <v>24</v>
      </c>
      <c r="AC714" s="13">
        <v>20</v>
      </c>
      <c r="AD714" s="13">
        <v>120</v>
      </c>
      <c r="AE714" s="13">
        <v>120</v>
      </c>
      <c r="AF714" s="13">
        <v>0</v>
      </c>
      <c r="AG714" s="13">
        <v>0</v>
      </c>
      <c r="AH714" s="13">
        <v>0</v>
      </c>
      <c r="AI714" s="13">
        <v>0</v>
      </c>
      <c r="AJ714" s="13">
        <v>0</v>
      </c>
      <c r="AK714" s="13" t="s">
        <v>45</v>
      </c>
      <c r="AL714" s="13" t="s">
        <v>1925</v>
      </c>
      <c r="AM714" s="13"/>
      <c r="AN714" s="13">
        <v>52.5</v>
      </c>
    </row>
    <row r="715" spans="1:40" ht="15.75" hidden="1" customHeight="1" x14ac:dyDescent="0.25">
      <c r="A715" s="13" t="s">
        <v>1861</v>
      </c>
      <c r="B715" s="13" t="s">
        <v>30</v>
      </c>
      <c r="C715" s="13" t="s">
        <v>221</v>
      </c>
      <c r="D715" s="13" t="s">
        <v>257</v>
      </c>
      <c r="E715" s="13">
        <v>52382</v>
      </c>
      <c r="F715" s="13" t="s">
        <v>276</v>
      </c>
      <c r="G715" s="13">
        <v>3</v>
      </c>
      <c r="H715" s="13">
        <v>75</v>
      </c>
      <c r="I715" s="13" t="s">
        <v>284</v>
      </c>
      <c r="J715" s="13" t="s">
        <v>34</v>
      </c>
      <c r="K715" s="13" t="s">
        <v>35</v>
      </c>
      <c r="L715" s="13" t="s">
        <v>45</v>
      </c>
      <c r="M715" s="13" t="s">
        <v>45</v>
      </c>
      <c r="N715" s="13" t="s">
        <v>45</v>
      </c>
      <c r="O715" s="13" t="s">
        <v>1924</v>
      </c>
      <c r="P715" s="13"/>
      <c r="Q715" s="13" t="s">
        <v>37</v>
      </c>
      <c r="R715" s="13" t="s">
        <v>58</v>
      </c>
      <c r="S715" s="49">
        <v>43244</v>
      </c>
      <c r="T715" s="49">
        <v>43310</v>
      </c>
      <c r="U715" s="13" t="s">
        <v>372</v>
      </c>
      <c r="V715" s="13" t="s">
        <v>104</v>
      </c>
      <c r="W715" s="13">
        <v>1</v>
      </c>
      <c r="X715" s="13">
        <v>1</v>
      </c>
      <c r="Y715" s="13">
        <v>0</v>
      </c>
      <c r="Z715" s="13">
        <v>0</v>
      </c>
      <c r="AA715" s="13" t="s">
        <v>278</v>
      </c>
      <c r="AB715" s="13">
        <v>24</v>
      </c>
      <c r="AC715" s="13">
        <v>20</v>
      </c>
      <c r="AD715" s="13">
        <v>120</v>
      </c>
      <c r="AE715" s="13">
        <v>120</v>
      </c>
      <c r="AF715" s="13">
        <v>0</v>
      </c>
      <c r="AG715" s="13">
        <v>0</v>
      </c>
      <c r="AH715" s="13">
        <v>0.156</v>
      </c>
      <c r="AI715" s="13">
        <v>0.156</v>
      </c>
      <c r="AJ715" s="13">
        <v>0</v>
      </c>
      <c r="AK715" s="13" t="s">
        <v>45</v>
      </c>
      <c r="AL715" s="13" t="s">
        <v>1925</v>
      </c>
      <c r="AM715" s="13"/>
      <c r="AN715" s="13">
        <v>87.5</v>
      </c>
    </row>
    <row r="716" spans="1:40" ht="15.75" hidden="1" customHeight="1" x14ac:dyDescent="0.25">
      <c r="A716" s="13" t="s">
        <v>1861</v>
      </c>
      <c r="B716" s="13" t="s">
        <v>30</v>
      </c>
      <c r="C716" s="13" t="s">
        <v>221</v>
      </c>
      <c r="D716" s="13" t="s">
        <v>257</v>
      </c>
      <c r="E716" s="13">
        <v>52383</v>
      </c>
      <c r="F716" s="13" t="s">
        <v>276</v>
      </c>
      <c r="G716" s="13">
        <v>4</v>
      </c>
      <c r="H716" s="13">
        <v>75</v>
      </c>
      <c r="I716" s="13" t="s">
        <v>1440</v>
      </c>
      <c r="J716" s="13" t="s">
        <v>34</v>
      </c>
      <c r="K716" s="13" t="s">
        <v>35</v>
      </c>
      <c r="L716" s="13" t="s">
        <v>45</v>
      </c>
      <c r="M716" s="13" t="s">
        <v>45</v>
      </c>
      <c r="N716" s="13" t="s">
        <v>45</v>
      </c>
      <c r="O716" s="13" t="s">
        <v>1924</v>
      </c>
      <c r="P716" s="13"/>
      <c r="Q716" s="13" t="s">
        <v>37</v>
      </c>
      <c r="R716" s="13" t="s">
        <v>58</v>
      </c>
      <c r="S716" s="49">
        <v>43244</v>
      </c>
      <c r="T716" s="49">
        <v>43310</v>
      </c>
      <c r="U716" s="13" t="s">
        <v>372</v>
      </c>
      <c r="V716" s="13" t="s">
        <v>104</v>
      </c>
      <c r="W716" s="13">
        <v>1</v>
      </c>
      <c r="X716" s="13">
        <v>1</v>
      </c>
      <c r="Y716" s="13">
        <v>0</v>
      </c>
      <c r="Z716" s="13">
        <v>0</v>
      </c>
      <c r="AA716" s="13" t="s">
        <v>278</v>
      </c>
      <c r="AB716" s="13">
        <v>24</v>
      </c>
      <c r="AC716" s="13">
        <v>20</v>
      </c>
      <c r="AD716" s="13">
        <v>120</v>
      </c>
      <c r="AE716" s="13">
        <v>120</v>
      </c>
      <c r="AF716" s="13">
        <v>0</v>
      </c>
      <c r="AG716" s="13">
        <v>0</v>
      </c>
      <c r="AH716" s="13">
        <v>0.1</v>
      </c>
      <c r="AI716" s="13">
        <v>0.1</v>
      </c>
      <c r="AJ716" s="13">
        <v>0</v>
      </c>
      <c r="AK716" s="13" t="s">
        <v>45</v>
      </c>
      <c r="AL716" s="13" t="s">
        <v>1925</v>
      </c>
      <c r="AM716" s="13"/>
      <c r="AN716" s="13">
        <v>52.5</v>
      </c>
    </row>
    <row r="717" spans="1:40" ht="15.75" hidden="1" customHeight="1" x14ac:dyDescent="0.25">
      <c r="A717" s="13" t="s">
        <v>1861</v>
      </c>
      <c r="B717" s="13" t="s">
        <v>30</v>
      </c>
      <c r="C717" s="13" t="s">
        <v>221</v>
      </c>
      <c r="D717" s="13" t="s">
        <v>257</v>
      </c>
      <c r="E717" s="13">
        <v>52825</v>
      </c>
      <c r="F717" s="13" t="s">
        <v>276</v>
      </c>
      <c r="G717" s="13">
        <v>5</v>
      </c>
      <c r="H717" s="13">
        <v>75</v>
      </c>
      <c r="I717" s="13" t="s">
        <v>285</v>
      </c>
      <c r="J717" s="13" t="s">
        <v>34</v>
      </c>
      <c r="K717" s="13" t="s">
        <v>35</v>
      </c>
      <c r="L717" s="13" t="s">
        <v>45</v>
      </c>
      <c r="M717" s="13" t="s">
        <v>45</v>
      </c>
      <c r="N717" s="13" t="s">
        <v>45</v>
      </c>
      <c r="O717" s="13" t="s">
        <v>1924</v>
      </c>
      <c r="P717" s="13"/>
      <c r="Q717" s="13" t="s">
        <v>37</v>
      </c>
      <c r="R717" s="13" t="s">
        <v>58</v>
      </c>
      <c r="S717" s="49">
        <v>43244</v>
      </c>
      <c r="T717" s="49">
        <v>43310</v>
      </c>
      <c r="U717" s="13" t="s">
        <v>372</v>
      </c>
      <c r="V717" s="13" t="s">
        <v>104</v>
      </c>
      <c r="W717" s="13">
        <v>0</v>
      </c>
      <c r="X717" s="13">
        <v>0</v>
      </c>
      <c r="Y717" s="13">
        <v>0</v>
      </c>
      <c r="Z717" s="13">
        <v>0</v>
      </c>
      <c r="AA717" s="13" t="s">
        <v>278</v>
      </c>
      <c r="AB717" s="13">
        <v>24</v>
      </c>
      <c r="AC717" s="13">
        <v>20</v>
      </c>
      <c r="AD717" s="13">
        <v>120</v>
      </c>
      <c r="AE717" s="13">
        <v>120</v>
      </c>
      <c r="AF717" s="13">
        <v>0</v>
      </c>
      <c r="AG717" s="13">
        <v>0</v>
      </c>
      <c r="AH717" s="13">
        <v>0</v>
      </c>
      <c r="AI717" s="13">
        <v>0</v>
      </c>
      <c r="AJ717" s="13">
        <v>0</v>
      </c>
      <c r="AK717" s="13" t="s">
        <v>45</v>
      </c>
      <c r="AL717" s="13" t="s">
        <v>1925</v>
      </c>
      <c r="AM717" s="13"/>
      <c r="AN717" s="13">
        <v>52.5</v>
      </c>
    </row>
    <row r="718" spans="1:40" ht="15.75" hidden="1" customHeight="1" x14ac:dyDescent="0.25">
      <c r="A718" s="13" t="s">
        <v>1861</v>
      </c>
      <c r="B718" s="13" t="s">
        <v>30</v>
      </c>
      <c r="C718" s="13" t="s">
        <v>221</v>
      </c>
      <c r="D718" s="13" t="s">
        <v>257</v>
      </c>
      <c r="E718" s="13">
        <v>52546</v>
      </c>
      <c r="F718" s="13" t="s">
        <v>276</v>
      </c>
      <c r="G718" s="13" t="s">
        <v>286</v>
      </c>
      <c r="H718" s="13">
        <v>75</v>
      </c>
      <c r="I718" s="13" t="s">
        <v>287</v>
      </c>
      <c r="J718" s="13" t="s">
        <v>34</v>
      </c>
      <c r="K718" s="13" t="s">
        <v>35</v>
      </c>
      <c r="L718" s="13" t="s">
        <v>45</v>
      </c>
      <c r="M718" s="13" t="s">
        <v>45</v>
      </c>
      <c r="N718" s="13" t="s">
        <v>45</v>
      </c>
      <c r="O718" s="13" t="s">
        <v>1924</v>
      </c>
      <c r="P718" s="13"/>
      <c r="Q718" s="13" t="s">
        <v>37</v>
      </c>
      <c r="R718" s="13" t="s">
        <v>58</v>
      </c>
      <c r="S718" s="49">
        <v>43244</v>
      </c>
      <c r="T718" s="49">
        <v>43310</v>
      </c>
      <c r="U718" s="13" t="s">
        <v>372</v>
      </c>
      <c r="V718" s="13" t="s">
        <v>104</v>
      </c>
      <c r="W718" s="13">
        <v>4</v>
      </c>
      <c r="X718" s="13">
        <v>4</v>
      </c>
      <c r="Y718" s="13">
        <v>0</v>
      </c>
      <c r="Z718" s="13">
        <v>0</v>
      </c>
      <c r="AA718" s="13" t="s">
        <v>278</v>
      </c>
      <c r="AB718" s="13">
        <v>24</v>
      </c>
      <c r="AC718" s="13">
        <v>20</v>
      </c>
      <c r="AD718" s="13">
        <v>120</v>
      </c>
      <c r="AE718" s="13">
        <v>120</v>
      </c>
      <c r="AF718" s="13">
        <v>0</v>
      </c>
      <c r="AG718" s="13">
        <v>0</v>
      </c>
      <c r="AH718" s="13">
        <v>0.33200000000000002</v>
      </c>
      <c r="AI718" s="13">
        <v>0.33200000000000002</v>
      </c>
      <c r="AJ718" s="13">
        <v>0</v>
      </c>
      <c r="AK718" s="13" t="s">
        <v>45</v>
      </c>
      <c r="AL718" s="13" t="s">
        <v>1925</v>
      </c>
      <c r="AM718" s="13"/>
      <c r="AN718" s="13">
        <v>52.5</v>
      </c>
    </row>
    <row r="719" spans="1:40" ht="15.75" hidden="1" customHeight="1" x14ac:dyDescent="0.25">
      <c r="A719" s="13" t="s">
        <v>1861</v>
      </c>
      <c r="B719" s="13" t="s">
        <v>30</v>
      </c>
      <c r="C719" s="13" t="s">
        <v>221</v>
      </c>
      <c r="D719" s="13" t="s">
        <v>257</v>
      </c>
      <c r="E719" s="13">
        <v>50071</v>
      </c>
      <c r="F719" s="13" t="s">
        <v>276</v>
      </c>
      <c r="G719" s="13" t="s">
        <v>286</v>
      </c>
      <c r="H719" s="13">
        <v>581</v>
      </c>
      <c r="I719" s="13" t="s">
        <v>287</v>
      </c>
      <c r="J719" s="13" t="s">
        <v>43</v>
      </c>
      <c r="K719" s="13" t="s">
        <v>35</v>
      </c>
      <c r="L719" s="13" t="s">
        <v>127</v>
      </c>
      <c r="M719" s="13">
        <v>1800</v>
      </c>
      <c r="N719" s="13">
        <v>2130</v>
      </c>
      <c r="O719" s="13" t="s">
        <v>131</v>
      </c>
      <c r="P719" s="13">
        <v>319</v>
      </c>
      <c r="Q719" s="13" t="s">
        <v>132</v>
      </c>
      <c r="R719" s="13" t="s">
        <v>58</v>
      </c>
      <c r="S719" s="49">
        <v>43262</v>
      </c>
      <c r="T719" s="49">
        <v>43307</v>
      </c>
      <c r="U719" s="13" t="s">
        <v>1041</v>
      </c>
      <c r="V719" s="13" t="s">
        <v>39</v>
      </c>
      <c r="W719" s="13">
        <v>24</v>
      </c>
      <c r="X719" s="13">
        <v>20</v>
      </c>
      <c r="Y719" s="13">
        <v>35</v>
      </c>
      <c r="Z719" s="13">
        <v>57.142899999999997</v>
      </c>
      <c r="AA719" s="13"/>
      <c r="AB719" s="13"/>
      <c r="AC719" s="13"/>
      <c r="AD719" s="13">
        <v>0</v>
      </c>
      <c r="AE719" s="13">
        <v>57.142899999999997</v>
      </c>
      <c r="AF719" s="13">
        <v>0</v>
      </c>
      <c r="AG719" s="13">
        <v>10</v>
      </c>
      <c r="AH719" s="13">
        <v>2.4319999999999999</v>
      </c>
      <c r="AI719" s="13">
        <v>2.4319999999999999</v>
      </c>
      <c r="AJ719" s="13">
        <v>0.2</v>
      </c>
      <c r="AK719" s="13" t="s">
        <v>1335</v>
      </c>
      <c r="AL719" s="13" t="s">
        <v>1928</v>
      </c>
      <c r="AM719" s="13"/>
      <c r="AN719" s="13">
        <v>53.2</v>
      </c>
    </row>
    <row r="720" spans="1:40" ht="15.75" hidden="1" customHeight="1" x14ac:dyDescent="0.25">
      <c r="A720" s="13" t="s">
        <v>1861</v>
      </c>
      <c r="B720" s="13" t="s">
        <v>30</v>
      </c>
      <c r="C720" s="13" t="s">
        <v>221</v>
      </c>
      <c r="D720" s="13" t="s">
        <v>257</v>
      </c>
      <c r="E720" s="13">
        <v>52393</v>
      </c>
      <c r="F720" s="13" t="s">
        <v>276</v>
      </c>
      <c r="G720" s="13" t="s">
        <v>288</v>
      </c>
      <c r="H720" s="13">
        <v>75</v>
      </c>
      <c r="I720" s="13" t="s">
        <v>289</v>
      </c>
      <c r="J720" s="13" t="s">
        <v>34</v>
      </c>
      <c r="K720" s="13" t="s">
        <v>35</v>
      </c>
      <c r="L720" s="13" t="s">
        <v>45</v>
      </c>
      <c r="M720" s="13" t="s">
        <v>45</v>
      </c>
      <c r="N720" s="13" t="s">
        <v>45</v>
      </c>
      <c r="O720" s="13" t="s">
        <v>1924</v>
      </c>
      <c r="P720" s="13"/>
      <c r="Q720" s="13" t="s">
        <v>37</v>
      </c>
      <c r="R720" s="13" t="s">
        <v>58</v>
      </c>
      <c r="S720" s="49">
        <v>43244</v>
      </c>
      <c r="T720" s="49">
        <v>43310</v>
      </c>
      <c r="U720" s="13" t="s">
        <v>372</v>
      </c>
      <c r="V720" s="13" t="s">
        <v>104</v>
      </c>
      <c r="W720" s="13">
        <v>2</v>
      </c>
      <c r="X720" s="13">
        <v>2</v>
      </c>
      <c r="Y720" s="13">
        <v>0</v>
      </c>
      <c r="Z720" s="13">
        <v>0</v>
      </c>
      <c r="AA720" s="13" t="s">
        <v>278</v>
      </c>
      <c r="AB720" s="13">
        <v>24</v>
      </c>
      <c r="AC720" s="13">
        <v>20</v>
      </c>
      <c r="AD720" s="13">
        <v>120</v>
      </c>
      <c r="AE720" s="13">
        <v>120</v>
      </c>
      <c r="AF720" s="13">
        <v>0</v>
      </c>
      <c r="AG720" s="13">
        <v>0</v>
      </c>
      <c r="AH720" s="13">
        <v>0.189</v>
      </c>
      <c r="AI720" s="13">
        <v>0.189</v>
      </c>
      <c r="AJ720" s="13">
        <v>0</v>
      </c>
      <c r="AK720" s="13" t="s">
        <v>45</v>
      </c>
      <c r="AL720" s="13" t="s">
        <v>1925</v>
      </c>
      <c r="AM720" s="13"/>
      <c r="AN720" s="13">
        <v>52.5</v>
      </c>
    </row>
    <row r="721" spans="1:40" ht="15.75" hidden="1" customHeight="1" x14ac:dyDescent="0.25">
      <c r="A721" s="13" t="s">
        <v>1861</v>
      </c>
      <c r="B721" s="13" t="s">
        <v>30</v>
      </c>
      <c r="C721" s="13" t="s">
        <v>221</v>
      </c>
      <c r="D721" s="13" t="s">
        <v>257</v>
      </c>
      <c r="E721" s="13">
        <v>52394</v>
      </c>
      <c r="F721" s="13" t="s">
        <v>276</v>
      </c>
      <c r="G721" s="13" t="s">
        <v>290</v>
      </c>
      <c r="H721" s="13">
        <v>75</v>
      </c>
      <c r="I721" s="13" t="s">
        <v>1443</v>
      </c>
      <c r="J721" s="13" t="s">
        <v>34</v>
      </c>
      <c r="K721" s="13" t="s">
        <v>35</v>
      </c>
      <c r="L721" s="13" t="s">
        <v>45</v>
      </c>
      <c r="M721" s="13" t="s">
        <v>45</v>
      </c>
      <c r="N721" s="13" t="s">
        <v>45</v>
      </c>
      <c r="O721" s="13" t="s">
        <v>1924</v>
      </c>
      <c r="P721" s="13"/>
      <c r="Q721" s="13" t="s">
        <v>37</v>
      </c>
      <c r="R721" s="13" t="s">
        <v>58</v>
      </c>
      <c r="S721" s="49">
        <v>43244</v>
      </c>
      <c r="T721" s="49">
        <v>43310</v>
      </c>
      <c r="U721" s="13" t="s">
        <v>372</v>
      </c>
      <c r="V721" s="13" t="s">
        <v>104</v>
      </c>
      <c r="W721" s="13">
        <v>3</v>
      </c>
      <c r="X721" s="13">
        <v>3</v>
      </c>
      <c r="Y721" s="13">
        <v>0</v>
      </c>
      <c r="Z721" s="13">
        <v>0</v>
      </c>
      <c r="AA721" s="13" t="s">
        <v>278</v>
      </c>
      <c r="AB721" s="13">
        <v>24</v>
      </c>
      <c r="AC721" s="13">
        <v>20</v>
      </c>
      <c r="AD721" s="13">
        <v>120</v>
      </c>
      <c r="AE721" s="13">
        <v>120</v>
      </c>
      <c r="AF721" s="13">
        <v>0</v>
      </c>
      <c r="AG721" s="13">
        <v>0</v>
      </c>
      <c r="AH721" s="13">
        <v>0.29399999999999998</v>
      </c>
      <c r="AI721" s="13">
        <v>0.29399999999999998</v>
      </c>
      <c r="AJ721" s="13">
        <v>0</v>
      </c>
      <c r="AK721" s="13" t="s">
        <v>45</v>
      </c>
      <c r="AL721" s="13" t="s">
        <v>1925</v>
      </c>
      <c r="AM721" s="13"/>
      <c r="AN721" s="13">
        <v>52.5</v>
      </c>
    </row>
    <row r="722" spans="1:40" ht="15.75" hidden="1" customHeight="1" x14ac:dyDescent="0.25">
      <c r="A722" s="13" t="s">
        <v>1861</v>
      </c>
      <c r="B722" s="13" t="s">
        <v>30</v>
      </c>
      <c r="C722" s="13" t="s">
        <v>221</v>
      </c>
      <c r="D722" s="13" t="s">
        <v>257</v>
      </c>
      <c r="E722" s="13">
        <v>53168</v>
      </c>
      <c r="F722" s="13" t="s">
        <v>276</v>
      </c>
      <c r="G722" s="13">
        <v>22</v>
      </c>
      <c r="H722" s="13">
        <v>75</v>
      </c>
      <c r="I722" s="13" t="s">
        <v>846</v>
      </c>
      <c r="J722" s="13" t="s">
        <v>34</v>
      </c>
      <c r="K722" s="13" t="s">
        <v>35</v>
      </c>
      <c r="L722" s="13" t="s">
        <v>45</v>
      </c>
      <c r="M722" s="13" t="s">
        <v>45</v>
      </c>
      <c r="N722" s="13" t="s">
        <v>45</v>
      </c>
      <c r="O722" s="13" t="s">
        <v>1924</v>
      </c>
      <c r="P722" s="13"/>
      <c r="Q722" s="13" t="s">
        <v>37</v>
      </c>
      <c r="R722" s="13" t="s">
        <v>58</v>
      </c>
      <c r="S722" s="49">
        <v>43244</v>
      </c>
      <c r="T722" s="49">
        <v>43310</v>
      </c>
      <c r="U722" s="13" t="s">
        <v>372</v>
      </c>
      <c r="V722" s="13" t="s">
        <v>104</v>
      </c>
      <c r="W722" s="13">
        <v>3</v>
      </c>
      <c r="X722" s="13">
        <v>3</v>
      </c>
      <c r="Y722" s="13">
        <v>0</v>
      </c>
      <c r="Z722" s="13">
        <v>0</v>
      </c>
      <c r="AA722" s="13" t="s">
        <v>278</v>
      </c>
      <c r="AB722" s="13">
        <v>24</v>
      </c>
      <c r="AC722" s="13">
        <v>20</v>
      </c>
      <c r="AD722" s="13">
        <v>120</v>
      </c>
      <c r="AE722" s="13">
        <v>120</v>
      </c>
      <c r="AF722" s="13">
        <v>0</v>
      </c>
      <c r="AG722" s="13">
        <v>0</v>
      </c>
      <c r="AH722" s="13">
        <v>0.27400000000000002</v>
      </c>
      <c r="AI722" s="13">
        <v>0.27400000000000002</v>
      </c>
      <c r="AJ722" s="13">
        <v>0</v>
      </c>
      <c r="AK722" s="13" t="s">
        <v>45</v>
      </c>
      <c r="AL722" s="13" t="s">
        <v>1925</v>
      </c>
      <c r="AM722" s="13"/>
      <c r="AN722" s="13">
        <v>52.5</v>
      </c>
    </row>
    <row r="723" spans="1:40" ht="15.75" hidden="1" customHeight="1" x14ac:dyDescent="0.25">
      <c r="A723" s="13" t="s">
        <v>1861</v>
      </c>
      <c r="B723" s="13" t="s">
        <v>30</v>
      </c>
      <c r="C723" s="13" t="s">
        <v>221</v>
      </c>
      <c r="D723" s="13" t="s">
        <v>257</v>
      </c>
      <c r="E723" s="13">
        <v>51064</v>
      </c>
      <c r="F723" s="13" t="s">
        <v>291</v>
      </c>
      <c r="G723" s="13" t="s">
        <v>224</v>
      </c>
      <c r="H723" s="13">
        <v>831</v>
      </c>
      <c r="I723" s="13" t="s">
        <v>292</v>
      </c>
      <c r="J723" s="13" t="s">
        <v>34</v>
      </c>
      <c r="K723" s="13" t="s">
        <v>44</v>
      </c>
      <c r="L723" s="13" t="s">
        <v>45</v>
      </c>
      <c r="M723" s="13" t="s">
        <v>45</v>
      </c>
      <c r="N723" s="13" t="s">
        <v>45</v>
      </c>
      <c r="O723" s="13" t="s">
        <v>45</v>
      </c>
      <c r="P723" s="13"/>
      <c r="Q723" s="13" t="s">
        <v>37</v>
      </c>
      <c r="R723" s="13" t="s">
        <v>58</v>
      </c>
      <c r="S723" s="49">
        <v>43262</v>
      </c>
      <c r="T723" s="49">
        <v>43307</v>
      </c>
      <c r="U723" s="13" t="s">
        <v>1110</v>
      </c>
      <c r="V723" s="13" t="s">
        <v>46</v>
      </c>
      <c r="W723" s="13">
        <v>30</v>
      </c>
      <c r="X723" s="13">
        <v>27</v>
      </c>
      <c r="Y723" s="13">
        <v>35</v>
      </c>
      <c r="Z723" s="13">
        <v>77.142899999999997</v>
      </c>
      <c r="AA723" s="13"/>
      <c r="AB723" s="13"/>
      <c r="AC723" s="13"/>
      <c r="AD723" s="13">
        <v>0</v>
      </c>
      <c r="AE723" s="13">
        <v>77.142899999999997</v>
      </c>
      <c r="AF723" s="13">
        <v>0</v>
      </c>
      <c r="AG723" s="13">
        <v>0</v>
      </c>
      <c r="AH723" s="13">
        <v>3</v>
      </c>
      <c r="AI723" s="13">
        <v>3</v>
      </c>
      <c r="AJ723" s="13">
        <v>0.2</v>
      </c>
      <c r="AK723" s="13" t="s">
        <v>45</v>
      </c>
      <c r="AL723" s="13" t="s">
        <v>45</v>
      </c>
      <c r="AM723" s="13"/>
      <c r="AN723" s="13">
        <v>52.5</v>
      </c>
    </row>
    <row r="724" spans="1:40" ht="15.75" hidden="1" customHeight="1" x14ac:dyDescent="0.25">
      <c r="A724" s="13" t="s">
        <v>1861</v>
      </c>
      <c r="B724" s="13" t="s">
        <v>30</v>
      </c>
      <c r="C724" s="13" t="s">
        <v>221</v>
      </c>
      <c r="D724" s="13" t="s">
        <v>257</v>
      </c>
      <c r="E724" s="13">
        <v>53364</v>
      </c>
      <c r="F724" s="13" t="s">
        <v>291</v>
      </c>
      <c r="G724" s="13" t="s">
        <v>224</v>
      </c>
      <c r="H724" s="13">
        <v>832</v>
      </c>
      <c r="I724" s="13" t="s">
        <v>292</v>
      </c>
      <c r="J724" s="13" t="s">
        <v>34</v>
      </c>
      <c r="K724" s="13" t="s">
        <v>44</v>
      </c>
      <c r="L724" s="13" t="s">
        <v>45</v>
      </c>
      <c r="M724" s="13" t="s">
        <v>45</v>
      </c>
      <c r="N724" s="13" t="s">
        <v>45</v>
      </c>
      <c r="O724" s="13" t="s">
        <v>45</v>
      </c>
      <c r="P724" s="13"/>
      <c r="Q724" s="13" t="s">
        <v>37</v>
      </c>
      <c r="R724" s="13" t="s">
        <v>58</v>
      </c>
      <c r="S724" s="49">
        <v>43262</v>
      </c>
      <c r="T724" s="49">
        <v>43307</v>
      </c>
      <c r="U724" s="13" t="s">
        <v>1110</v>
      </c>
      <c r="V724" s="13" t="s">
        <v>46</v>
      </c>
      <c r="W724" s="13">
        <v>28</v>
      </c>
      <c r="X724" s="13">
        <v>23</v>
      </c>
      <c r="Y724" s="13">
        <v>35</v>
      </c>
      <c r="Z724" s="13">
        <v>65.714299999999994</v>
      </c>
      <c r="AA724" s="13"/>
      <c r="AB724" s="13"/>
      <c r="AC724" s="13"/>
      <c r="AD724" s="13">
        <v>0</v>
      </c>
      <c r="AE724" s="13">
        <v>65.714299999999994</v>
      </c>
      <c r="AF724" s="13">
        <v>0</v>
      </c>
      <c r="AG724" s="13">
        <v>0</v>
      </c>
      <c r="AH724" s="13">
        <v>2.7</v>
      </c>
      <c r="AI724" s="13">
        <v>2.8</v>
      </c>
      <c r="AJ724" s="13">
        <v>0.2</v>
      </c>
      <c r="AK724" s="13" t="s">
        <v>45</v>
      </c>
      <c r="AL724" s="13" t="s">
        <v>45</v>
      </c>
      <c r="AM724" s="13"/>
      <c r="AN724" s="13">
        <v>52.5</v>
      </c>
    </row>
    <row r="725" spans="1:40" ht="15.75" hidden="1" customHeight="1" x14ac:dyDescent="0.25">
      <c r="A725" s="13" t="s">
        <v>1861</v>
      </c>
      <c r="B725" s="13" t="s">
        <v>30</v>
      </c>
      <c r="C725" s="13" t="s">
        <v>221</v>
      </c>
      <c r="D725" s="13" t="s">
        <v>257</v>
      </c>
      <c r="E725" s="13">
        <v>52388</v>
      </c>
      <c r="F725" s="13" t="s">
        <v>293</v>
      </c>
      <c r="G725" s="13" t="s">
        <v>224</v>
      </c>
      <c r="H725" s="13">
        <v>581</v>
      </c>
      <c r="I725" s="13" t="s">
        <v>294</v>
      </c>
      <c r="J725" s="13" t="s">
        <v>43</v>
      </c>
      <c r="K725" s="13" t="s">
        <v>35</v>
      </c>
      <c r="L725" s="13" t="s">
        <v>127</v>
      </c>
      <c r="M725" s="13">
        <v>1800</v>
      </c>
      <c r="N725" s="13">
        <v>2130</v>
      </c>
      <c r="O725" s="13" t="s">
        <v>131</v>
      </c>
      <c r="P725" s="13">
        <v>424</v>
      </c>
      <c r="Q725" s="13" t="s">
        <v>132</v>
      </c>
      <c r="R725" s="13" t="s">
        <v>58</v>
      </c>
      <c r="S725" s="49">
        <v>43262</v>
      </c>
      <c r="T725" s="49">
        <v>43307</v>
      </c>
      <c r="U725" s="13" t="s">
        <v>1929</v>
      </c>
      <c r="V725" s="13" t="s">
        <v>39</v>
      </c>
      <c r="W725" s="13">
        <v>17</v>
      </c>
      <c r="X725" s="13">
        <v>16</v>
      </c>
      <c r="Y725" s="13">
        <v>35</v>
      </c>
      <c r="Z725" s="13">
        <v>45.714300000000001</v>
      </c>
      <c r="AA725" s="13" t="s">
        <v>295</v>
      </c>
      <c r="AB725" s="13">
        <v>31</v>
      </c>
      <c r="AC725" s="13">
        <v>35</v>
      </c>
      <c r="AD725" s="13">
        <v>88.571399999999997</v>
      </c>
      <c r="AE725" s="13">
        <v>88.571399999999997</v>
      </c>
      <c r="AF725" s="13">
        <v>0</v>
      </c>
      <c r="AG725" s="13">
        <v>0</v>
      </c>
      <c r="AH725" s="13">
        <v>1.621</v>
      </c>
      <c r="AI725" s="13">
        <v>1.7222999999999999</v>
      </c>
      <c r="AJ725" s="13">
        <v>0.2</v>
      </c>
      <c r="AK725" s="13" t="s">
        <v>1335</v>
      </c>
      <c r="AL725" s="13" t="s">
        <v>1930</v>
      </c>
      <c r="AM725" s="13"/>
      <c r="AN725" s="13">
        <v>53.2</v>
      </c>
    </row>
    <row r="726" spans="1:40" ht="15.75" hidden="1" customHeight="1" x14ac:dyDescent="0.25">
      <c r="A726" s="13" t="s">
        <v>1861</v>
      </c>
      <c r="B726" s="13" t="s">
        <v>30</v>
      </c>
      <c r="C726" s="13" t="s">
        <v>221</v>
      </c>
      <c r="D726" s="13" t="s">
        <v>257</v>
      </c>
      <c r="E726" s="13">
        <v>52719</v>
      </c>
      <c r="F726" s="13" t="s">
        <v>293</v>
      </c>
      <c r="G726" s="13" t="s">
        <v>286</v>
      </c>
      <c r="H726" s="13">
        <v>581</v>
      </c>
      <c r="I726" s="13" t="s">
        <v>296</v>
      </c>
      <c r="J726" s="13" t="s">
        <v>43</v>
      </c>
      <c r="K726" s="13" t="s">
        <v>35</v>
      </c>
      <c r="L726" s="13" t="s">
        <v>127</v>
      </c>
      <c r="M726" s="13">
        <v>1800</v>
      </c>
      <c r="N726" s="13">
        <v>2130</v>
      </c>
      <c r="O726" s="13" t="s">
        <v>131</v>
      </c>
      <c r="P726" s="13">
        <v>424</v>
      </c>
      <c r="Q726" s="13" t="s">
        <v>132</v>
      </c>
      <c r="R726" s="13" t="s">
        <v>58</v>
      </c>
      <c r="S726" s="49">
        <v>43262</v>
      </c>
      <c r="T726" s="49">
        <v>43307</v>
      </c>
      <c r="U726" s="13" t="s">
        <v>1929</v>
      </c>
      <c r="V726" s="13" t="s">
        <v>39</v>
      </c>
      <c r="W726" s="13">
        <v>13</v>
      </c>
      <c r="X726" s="13">
        <v>13</v>
      </c>
      <c r="Y726" s="13">
        <v>35</v>
      </c>
      <c r="Z726" s="13">
        <v>37.142899999999997</v>
      </c>
      <c r="AA726" s="13" t="s">
        <v>295</v>
      </c>
      <c r="AB726" s="13">
        <v>31</v>
      </c>
      <c r="AC726" s="13">
        <v>35</v>
      </c>
      <c r="AD726" s="13">
        <v>88.571399999999997</v>
      </c>
      <c r="AE726" s="13">
        <v>88.571399999999997</v>
      </c>
      <c r="AF726" s="13">
        <v>0</v>
      </c>
      <c r="AG726" s="13">
        <v>0</v>
      </c>
      <c r="AH726" s="13">
        <v>1.3169999999999999</v>
      </c>
      <c r="AI726" s="13">
        <v>1.3169999999999999</v>
      </c>
      <c r="AJ726" s="13">
        <v>0</v>
      </c>
      <c r="AK726" s="13" t="s">
        <v>1335</v>
      </c>
      <c r="AL726" s="13" t="s">
        <v>1930</v>
      </c>
      <c r="AM726" s="13"/>
      <c r="AN726" s="13">
        <v>53.2</v>
      </c>
    </row>
    <row r="727" spans="1:40" ht="15.75" hidden="1" customHeight="1" x14ac:dyDescent="0.25">
      <c r="A727" s="13" t="s">
        <v>1861</v>
      </c>
      <c r="B727" s="13" t="s">
        <v>30</v>
      </c>
      <c r="C727" s="13" t="s">
        <v>221</v>
      </c>
      <c r="D727" s="13" t="s">
        <v>257</v>
      </c>
      <c r="E727" s="13">
        <v>53036</v>
      </c>
      <c r="F727" s="13" t="s">
        <v>297</v>
      </c>
      <c r="G727" s="13">
        <v>1</v>
      </c>
      <c r="H727" s="13">
        <v>1</v>
      </c>
      <c r="I727" s="13" t="s">
        <v>298</v>
      </c>
      <c r="J727" s="13" t="s">
        <v>34</v>
      </c>
      <c r="K727" s="13" t="s">
        <v>35</v>
      </c>
      <c r="L727" s="13" t="s">
        <v>51</v>
      </c>
      <c r="M727" s="13">
        <v>820</v>
      </c>
      <c r="N727" s="13">
        <v>1150</v>
      </c>
      <c r="O727" s="13" t="s">
        <v>57</v>
      </c>
      <c r="P727" s="13">
        <v>271</v>
      </c>
      <c r="Q727" s="13" t="s">
        <v>37</v>
      </c>
      <c r="R727" s="13" t="s">
        <v>58</v>
      </c>
      <c r="S727" s="49">
        <v>43262</v>
      </c>
      <c r="T727" s="49">
        <v>43300</v>
      </c>
      <c r="U727" s="13" t="s">
        <v>1043</v>
      </c>
      <c r="V727" s="13" t="s">
        <v>39</v>
      </c>
      <c r="W727" s="13">
        <v>30</v>
      </c>
      <c r="X727" s="13">
        <v>26</v>
      </c>
      <c r="Y727" s="13">
        <v>35</v>
      </c>
      <c r="Z727" s="13">
        <v>74.285700000000006</v>
      </c>
      <c r="AA727" s="13" t="s">
        <v>799</v>
      </c>
      <c r="AB727" s="13">
        <v>37</v>
      </c>
      <c r="AC727" s="13">
        <v>35</v>
      </c>
      <c r="AD727" s="13">
        <v>105.71429999999999</v>
      </c>
      <c r="AE727" s="13">
        <v>105.71429999999999</v>
      </c>
      <c r="AF727" s="13">
        <v>0</v>
      </c>
      <c r="AG727" s="13">
        <v>0</v>
      </c>
      <c r="AH727" s="13">
        <v>4.4950000000000001</v>
      </c>
      <c r="AI727" s="13">
        <v>4.9943999999999997</v>
      </c>
      <c r="AJ727" s="13">
        <v>0.33329999999999999</v>
      </c>
      <c r="AK727" s="13" t="s">
        <v>1931</v>
      </c>
      <c r="AL727" s="13" t="s">
        <v>1716</v>
      </c>
      <c r="AM727" s="13"/>
      <c r="AN727" s="13">
        <v>87.4</v>
      </c>
    </row>
    <row r="728" spans="1:40" ht="15.75" hidden="1" customHeight="1" x14ac:dyDescent="0.25">
      <c r="A728" s="13" t="s">
        <v>1861</v>
      </c>
      <c r="B728" s="13" t="s">
        <v>30</v>
      </c>
      <c r="C728" s="13" t="s">
        <v>221</v>
      </c>
      <c r="D728" s="13" t="s">
        <v>257</v>
      </c>
      <c r="E728" s="13">
        <v>50358</v>
      </c>
      <c r="F728" s="13" t="s">
        <v>297</v>
      </c>
      <c r="G728" s="13" t="s">
        <v>224</v>
      </c>
      <c r="H728" s="13">
        <v>581</v>
      </c>
      <c r="I728" s="13" t="s">
        <v>298</v>
      </c>
      <c r="J728" s="13" t="s">
        <v>43</v>
      </c>
      <c r="K728" s="13" t="s">
        <v>35</v>
      </c>
      <c r="L728" s="13" t="s">
        <v>72</v>
      </c>
      <c r="M728" s="13">
        <v>1800</v>
      </c>
      <c r="N728" s="13">
        <v>2150</v>
      </c>
      <c r="O728" s="13" t="s">
        <v>131</v>
      </c>
      <c r="P728" s="13">
        <v>623</v>
      </c>
      <c r="Q728" s="13" t="s">
        <v>132</v>
      </c>
      <c r="R728" s="13" t="s">
        <v>58</v>
      </c>
      <c r="S728" s="49">
        <v>43262</v>
      </c>
      <c r="T728" s="49">
        <v>43307</v>
      </c>
      <c r="U728" s="13" t="s">
        <v>1043</v>
      </c>
      <c r="V728" s="13" t="s">
        <v>39</v>
      </c>
      <c r="W728" s="13">
        <v>30</v>
      </c>
      <c r="X728" s="13">
        <v>25</v>
      </c>
      <c r="Y728" s="13">
        <v>35</v>
      </c>
      <c r="Z728" s="13">
        <v>71.428600000000003</v>
      </c>
      <c r="AA728" s="13"/>
      <c r="AB728" s="13"/>
      <c r="AC728" s="13"/>
      <c r="AD728" s="13">
        <v>0</v>
      </c>
      <c r="AE728" s="13">
        <v>71.428600000000003</v>
      </c>
      <c r="AF728" s="13">
        <v>0</v>
      </c>
      <c r="AG728" s="13">
        <v>10</v>
      </c>
      <c r="AH728" s="13">
        <v>2.7730000000000001</v>
      </c>
      <c r="AI728" s="13">
        <v>2.9710999999999999</v>
      </c>
      <c r="AJ728" s="13">
        <v>0.2</v>
      </c>
      <c r="AK728" s="13" t="s">
        <v>1400</v>
      </c>
      <c r="AL728" s="13" t="s">
        <v>1932</v>
      </c>
      <c r="AM728" s="13"/>
      <c r="AN728" s="13">
        <v>52</v>
      </c>
    </row>
    <row r="729" spans="1:40" ht="15.75" hidden="1" customHeight="1" x14ac:dyDescent="0.25">
      <c r="A729" s="13" t="s">
        <v>1861</v>
      </c>
      <c r="B729" s="13" t="s">
        <v>30</v>
      </c>
      <c r="C729" s="13" t="s">
        <v>221</v>
      </c>
      <c r="D729" s="13" t="s">
        <v>257</v>
      </c>
      <c r="E729" s="13">
        <v>53432</v>
      </c>
      <c r="F729" s="13" t="s">
        <v>297</v>
      </c>
      <c r="G729" s="13" t="s">
        <v>224</v>
      </c>
      <c r="H729" s="13">
        <v>831</v>
      </c>
      <c r="I729" s="13" t="s">
        <v>298</v>
      </c>
      <c r="J729" s="13" t="s">
        <v>43</v>
      </c>
      <c r="K729" s="13" t="s">
        <v>44</v>
      </c>
      <c r="L729" s="13" t="s">
        <v>45</v>
      </c>
      <c r="M729" s="13" t="s">
        <v>45</v>
      </c>
      <c r="N729" s="13" t="s">
        <v>45</v>
      </c>
      <c r="O729" s="13" t="s">
        <v>45</v>
      </c>
      <c r="P729" s="13"/>
      <c r="Q729" s="13" t="s">
        <v>37</v>
      </c>
      <c r="R729" s="13" t="s">
        <v>58</v>
      </c>
      <c r="S729" s="49">
        <v>43262</v>
      </c>
      <c r="T729" s="49">
        <v>43307</v>
      </c>
      <c r="U729" s="13" t="s">
        <v>1044</v>
      </c>
      <c r="V729" s="13" t="s">
        <v>46</v>
      </c>
      <c r="W729" s="13">
        <v>26</v>
      </c>
      <c r="X729" s="13">
        <v>22</v>
      </c>
      <c r="Y729" s="13">
        <v>35</v>
      </c>
      <c r="Z729" s="13">
        <v>62.857100000000003</v>
      </c>
      <c r="AA729" s="13"/>
      <c r="AB729" s="13"/>
      <c r="AC729" s="13"/>
      <c r="AD729" s="13">
        <v>0</v>
      </c>
      <c r="AE729" s="13">
        <v>62.857100000000003</v>
      </c>
      <c r="AF729" s="13">
        <v>0</v>
      </c>
      <c r="AG729" s="13">
        <v>0</v>
      </c>
      <c r="AH729" s="13">
        <v>2.6</v>
      </c>
      <c r="AI729" s="13">
        <v>2.6</v>
      </c>
      <c r="AJ729" s="13">
        <v>0.2</v>
      </c>
      <c r="AK729" s="13" t="s">
        <v>45</v>
      </c>
      <c r="AL729" s="13" t="s">
        <v>45</v>
      </c>
      <c r="AM729" s="13"/>
      <c r="AN729" s="13">
        <v>52.5</v>
      </c>
    </row>
    <row r="730" spans="1:40" ht="15.75" hidden="1" customHeight="1" x14ac:dyDescent="0.25">
      <c r="A730" s="13" t="s">
        <v>1861</v>
      </c>
      <c r="B730" s="13" t="s">
        <v>30</v>
      </c>
      <c r="C730" s="13" t="s">
        <v>221</v>
      </c>
      <c r="D730" s="13" t="s">
        <v>257</v>
      </c>
      <c r="E730" s="13">
        <v>53142</v>
      </c>
      <c r="F730" s="13" t="s">
        <v>297</v>
      </c>
      <c r="G730" s="13" t="s">
        <v>234</v>
      </c>
      <c r="H730" s="13">
        <v>1</v>
      </c>
      <c r="I730" s="13" t="s">
        <v>843</v>
      </c>
      <c r="J730" s="13" t="s">
        <v>34</v>
      </c>
      <c r="K730" s="13" t="s">
        <v>35</v>
      </c>
      <c r="L730" s="13" t="s">
        <v>51</v>
      </c>
      <c r="M730" s="13">
        <v>820</v>
      </c>
      <c r="N730" s="13">
        <v>1150</v>
      </c>
      <c r="O730" s="13" t="s">
        <v>57</v>
      </c>
      <c r="P730" s="13">
        <v>271</v>
      </c>
      <c r="Q730" s="13" t="s">
        <v>37</v>
      </c>
      <c r="R730" s="13" t="s">
        <v>58</v>
      </c>
      <c r="S730" s="49">
        <v>43276</v>
      </c>
      <c r="T730" s="49">
        <v>43300</v>
      </c>
      <c r="U730" s="13" t="s">
        <v>1043</v>
      </c>
      <c r="V730" s="13" t="s">
        <v>39</v>
      </c>
      <c r="W730" s="13">
        <v>9</v>
      </c>
      <c r="X730" s="13">
        <v>9</v>
      </c>
      <c r="Y730" s="13">
        <v>35</v>
      </c>
      <c r="Z730" s="13">
        <v>25.714300000000001</v>
      </c>
      <c r="AA730" s="13" t="s">
        <v>799</v>
      </c>
      <c r="AB730" s="13">
        <v>37</v>
      </c>
      <c r="AC730" s="13">
        <v>35</v>
      </c>
      <c r="AD730" s="13">
        <v>105.71429999999999</v>
      </c>
      <c r="AE730" s="13">
        <v>105.71429999999999</v>
      </c>
      <c r="AF730" s="13">
        <v>0</v>
      </c>
      <c r="AG730" s="13">
        <v>0</v>
      </c>
      <c r="AH730" s="13">
        <v>0.97699999999999998</v>
      </c>
      <c r="AI730" s="13">
        <v>0.97699999999999998</v>
      </c>
      <c r="AJ730" s="13">
        <v>0</v>
      </c>
      <c r="AK730" s="13" t="s">
        <v>1931</v>
      </c>
      <c r="AL730" s="13" t="s">
        <v>1716</v>
      </c>
      <c r="AM730" s="13"/>
      <c r="AN730" s="13">
        <v>87.4</v>
      </c>
    </row>
    <row r="731" spans="1:40" ht="15.75" hidden="1" customHeight="1" x14ac:dyDescent="0.25">
      <c r="A731" s="13" t="s">
        <v>1861</v>
      </c>
      <c r="B731" s="13" t="s">
        <v>30</v>
      </c>
      <c r="C731" s="13" t="s">
        <v>221</v>
      </c>
      <c r="D731" s="13" t="s">
        <v>257</v>
      </c>
      <c r="E731" s="13">
        <v>51415</v>
      </c>
      <c r="F731" s="13" t="s">
        <v>297</v>
      </c>
      <c r="G731" s="13" t="s">
        <v>286</v>
      </c>
      <c r="H731" s="13">
        <v>581</v>
      </c>
      <c r="I731" s="13" t="s">
        <v>1458</v>
      </c>
      <c r="J731" s="13" t="s">
        <v>43</v>
      </c>
      <c r="K731" s="13" t="s">
        <v>35</v>
      </c>
      <c r="L731" s="13" t="s">
        <v>127</v>
      </c>
      <c r="M731" s="13">
        <v>1800</v>
      </c>
      <c r="N731" s="13">
        <v>2130</v>
      </c>
      <c r="O731" s="13" t="s">
        <v>131</v>
      </c>
      <c r="P731" s="13">
        <v>425</v>
      </c>
      <c r="Q731" s="13" t="s">
        <v>132</v>
      </c>
      <c r="R731" s="13" t="s">
        <v>58</v>
      </c>
      <c r="S731" s="49">
        <v>43262</v>
      </c>
      <c r="T731" s="49">
        <v>43307</v>
      </c>
      <c r="U731" s="13" t="s">
        <v>1043</v>
      </c>
      <c r="V731" s="13" t="s">
        <v>39</v>
      </c>
      <c r="W731" s="13">
        <v>31</v>
      </c>
      <c r="X731" s="13">
        <v>27</v>
      </c>
      <c r="Y731" s="13">
        <v>35</v>
      </c>
      <c r="Z731" s="13">
        <v>77.142899999999997</v>
      </c>
      <c r="AA731" s="13"/>
      <c r="AB731" s="13"/>
      <c r="AC731" s="13"/>
      <c r="AD731" s="13">
        <v>0</v>
      </c>
      <c r="AE731" s="13">
        <v>77.142899999999997</v>
      </c>
      <c r="AF731" s="13">
        <v>0</v>
      </c>
      <c r="AG731" s="13">
        <v>0</v>
      </c>
      <c r="AH731" s="13">
        <v>3.04</v>
      </c>
      <c r="AI731" s="13">
        <v>3.1413000000000002</v>
      </c>
      <c r="AJ731" s="13">
        <v>0.2</v>
      </c>
      <c r="AK731" s="13" t="s">
        <v>1335</v>
      </c>
      <c r="AL731" s="13" t="s">
        <v>1933</v>
      </c>
      <c r="AM731" s="13"/>
      <c r="AN731" s="13">
        <v>53.2</v>
      </c>
    </row>
    <row r="732" spans="1:40" ht="15.75" hidden="1" customHeight="1" x14ac:dyDescent="0.25">
      <c r="A732" s="13" t="s">
        <v>1861</v>
      </c>
      <c r="B732" s="13" t="s">
        <v>30</v>
      </c>
      <c r="C732" s="13" t="s">
        <v>221</v>
      </c>
      <c r="D732" s="13" t="s">
        <v>257</v>
      </c>
      <c r="E732" s="13">
        <v>53433</v>
      </c>
      <c r="F732" s="13" t="s">
        <v>844</v>
      </c>
      <c r="G732" s="13" t="s">
        <v>224</v>
      </c>
      <c r="H732" s="13">
        <v>581</v>
      </c>
      <c r="I732" s="13" t="s">
        <v>845</v>
      </c>
      <c r="J732" s="13" t="s">
        <v>43</v>
      </c>
      <c r="K732" s="13" t="s">
        <v>35</v>
      </c>
      <c r="L732" s="13" t="s">
        <v>72</v>
      </c>
      <c r="M732" s="13">
        <v>1800</v>
      </c>
      <c r="N732" s="13">
        <v>2150</v>
      </c>
      <c r="O732" s="13" t="s">
        <v>131</v>
      </c>
      <c r="P732" s="13">
        <v>319</v>
      </c>
      <c r="Q732" s="13" t="s">
        <v>132</v>
      </c>
      <c r="R732" s="13" t="s">
        <v>58</v>
      </c>
      <c r="S732" s="49">
        <v>43262</v>
      </c>
      <c r="T732" s="49">
        <v>43307</v>
      </c>
      <c r="U732" s="13" t="s">
        <v>1111</v>
      </c>
      <c r="V732" s="13" t="s">
        <v>39</v>
      </c>
      <c r="W732" s="13">
        <v>21</v>
      </c>
      <c r="X732" s="13">
        <v>15</v>
      </c>
      <c r="Y732" s="13">
        <v>35</v>
      </c>
      <c r="Z732" s="13">
        <v>42.857100000000003</v>
      </c>
      <c r="AA732" s="13"/>
      <c r="AB732" s="13"/>
      <c r="AC732" s="13"/>
      <c r="AD732" s="13">
        <v>0</v>
      </c>
      <c r="AE732" s="13">
        <v>42.857100000000003</v>
      </c>
      <c r="AF732" s="13">
        <v>0</v>
      </c>
      <c r="AG732" s="13">
        <v>10</v>
      </c>
      <c r="AH732" s="13">
        <v>2.08</v>
      </c>
      <c r="AI732" s="13">
        <v>2.08</v>
      </c>
      <c r="AJ732" s="13">
        <v>0.2</v>
      </c>
      <c r="AK732" s="13" t="s">
        <v>1400</v>
      </c>
      <c r="AL732" s="13" t="s">
        <v>1928</v>
      </c>
      <c r="AM732" s="13"/>
      <c r="AN732" s="13">
        <v>52</v>
      </c>
    </row>
    <row r="733" spans="1:40" ht="15.75" hidden="1" customHeight="1" x14ac:dyDescent="0.25">
      <c r="A733" s="13" t="s">
        <v>1861</v>
      </c>
      <c r="B733" s="13" t="s">
        <v>30</v>
      </c>
      <c r="C733" s="13" t="s">
        <v>221</v>
      </c>
      <c r="D733" s="13" t="s">
        <v>257</v>
      </c>
      <c r="E733" s="13">
        <v>51592</v>
      </c>
      <c r="F733" s="13" t="s">
        <v>299</v>
      </c>
      <c r="G733" s="13" t="s">
        <v>224</v>
      </c>
      <c r="H733" s="13">
        <v>1</v>
      </c>
      <c r="I733" s="13" t="s">
        <v>300</v>
      </c>
      <c r="J733" s="13" t="s">
        <v>34</v>
      </c>
      <c r="K733" s="13" t="s">
        <v>35</v>
      </c>
      <c r="L733" s="13" t="s">
        <v>51</v>
      </c>
      <c r="M733" s="13">
        <v>940</v>
      </c>
      <c r="N733" s="13">
        <v>1145</v>
      </c>
      <c r="O733" s="13" t="s">
        <v>57</v>
      </c>
      <c r="P733" s="13">
        <v>150</v>
      </c>
      <c r="Q733" s="13" t="s">
        <v>37</v>
      </c>
      <c r="R733" s="13" t="s">
        <v>58</v>
      </c>
      <c r="S733" s="49">
        <v>43262</v>
      </c>
      <c r="T733" s="49">
        <v>43300</v>
      </c>
      <c r="U733" s="13" t="s">
        <v>1112</v>
      </c>
      <c r="V733" s="13" t="s">
        <v>39</v>
      </c>
      <c r="W733" s="13">
        <v>33</v>
      </c>
      <c r="X733" s="13">
        <v>32</v>
      </c>
      <c r="Y733" s="13">
        <v>35</v>
      </c>
      <c r="Z733" s="13">
        <v>91.428600000000003</v>
      </c>
      <c r="AA733" s="13"/>
      <c r="AB733" s="13"/>
      <c r="AC733" s="13"/>
      <c r="AD733" s="13">
        <v>0</v>
      </c>
      <c r="AE733" s="13">
        <v>91.428600000000003</v>
      </c>
      <c r="AF733" s="13">
        <v>0</v>
      </c>
      <c r="AG733" s="13">
        <v>0</v>
      </c>
      <c r="AH733" s="13">
        <v>3.1240000000000001</v>
      </c>
      <c r="AI733" s="13">
        <v>3.3254999999999999</v>
      </c>
      <c r="AJ733" s="13">
        <v>0.2</v>
      </c>
      <c r="AK733" s="13" t="s">
        <v>1879</v>
      </c>
      <c r="AL733" s="13" t="s">
        <v>1294</v>
      </c>
      <c r="AM733" s="13"/>
      <c r="AN733" s="13">
        <v>52.9</v>
      </c>
    </row>
    <row r="734" spans="1:40" ht="15.75" hidden="1" customHeight="1" x14ac:dyDescent="0.25">
      <c r="A734" s="13" t="s">
        <v>1861</v>
      </c>
      <c r="B734" s="13" t="s">
        <v>30</v>
      </c>
      <c r="C734" s="13" t="s">
        <v>221</v>
      </c>
      <c r="D734" s="13" t="s">
        <v>257</v>
      </c>
      <c r="E734" s="13">
        <v>53277</v>
      </c>
      <c r="F734" s="13" t="s">
        <v>299</v>
      </c>
      <c r="G734" s="13" t="s">
        <v>224</v>
      </c>
      <c r="H734" s="13">
        <v>501</v>
      </c>
      <c r="I734" s="13" t="s">
        <v>300</v>
      </c>
      <c r="J734" s="13" t="s">
        <v>43</v>
      </c>
      <c r="K734" s="13" t="s">
        <v>35</v>
      </c>
      <c r="L734" s="13" t="s">
        <v>72</v>
      </c>
      <c r="M734" s="13">
        <v>1800</v>
      </c>
      <c r="N734" s="13">
        <v>2150</v>
      </c>
      <c r="O734" s="13" t="s">
        <v>76</v>
      </c>
      <c r="P734" s="13">
        <v>313</v>
      </c>
      <c r="Q734" s="13" t="s">
        <v>37</v>
      </c>
      <c r="R734" s="13" t="s">
        <v>58</v>
      </c>
      <c r="S734" s="49">
        <v>43262</v>
      </c>
      <c r="T734" s="49">
        <v>43307</v>
      </c>
      <c r="U734" s="13" t="s">
        <v>1934</v>
      </c>
      <c r="V734" s="13" t="s">
        <v>39</v>
      </c>
      <c r="W734" s="13">
        <v>24</v>
      </c>
      <c r="X734" s="13">
        <v>23</v>
      </c>
      <c r="Y734" s="13">
        <v>35</v>
      </c>
      <c r="Z734" s="13">
        <v>65.714299999999994</v>
      </c>
      <c r="AA734" s="13"/>
      <c r="AB734" s="13"/>
      <c r="AC734" s="13"/>
      <c r="AD734" s="13">
        <v>0</v>
      </c>
      <c r="AE734" s="13">
        <v>65.714299999999994</v>
      </c>
      <c r="AF734" s="13">
        <v>0</v>
      </c>
      <c r="AG734" s="13">
        <v>0</v>
      </c>
      <c r="AH734" s="13">
        <v>2.3769999999999998</v>
      </c>
      <c r="AI734" s="13">
        <v>2.3769999999999998</v>
      </c>
      <c r="AJ734" s="13">
        <v>0.2</v>
      </c>
      <c r="AK734" s="13" t="s">
        <v>1400</v>
      </c>
      <c r="AL734" s="13" t="s">
        <v>1935</v>
      </c>
      <c r="AM734" s="13"/>
      <c r="AN734" s="13">
        <v>52</v>
      </c>
    </row>
    <row r="735" spans="1:40" ht="15.75" hidden="1" customHeight="1" x14ac:dyDescent="0.25">
      <c r="A735" s="13" t="s">
        <v>1861</v>
      </c>
      <c r="B735" s="13" t="s">
        <v>30</v>
      </c>
      <c r="C735" s="13" t="s">
        <v>221</v>
      </c>
      <c r="D735" s="13" t="s">
        <v>257</v>
      </c>
      <c r="E735" s="13">
        <v>51417</v>
      </c>
      <c r="F735" s="13" t="s">
        <v>299</v>
      </c>
      <c r="G735" s="13" t="s">
        <v>224</v>
      </c>
      <c r="H735" s="13">
        <v>502</v>
      </c>
      <c r="I735" s="13" t="s">
        <v>300</v>
      </c>
      <c r="J735" s="13" t="s">
        <v>43</v>
      </c>
      <c r="K735" s="13" t="s">
        <v>35</v>
      </c>
      <c r="L735" s="13" t="s">
        <v>127</v>
      </c>
      <c r="M735" s="13">
        <v>1800</v>
      </c>
      <c r="N735" s="13">
        <v>2130</v>
      </c>
      <c r="O735" s="13" t="s">
        <v>120</v>
      </c>
      <c r="P735" s="13">
        <v>214</v>
      </c>
      <c r="Q735" s="13" t="s">
        <v>121</v>
      </c>
      <c r="R735" s="13" t="s">
        <v>58</v>
      </c>
      <c r="S735" s="49">
        <v>43262</v>
      </c>
      <c r="T735" s="49">
        <v>43307</v>
      </c>
      <c r="U735" s="13" t="s">
        <v>1184</v>
      </c>
      <c r="V735" s="13" t="s">
        <v>39</v>
      </c>
      <c r="W735" s="13">
        <v>28</v>
      </c>
      <c r="X735" s="13">
        <v>25</v>
      </c>
      <c r="Y735" s="13">
        <v>35</v>
      </c>
      <c r="Z735" s="13">
        <v>71.428600000000003</v>
      </c>
      <c r="AA735" s="13"/>
      <c r="AB735" s="13"/>
      <c r="AC735" s="13"/>
      <c r="AD735" s="13">
        <v>0</v>
      </c>
      <c r="AE735" s="13">
        <v>71.428600000000003</v>
      </c>
      <c r="AF735" s="13">
        <v>0</v>
      </c>
      <c r="AG735" s="13">
        <v>0</v>
      </c>
      <c r="AH735" s="13">
        <v>2.8370000000000002</v>
      </c>
      <c r="AI735" s="13">
        <v>2.8370000000000002</v>
      </c>
      <c r="AJ735" s="13">
        <v>0.2</v>
      </c>
      <c r="AK735" s="13" t="s">
        <v>1335</v>
      </c>
      <c r="AL735" s="13" t="s">
        <v>1936</v>
      </c>
      <c r="AM735" s="13"/>
      <c r="AN735" s="13">
        <v>53.2</v>
      </c>
    </row>
    <row r="736" spans="1:40" ht="15.75" hidden="1" customHeight="1" x14ac:dyDescent="0.25">
      <c r="A736" s="13" t="s">
        <v>1861</v>
      </c>
      <c r="B736" s="13" t="s">
        <v>30</v>
      </c>
      <c r="C736" s="13" t="s">
        <v>221</v>
      </c>
      <c r="D736" s="13" t="s">
        <v>257</v>
      </c>
      <c r="E736" s="13">
        <v>51418</v>
      </c>
      <c r="F736" s="13" t="s">
        <v>299</v>
      </c>
      <c r="G736" s="13" t="s">
        <v>224</v>
      </c>
      <c r="H736" s="13">
        <v>581</v>
      </c>
      <c r="I736" s="13" t="s">
        <v>300</v>
      </c>
      <c r="J736" s="13" t="s">
        <v>43</v>
      </c>
      <c r="K736" s="13" t="s">
        <v>35</v>
      </c>
      <c r="L736" s="13" t="s">
        <v>72</v>
      </c>
      <c r="M736" s="13">
        <v>1800</v>
      </c>
      <c r="N736" s="13">
        <v>2150</v>
      </c>
      <c r="O736" s="13" t="s">
        <v>131</v>
      </c>
      <c r="P736" s="13">
        <v>624</v>
      </c>
      <c r="Q736" s="13" t="s">
        <v>132</v>
      </c>
      <c r="R736" s="13" t="s">
        <v>58</v>
      </c>
      <c r="S736" s="49">
        <v>43262</v>
      </c>
      <c r="T736" s="49">
        <v>43307</v>
      </c>
      <c r="U736" s="13" t="s">
        <v>1184</v>
      </c>
      <c r="V736" s="13" t="s">
        <v>39</v>
      </c>
      <c r="W736" s="13">
        <v>25</v>
      </c>
      <c r="X736" s="13">
        <v>23</v>
      </c>
      <c r="Y736" s="13">
        <v>35</v>
      </c>
      <c r="Z736" s="13">
        <v>65.714299999999994</v>
      </c>
      <c r="AA736" s="13"/>
      <c r="AB736" s="13"/>
      <c r="AC736" s="13"/>
      <c r="AD736" s="13">
        <v>0</v>
      </c>
      <c r="AE736" s="13">
        <v>65.714299999999994</v>
      </c>
      <c r="AF736" s="13">
        <v>0</v>
      </c>
      <c r="AG736" s="13">
        <v>0</v>
      </c>
      <c r="AH736" s="13">
        <v>2.476</v>
      </c>
      <c r="AI736" s="13">
        <v>2.476</v>
      </c>
      <c r="AJ736" s="13">
        <v>0.2</v>
      </c>
      <c r="AK736" s="13" t="s">
        <v>1400</v>
      </c>
      <c r="AL736" s="13" t="s">
        <v>1937</v>
      </c>
      <c r="AM736" s="13"/>
      <c r="AN736" s="13">
        <v>52</v>
      </c>
    </row>
    <row r="737" spans="1:40" ht="15.75" hidden="1" customHeight="1" x14ac:dyDescent="0.25">
      <c r="A737" s="13" t="s">
        <v>1861</v>
      </c>
      <c r="B737" s="13" t="s">
        <v>30</v>
      </c>
      <c r="C737" s="13" t="s">
        <v>221</v>
      </c>
      <c r="D737" s="13" t="s">
        <v>257</v>
      </c>
      <c r="E737" s="13">
        <v>53388</v>
      </c>
      <c r="F737" s="13" t="s">
        <v>299</v>
      </c>
      <c r="G737" s="13" t="s">
        <v>224</v>
      </c>
      <c r="H737" s="13">
        <v>582</v>
      </c>
      <c r="I737" s="13" t="s">
        <v>300</v>
      </c>
      <c r="J737" s="13" t="s">
        <v>43</v>
      </c>
      <c r="K737" s="13" t="s">
        <v>35</v>
      </c>
      <c r="L737" s="13" t="s">
        <v>72</v>
      </c>
      <c r="M737" s="13">
        <v>1800</v>
      </c>
      <c r="N737" s="13">
        <v>2150</v>
      </c>
      <c r="O737" s="13" t="s">
        <v>131</v>
      </c>
      <c r="P737" s="13">
        <v>720</v>
      </c>
      <c r="Q737" s="13" t="s">
        <v>132</v>
      </c>
      <c r="R737" s="13" t="s">
        <v>58</v>
      </c>
      <c r="S737" s="49">
        <v>43262</v>
      </c>
      <c r="T737" s="49">
        <v>43307</v>
      </c>
      <c r="U737" s="13" t="s">
        <v>1938</v>
      </c>
      <c r="V737" s="13" t="s">
        <v>39</v>
      </c>
      <c r="W737" s="13">
        <v>24</v>
      </c>
      <c r="X737" s="13">
        <v>18</v>
      </c>
      <c r="Y737" s="13">
        <v>35</v>
      </c>
      <c r="Z737" s="13">
        <v>51.428600000000003</v>
      </c>
      <c r="AA737" s="13"/>
      <c r="AB737" s="13"/>
      <c r="AC737" s="13"/>
      <c r="AD737" s="13">
        <v>0</v>
      </c>
      <c r="AE737" s="13">
        <v>51.428600000000003</v>
      </c>
      <c r="AF737" s="13">
        <v>0</v>
      </c>
      <c r="AG737" s="13">
        <v>10</v>
      </c>
      <c r="AH737" s="13">
        <v>2.3769999999999998</v>
      </c>
      <c r="AI737" s="13">
        <v>2.3769999999999998</v>
      </c>
      <c r="AJ737" s="13">
        <v>0.2</v>
      </c>
      <c r="AK737" s="13" t="s">
        <v>1400</v>
      </c>
      <c r="AL737" s="13" t="s">
        <v>1939</v>
      </c>
      <c r="AM737" s="13"/>
      <c r="AN737" s="13">
        <v>52</v>
      </c>
    </row>
    <row r="738" spans="1:40" ht="15.75" hidden="1" customHeight="1" x14ac:dyDescent="0.25">
      <c r="A738" s="13" t="s">
        <v>1861</v>
      </c>
      <c r="B738" s="13" t="s">
        <v>30</v>
      </c>
      <c r="C738" s="13" t="s">
        <v>221</v>
      </c>
      <c r="D738" s="13" t="s">
        <v>257</v>
      </c>
      <c r="E738" s="13">
        <v>52329</v>
      </c>
      <c r="F738" s="13" t="s">
        <v>299</v>
      </c>
      <c r="G738" s="13" t="s">
        <v>234</v>
      </c>
      <c r="H738" s="13">
        <v>341</v>
      </c>
      <c r="I738" s="13" t="s">
        <v>302</v>
      </c>
      <c r="J738" s="13" t="s">
        <v>43</v>
      </c>
      <c r="K738" s="13" t="s">
        <v>35</v>
      </c>
      <c r="L738" s="13" t="s">
        <v>127</v>
      </c>
      <c r="M738" s="13">
        <v>1800</v>
      </c>
      <c r="N738" s="13">
        <v>2130</v>
      </c>
      <c r="O738" s="13" t="s">
        <v>120</v>
      </c>
      <c r="P738" s="13">
        <v>274</v>
      </c>
      <c r="Q738" s="13" t="s">
        <v>121</v>
      </c>
      <c r="R738" s="13" t="s">
        <v>58</v>
      </c>
      <c r="S738" s="49">
        <v>43262</v>
      </c>
      <c r="T738" s="49">
        <v>43307</v>
      </c>
      <c r="U738" s="13" t="s">
        <v>1938</v>
      </c>
      <c r="V738" s="13" t="s">
        <v>39</v>
      </c>
      <c r="W738" s="13">
        <v>26</v>
      </c>
      <c r="X738" s="13">
        <v>26</v>
      </c>
      <c r="Y738" s="13">
        <v>35</v>
      </c>
      <c r="Z738" s="13">
        <v>74.285700000000006</v>
      </c>
      <c r="AA738" s="13"/>
      <c r="AB738" s="13"/>
      <c r="AC738" s="13"/>
      <c r="AD738" s="13">
        <v>0</v>
      </c>
      <c r="AE738" s="13">
        <v>74.285700000000006</v>
      </c>
      <c r="AF738" s="13">
        <v>0</v>
      </c>
      <c r="AG738" s="13">
        <v>10</v>
      </c>
      <c r="AH738" s="13">
        <v>2.6349999999999998</v>
      </c>
      <c r="AI738" s="13">
        <v>2.6349999999999998</v>
      </c>
      <c r="AJ738" s="13">
        <v>0.2</v>
      </c>
      <c r="AK738" s="13" t="s">
        <v>1335</v>
      </c>
      <c r="AL738" s="13" t="s">
        <v>1353</v>
      </c>
      <c r="AM738" s="13"/>
      <c r="AN738" s="13">
        <v>53.2</v>
      </c>
    </row>
    <row r="739" spans="1:40" ht="15.75" hidden="1" customHeight="1" x14ac:dyDescent="0.25">
      <c r="A739" s="13" t="s">
        <v>1861</v>
      </c>
      <c r="B739" s="13" t="s">
        <v>30</v>
      </c>
      <c r="C739" s="13" t="s">
        <v>221</v>
      </c>
      <c r="D739" s="13" t="s">
        <v>257</v>
      </c>
      <c r="E739" s="13">
        <v>50538</v>
      </c>
      <c r="F739" s="13" t="s">
        <v>299</v>
      </c>
      <c r="G739" s="13" t="s">
        <v>281</v>
      </c>
      <c r="H739" s="13">
        <v>581</v>
      </c>
      <c r="I739" s="13" t="s">
        <v>303</v>
      </c>
      <c r="J739" s="13" t="s">
        <v>43</v>
      </c>
      <c r="K739" s="13" t="s">
        <v>35</v>
      </c>
      <c r="L739" s="13" t="s">
        <v>72</v>
      </c>
      <c r="M739" s="13">
        <v>1800</v>
      </c>
      <c r="N739" s="13">
        <v>2150</v>
      </c>
      <c r="O739" s="13" t="s">
        <v>131</v>
      </c>
      <c r="P739" s="13">
        <v>322</v>
      </c>
      <c r="Q739" s="13" t="s">
        <v>132</v>
      </c>
      <c r="R739" s="13" t="s">
        <v>58</v>
      </c>
      <c r="S739" s="49">
        <v>43262</v>
      </c>
      <c r="T739" s="49">
        <v>43307</v>
      </c>
      <c r="U739" s="13" t="s">
        <v>1185</v>
      </c>
      <c r="V739" s="13" t="s">
        <v>39</v>
      </c>
      <c r="W739" s="13">
        <v>20</v>
      </c>
      <c r="X739" s="13">
        <v>17</v>
      </c>
      <c r="Y739" s="13">
        <v>35</v>
      </c>
      <c r="Z739" s="13">
        <v>48.571399999999997</v>
      </c>
      <c r="AA739" s="13"/>
      <c r="AB739" s="13"/>
      <c r="AC739" s="13"/>
      <c r="AD739" s="13">
        <v>0</v>
      </c>
      <c r="AE739" s="13">
        <v>48.571399999999997</v>
      </c>
      <c r="AF739" s="13">
        <v>0</v>
      </c>
      <c r="AG739" s="13">
        <v>0</v>
      </c>
      <c r="AH739" s="13">
        <v>1.9810000000000001</v>
      </c>
      <c r="AI739" s="13">
        <v>1.9810000000000001</v>
      </c>
      <c r="AJ739" s="13">
        <v>0.2</v>
      </c>
      <c r="AK739" s="13" t="s">
        <v>1400</v>
      </c>
      <c r="AL739" s="13" t="s">
        <v>1940</v>
      </c>
      <c r="AM739" s="13"/>
      <c r="AN739" s="13">
        <v>52</v>
      </c>
    </row>
    <row r="740" spans="1:40" ht="15.75" hidden="1" customHeight="1" x14ac:dyDescent="0.25">
      <c r="A740" s="13" t="s">
        <v>1861</v>
      </c>
      <c r="B740" s="13" t="s">
        <v>30</v>
      </c>
      <c r="C740" s="13" t="s">
        <v>221</v>
      </c>
      <c r="D740" s="13" t="s">
        <v>257</v>
      </c>
      <c r="E740" s="13">
        <v>52747</v>
      </c>
      <c r="F740" s="13" t="s">
        <v>299</v>
      </c>
      <c r="G740" s="13" t="s">
        <v>304</v>
      </c>
      <c r="H740" s="13">
        <v>581</v>
      </c>
      <c r="I740" s="13" t="s">
        <v>305</v>
      </c>
      <c r="J740" s="13" t="s">
        <v>43</v>
      </c>
      <c r="K740" s="13" t="s">
        <v>35</v>
      </c>
      <c r="L740" s="13" t="s">
        <v>127</v>
      </c>
      <c r="M740" s="13">
        <v>1800</v>
      </c>
      <c r="N740" s="13">
        <v>2130</v>
      </c>
      <c r="O740" s="13" t="s">
        <v>131</v>
      </c>
      <c r="P740" s="13">
        <v>718</v>
      </c>
      <c r="Q740" s="13" t="s">
        <v>132</v>
      </c>
      <c r="R740" s="13" t="s">
        <v>58</v>
      </c>
      <c r="S740" s="49">
        <v>43262</v>
      </c>
      <c r="T740" s="49">
        <v>43307</v>
      </c>
      <c r="U740" s="13" t="s">
        <v>1045</v>
      </c>
      <c r="V740" s="13" t="s">
        <v>39</v>
      </c>
      <c r="W740" s="13">
        <v>25</v>
      </c>
      <c r="X740" s="13">
        <v>23</v>
      </c>
      <c r="Y740" s="13">
        <v>35</v>
      </c>
      <c r="Z740" s="13">
        <v>65.714299999999994</v>
      </c>
      <c r="AA740" s="13"/>
      <c r="AB740" s="13"/>
      <c r="AC740" s="13"/>
      <c r="AD740" s="13">
        <v>0</v>
      </c>
      <c r="AE740" s="13">
        <v>65.714299999999994</v>
      </c>
      <c r="AF740" s="13">
        <v>0</v>
      </c>
      <c r="AG740" s="13">
        <v>0</v>
      </c>
      <c r="AH740" s="13">
        <v>2.4319999999999999</v>
      </c>
      <c r="AI740" s="13">
        <v>2.5333000000000001</v>
      </c>
      <c r="AJ740" s="13">
        <v>0.2</v>
      </c>
      <c r="AK740" s="13" t="s">
        <v>1335</v>
      </c>
      <c r="AL740" s="13" t="s">
        <v>1941</v>
      </c>
      <c r="AM740" s="13"/>
      <c r="AN740" s="13">
        <v>53.2</v>
      </c>
    </row>
    <row r="741" spans="1:40" ht="15.75" hidden="1" customHeight="1" x14ac:dyDescent="0.25">
      <c r="A741" s="13" t="s">
        <v>1861</v>
      </c>
      <c r="B741" s="13" t="s">
        <v>30</v>
      </c>
      <c r="C741" s="13" t="s">
        <v>221</v>
      </c>
      <c r="D741" s="13" t="s">
        <v>257</v>
      </c>
      <c r="E741" s="13">
        <v>50251</v>
      </c>
      <c r="F741" s="13" t="s">
        <v>299</v>
      </c>
      <c r="G741" s="13" t="s">
        <v>286</v>
      </c>
      <c r="H741" s="13">
        <v>551</v>
      </c>
      <c r="I741" s="13" t="s">
        <v>306</v>
      </c>
      <c r="J741" s="13" t="s">
        <v>43</v>
      </c>
      <c r="K741" s="13" t="s">
        <v>35</v>
      </c>
      <c r="L741" s="13" t="s">
        <v>127</v>
      </c>
      <c r="M741" s="13">
        <v>1800</v>
      </c>
      <c r="N741" s="13">
        <v>2130</v>
      </c>
      <c r="O741" s="13" t="s">
        <v>120</v>
      </c>
      <c r="P741" s="13">
        <v>275</v>
      </c>
      <c r="Q741" s="13" t="s">
        <v>121</v>
      </c>
      <c r="R741" s="13" t="s">
        <v>58</v>
      </c>
      <c r="S741" s="49">
        <v>43262</v>
      </c>
      <c r="T741" s="49">
        <v>43307</v>
      </c>
      <c r="U741" s="13" t="s">
        <v>460</v>
      </c>
      <c r="V741" s="13" t="s">
        <v>39</v>
      </c>
      <c r="W741" s="13">
        <v>30</v>
      </c>
      <c r="X741" s="13">
        <v>26</v>
      </c>
      <c r="Y741" s="13">
        <v>35</v>
      </c>
      <c r="Z741" s="13">
        <v>74.285700000000006</v>
      </c>
      <c r="AA741" s="13"/>
      <c r="AB741" s="13"/>
      <c r="AC741" s="13"/>
      <c r="AD741" s="13">
        <v>0</v>
      </c>
      <c r="AE741" s="13">
        <v>74.285700000000006</v>
      </c>
      <c r="AF741" s="13">
        <v>0</v>
      </c>
      <c r="AG741" s="13">
        <v>0</v>
      </c>
      <c r="AH741" s="13">
        <v>3.04</v>
      </c>
      <c r="AI741" s="13">
        <v>3.04</v>
      </c>
      <c r="AJ741" s="13">
        <v>0.2</v>
      </c>
      <c r="AK741" s="13" t="s">
        <v>1335</v>
      </c>
      <c r="AL741" s="13" t="s">
        <v>1942</v>
      </c>
      <c r="AM741" s="13"/>
      <c r="AN741" s="13">
        <v>53.2</v>
      </c>
    </row>
    <row r="742" spans="1:40" ht="15.75" hidden="1" customHeight="1" x14ac:dyDescent="0.25">
      <c r="A742" s="13" t="s">
        <v>1861</v>
      </c>
      <c r="B742" s="13" t="s">
        <v>30</v>
      </c>
      <c r="C742" s="13" t="s">
        <v>221</v>
      </c>
      <c r="D742" s="13" t="s">
        <v>257</v>
      </c>
      <c r="E742" s="13">
        <v>53435</v>
      </c>
      <c r="F742" s="13" t="s">
        <v>299</v>
      </c>
      <c r="G742" s="13" t="s">
        <v>288</v>
      </c>
      <c r="H742" s="13">
        <v>551</v>
      </c>
      <c r="I742" s="13" t="s">
        <v>777</v>
      </c>
      <c r="J742" s="13" t="s">
        <v>43</v>
      </c>
      <c r="K742" s="13" t="s">
        <v>35</v>
      </c>
      <c r="L742" s="13" t="s">
        <v>72</v>
      </c>
      <c r="M742" s="13">
        <v>1800</v>
      </c>
      <c r="N742" s="13">
        <v>2150</v>
      </c>
      <c r="O742" s="13" t="s">
        <v>120</v>
      </c>
      <c r="P742" s="13">
        <v>275</v>
      </c>
      <c r="Q742" s="13" t="s">
        <v>121</v>
      </c>
      <c r="R742" s="13" t="s">
        <v>58</v>
      </c>
      <c r="S742" s="49">
        <v>43262</v>
      </c>
      <c r="T742" s="49">
        <v>43307</v>
      </c>
      <c r="U742" s="13" t="s">
        <v>460</v>
      </c>
      <c r="V742" s="13" t="s">
        <v>39</v>
      </c>
      <c r="W742" s="13">
        <v>15</v>
      </c>
      <c r="X742" s="13">
        <v>14</v>
      </c>
      <c r="Y742" s="13">
        <v>35</v>
      </c>
      <c r="Z742" s="13">
        <v>40</v>
      </c>
      <c r="AA742" s="13"/>
      <c r="AB742" s="13"/>
      <c r="AC742" s="13"/>
      <c r="AD742" s="13">
        <v>0</v>
      </c>
      <c r="AE742" s="13">
        <v>40</v>
      </c>
      <c r="AF742" s="13">
        <v>0</v>
      </c>
      <c r="AG742" s="13">
        <v>10</v>
      </c>
      <c r="AH742" s="13">
        <v>1.486</v>
      </c>
      <c r="AI742" s="13">
        <v>1.486</v>
      </c>
      <c r="AJ742" s="13">
        <v>0.2</v>
      </c>
      <c r="AK742" s="13" t="s">
        <v>1400</v>
      </c>
      <c r="AL742" s="13" t="s">
        <v>1942</v>
      </c>
      <c r="AM742" s="13"/>
      <c r="AN742" s="13">
        <v>56</v>
      </c>
    </row>
    <row r="743" spans="1:40" ht="15.75" hidden="1" customHeight="1" x14ac:dyDescent="0.25">
      <c r="A743" s="13" t="s">
        <v>1861</v>
      </c>
      <c r="B743" s="13" t="s">
        <v>30</v>
      </c>
      <c r="C743" s="13" t="s">
        <v>307</v>
      </c>
      <c r="D743" s="13" t="s">
        <v>308</v>
      </c>
      <c r="E743" s="13">
        <v>51737</v>
      </c>
      <c r="F743" s="13" t="s">
        <v>76</v>
      </c>
      <c r="G743" s="13">
        <v>102</v>
      </c>
      <c r="H743" s="13">
        <v>1</v>
      </c>
      <c r="I743" s="13" t="s">
        <v>309</v>
      </c>
      <c r="J743" s="13" t="s">
        <v>34</v>
      </c>
      <c r="K743" s="13" t="s">
        <v>35</v>
      </c>
      <c r="L743" s="13" t="s">
        <v>56</v>
      </c>
      <c r="M743" s="13">
        <v>910</v>
      </c>
      <c r="N743" s="13">
        <v>1040</v>
      </c>
      <c r="O743" s="13" t="s">
        <v>310</v>
      </c>
      <c r="P743" s="13">
        <v>115</v>
      </c>
      <c r="Q743" s="13" t="s">
        <v>37</v>
      </c>
      <c r="R743" s="13" t="s">
        <v>38</v>
      </c>
      <c r="S743" s="49">
        <v>43262</v>
      </c>
      <c r="T743" s="49">
        <v>43303</v>
      </c>
      <c r="U743" s="13" t="s">
        <v>311</v>
      </c>
      <c r="V743" s="13" t="s">
        <v>39</v>
      </c>
      <c r="W743" s="13">
        <v>40</v>
      </c>
      <c r="X743" s="13">
        <v>40</v>
      </c>
      <c r="Y743" s="13">
        <v>45</v>
      </c>
      <c r="Z743" s="13">
        <v>88.888900000000007</v>
      </c>
      <c r="AA743" s="13"/>
      <c r="AB743" s="13"/>
      <c r="AC743" s="13"/>
      <c r="AD743" s="13">
        <v>0</v>
      </c>
      <c r="AE743" s="13">
        <v>88.888900000000007</v>
      </c>
      <c r="AF743" s="13">
        <v>0</v>
      </c>
      <c r="AG743" s="13">
        <v>10</v>
      </c>
      <c r="AH743" s="13">
        <v>3.8780000000000001</v>
      </c>
      <c r="AI743" s="13">
        <v>3.9773999999999998</v>
      </c>
      <c r="AJ743" s="13">
        <v>0.2</v>
      </c>
      <c r="AK743" s="13" t="s">
        <v>1410</v>
      </c>
      <c r="AL743" s="13" t="s">
        <v>1484</v>
      </c>
      <c r="AM743" s="13"/>
      <c r="AN743" s="13">
        <v>52.2</v>
      </c>
    </row>
    <row r="744" spans="1:40" ht="15.75" hidden="1" customHeight="1" x14ac:dyDescent="0.25">
      <c r="A744" s="13" t="s">
        <v>1861</v>
      </c>
      <c r="B744" s="13" t="s">
        <v>30</v>
      </c>
      <c r="C744" s="13" t="s">
        <v>307</v>
      </c>
      <c r="D744" s="13" t="s">
        <v>308</v>
      </c>
      <c r="E744" s="13">
        <v>51899</v>
      </c>
      <c r="F744" s="13" t="s">
        <v>76</v>
      </c>
      <c r="G744" s="13">
        <v>103</v>
      </c>
      <c r="H744" s="13">
        <v>1</v>
      </c>
      <c r="I744" s="13" t="s">
        <v>312</v>
      </c>
      <c r="J744" s="13" t="s">
        <v>34</v>
      </c>
      <c r="K744" s="13" t="s">
        <v>35</v>
      </c>
      <c r="L744" s="13" t="s">
        <v>56</v>
      </c>
      <c r="M744" s="13">
        <v>1050</v>
      </c>
      <c r="N744" s="13">
        <v>1220</v>
      </c>
      <c r="O744" s="13" t="s">
        <v>310</v>
      </c>
      <c r="P744" s="13">
        <v>115</v>
      </c>
      <c r="Q744" s="13" t="s">
        <v>37</v>
      </c>
      <c r="R744" s="13" t="s">
        <v>38</v>
      </c>
      <c r="S744" s="49">
        <v>43262</v>
      </c>
      <c r="T744" s="49">
        <v>43303</v>
      </c>
      <c r="U744" s="13" t="s">
        <v>311</v>
      </c>
      <c r="V744" s="13" t="s">
        <v>39</v>
      </c>
      <c r="W744" s="13">
        <v>35</v>
      </c>
      <c r="X744" s="13">
        <v>35</v>
      </c>
      <c r="Y744" s="13">
        <v>45</v>
      </c>
      <c r="Z744" s="13">
        <v>77.777799999999999</v>
      </c>
      <c r="AA744" s="13"/>
      <c r="AB744" s="13"/>
      <c r="AC744" s="13"/>
      <c r="AD744" s="13">
        <v>0</v>
      </c>
      <c r="AE744" s="13">
        <v>77.777799999999999</v>
      </c>
      <c r="AF744" s="13">
        <v>0</v>
      </c>
      <c r="AG744" s="13">
        <v>10</v>
      </c>
      <c r="AH744" s="13">
        <v>2.9830000000000001</v>
      </c>
      <c r="AI744" s="13">
        <v>3.4802</v>
      </c>
      <c r="AJ744" s="13">
        <v>0.2</v>
      </c>
      <c r="AK744" s="13" t="s">
        <v>1485</v>
      </c>
      <c r="AL744" s="13" t="s">
        <v>1484</v>
      </c>
      <c r="AM744" s="13"/>
      <c r="AN744" s="13">
        <v>52.2</v>
      </c>
    </row>
    <row r="745" spans="1:40" ht="15.75" hidden="1" customHeight="1" x14ac:dyDescent="0.25">
      <c r="A745" s="13" t="s">
        <v>1861</v>
      </c>
      <c r="B745" s="13" t="s">
        <v>30</v>
      </c>
      <c r="C745" s="13" t="s">
        <v>307</v>
      </c>
      <c r="D745" s="13" t="s">
        <v>308</v>
      </c>
      <c r="E745" s="13">
        <v>52599</v>
      </c>
      <c r="F745" s="13" t="s">
        <v>76</v>
      </c>
      <c r="G745" s="13">
        <v>104</v>
      </c>
      <c r="H745" s="13">
        <v>831</v>
      </c>
      <c r="I745" s="13" t="s">
        <v>313</v>
      </c>
      <c r="J745" s="13" t="s">
        <v>43</v>
      </c>
      <c r="K745" s="13" t="s">
        <v>44</v>
      </c>
      <c r="L745" s="13" t="s">
        <v>45</v>
      </c>
      <c r="M745" s="13" t="s">
        <v>45</v>
      </c>
      <c r="N745" s="13" t="s">
        <v>45</v>
      </c>
      <c r="O745" s="13" t="s">
        <v>45</v>
      </c>
      <c r="P745" s="13"/>
      <c r="Q745" s="13" t="s">
        <v>37</v>
      </c>
      <c r="R745" s="13" t="s">
        <v>38</v>
      </c>
      <c r="S745" s="49">
        <v>43262</v>
      </c>
      <c r="T745" s="49">
        <v>43303</v>
      </c>
      <c r="U745" s="13" t="s">
        <v>311</v>
      </c>
      <c r="V745" s="13" t="s">
        <v>46</v>
      </c>
      <c r="W745" s="13">
        <v>40</v>
      </c>
      <c r="X745" s="13">
        <v>37</v>
      </c>
      <c r="Y745" s="13">
        <v>45</v>
      </c>
      <c r="Z745" s="13">
        <v>82.222200000000001</v>
      </c>
      <c r="AA745" s="13"/>
      <c r="AB745" s="13"/>
      <c r="AC745" s="13"/>
      <c r="AD745" s="13">
        <v>0</v>
      </c>
      <c r="AE745" s="13">
        <v>82.222200000000001</v>
      </c>
      <c r="AF745" s="13">
        <v>0</v>
      </c>
      <c r="AG745" s="13">
        <v>0</v>
      </c>
      <c r="AH745" s="13">
        <v>3.9</v>
      </c>
      <c r="AI745" s="13">
        <v>4</v>
      </c>
      <c r="AJ745" s="13">
        <v>0.2</v>
      </c>
      <c r="AK745" s="13" t="s">
        <v>45</v>
      </c>
      <c r="AL745" s="13" t="s">
        <v>45</v>
      </c>
      <c r="AM745" s="13"/>
      <c r="AN745" s="13">
        <v>52.5</v>
      </c>
    </row>
    <row r="746" spans="1:40" ht="15.75" hidden="1" customHeight="1" x14ac:dyDescent="0.25">
      <c r="A746" s="13" t="s">
        <v>1861</v>
      </c>
      <c r="B746" s="13" t="s">
        <v>30</v>
      </c>
      <c r="C746" s="13" t="s">
        <v>307</v>
      </c>
      <c r="D746" s="13" t="s">
        <v>308</v>
      </c>
      <c r="E746" s="13">
        <v>53193</v>
      </c>
      <c r="F746" s="13" t="s">
        <v>76</v>
      </c>
      <c r="G746" s="13">
        <v>104</v>
      </c>
      <c r="H746" s="13">
        <v>832</v>
      </c>
      <c r="I746" s="13" t="s">
        <v>313</v>
      </c>
      <c r="J746" s="13" t="s">
        <v>34</v>
      </c>
      <c r="K746" s="13" t="s">
        <v>44</v>
      </c>
      <c r="L746" s="13" t="s">
        <v>45</v>
      </c>
      <c r="M746" s="13" t="s">
        <v>45</v>
      </c>
      <c r="N746" s="13" t="s">
        <v>45</v>
      </c>
      <c r="O746" s="13" t="s">
        <v>45</v>
      </c>
      <c r="P746" s="13"/>
      <c r="Q746" s="13" t="s">
        <v>37</v>
      </c>
      <c r="R746" s="13" t="s">
        <v>38</v>
      </c>
      <c r="S746" s="49">
        <v>43262</v>
      </c>
      <c r="T746" s="49">
        <v>43303</v>
      </c>
      <c r="U746" s="13" t="s">
        <v>311</v>
      </c>
      <c r="V746" s="13" t="s">
        <v>46</v>
      </c>
      <c r="W746" s="13">
        <v>45</v>
      </c>
      <c r="X746" s="13">
        <v>43</v>
      </c>
      <c r="Y746" s="13">
        <v>45</v>
      </c>
      <c r="Z746" s="13">
        <v>95.555599999999998</v>
      </c>
      <c r="AA746" s="13"/>
      <c r="AB746" s="13"/>
      <c r="AC746" s="13"/>
      <c r="AD746" s="13">
        <v>0</v>
      </c>
      <c r="AE746" s="13">
        <v>95.555599999999998</v>
      </c>
      <c r="AF746" s="13">
        <v>0</v>
      </c>
      <c r="AG746" s="13">
        <v>0</v>
      </c>
      <c r="AH746" s="13">
        <v>3.8</v>
      </c>
      <c r="AI746" s="13">
        <v>4.5</v>
      </c>
      <c r="AJ746" s="13">
        <v>0.2</v>
      </c>
      <c r="AK746" s="13" t="s">
        <v>45</v>
      </c>
      <c r="AL746" s="13" t="s">
        <v>45</v>
      </c>
      <c r="AM746" s="13"/>
      <c r="AN746" s="13">
        <v>52.5</v>
      </c>
    </row>
    <row r="747" spans="1:40" ht="15.75" hidden="1" customHeight="1" x14ac:dyDescent="0.25">
      <c r="A747" s="13" t="s">
        <v>1861</v>
      </c>
      <c r="B747" s="13" t="s">
        <v>30</v>
      </c>
      <c r="C747" s="13" t="s">
        <v>307</v>
      </c>
      <c r="D747" s="13" t="s">
        <v>308</v>
      </c>
      <c r="E747" s="13">
        <v>53457</v>
      </c>
      <c r="F747" s="13" t="s">
        <v>76</v>
      </c>
      <c r="G747" s="13">
        <v>106</v>
      </c>
      <c r="H747" s="13">
        <v>831</v>
      </c>
      <c r="I747" s="13" t="s">
        <v>789</v>
      </c>
      <c r="J747" s="13" t="s">
        <v>43</v>
      </c>
      <c r="K747" s="13" t="s">
        <v>44</v>
      </c>
      <c r="L747" s="13" t="s">
        <v>45</v>
      </c>
      <c r="M747" s="13" t="s">
        <v>45</v>
      </c>
      <c r="N747" s="13" t="s">
        <v>45</v>
      </c>
      <c r="O747" s="13" t="s">
        <v>45</v>
      </c>
      <c r="P747" s="13"/>
      <c r="Q747" s="13" t="s">
        <v>37</v>
      </c>
      <c r="R747" s="13" t="s">
        <v>58</v>
      </c>
      <c r="S747" s="49">
        <v>43262</v>
      </c>
      <c r="T747" s="49">
        <v>43303</v>
      </c>
      <c r="U747" s="13" t="s">
        <v>950</v>
      </c>
      <c r="V747" s="13" t="s">
        <v>46</v>
      </c>
      <c r="W747" s="13">
        <v>37</v>
      </c>
      <c r="X747" s="13">
        <v>31</v>
      </c>
      <c r="Y747" s="13">
        <v>45</v>
      </c>
      <c r="Z747" s="13">
        <v>68.888900000000007</v>
      </c>
      <c r="AA747" s="13"/>
      <c r="AB747" s="13"/>
      <c r="AC747" s="13"/>
      <c r="AD747" s="13">
        <v>0</v>
      </c>
      <c r="AE747" s="13">
        <v>68.888900000000007</v>
      </c>
      <c r="AF747" s="13">
        <v>0</v>
      </c>
      <c r="AG747" s="13">
        <v>0</v>
      </c>
      <c r="AH747" s="13">
        <v>3.6</v>
      </c>
      <c r="AI747" s="13">
        <v>3.7</v>
      </c>
      <c r="AJ747" s="13">
        <v>0.2</v>
      </c>
      <c r="AK747" s="13" t="s">
        <v>45</v>
      </c>
      <c r="AL747" s="13" t="s">
        <v>45</v>
      </c>
      <c r="AM747" s="13"/>
      <c r="AN747" s="13">
        <v>52.5</v>
      </c>
    </row>
    <row r="748" spans="1:40" ht="15.75" hidden="1" customHeight="1" x14ac:dyDescent="0.25">
      <c r="A748" s="13" t="s">
        <v>1861</v>
      </c>
      <c r="B748" s="13" t="s">
        <v>30</v>
      </c>
      <c r="C748" s="13" t="s">
        <v>307</v>
      </c>
      <c r="D748" s="13" t="s">
        <v>308</v>
      </c>
      <c r="E748" s="13">
        <v>53323</v>
      </c>
      <c r="F748" s="13" t="s">
        <v>76</v>
      </c>
      <c r="G748" s="13">
        <v>108</v>
      </c>
      <c r="H748" s="13">
        <v>831</v>
      </c>
      <c r="I748" s="13" t="s">
        <v>1046</v>
      </c>
      <c r="J748" s="13" t="s">
        <v>34</v>
      </c>
      <c r="K748" s="13" t="s">
        <v>44</v>
      </c>
      <c r="L748" s="13" t="s">
        <v>45</v>
      </c>
      <c r="M748" s="13" t="s">
        <v>45</v>
      </c>
      <c r="N748" s="13" t="s">
        <v>45</v>
      </c>
      <c r="O748" s="13" t="s">
        <v>45</v>
      </c>
      <c r="P748" s="13"/>
      <c r="Q748" s="13" t="s">
        <v>37</v>
      </c>
      <c r="R748" s="13" t="s">
        <v>38</v>
      </c>
      <c r="S748" s="49">
        <v>43262</v>
      </c>
      <c r="T748" s="49">
        <v>43303</v>
      </c>
      <c r="U748" s="13" t="s">
        <v>950</v>
      </c>
      <c r="V748" s="13" t="s">
        <v>46</v>
      </c>
      <c r="W748" s="13">
        <v>24</v>
      </c>
      <c r="X748" s="13">
        <v>22</v>
      </c>
      <c r="Y748" s="13">
        <v>45</v>
      </c>
      <c r="Z748" s="13">
        <v>48.8889</v>
      </c>
      <c r="AA748" s="13"/>
      <c r="AB748" s="13"/>
      <c r="AC748" s="13"/>
      <c r="AD748" s="13">
        <v>0</v>
      </c>
      <c r="AE748" s="13">
        <v>48.8889</v>
      </c>
      <c r="AF748" s="13">
        <v>0</v>
      </c>
      <c r="AG748" s="13">
        <v>0</v>
      </c>
      <c r="AH748" s="13">
        <v>2.2999999999999998</v>
      </c>
      <c r="AI748" s="13">
        <v>2.4</v>
      </c>
      <c r="AJ748" s="13">
        <v>0.2</v>
      </c>
      <c r="AK748" s="13" t="s">
        <v>45</v>
      </c>
      <c r="AL748" s="13" t="s">
        <v>45</v>
      </c>
      <c r="AM748" s="13"/>
      <c r="AN748" s="13">
        <v>52.5</v>
      </c>
    </row>
    <row r="749" spans="1:40" ht="15.75" hidden="1" customHeight="1" x14ac:dyDescent="0.25">
      <c r="A749" s="13" t="s">
        <v>1861</v>
      </c>
      <c r="B749" s="13" t="s">
        <v>30</v>
      </c>
      <c r="C749" s="13" t="s">
        <v>307</v>
      </c>
      <c r="D749" s="13" t="s">
        <v>308</v>
      </c>
      <c r="E749" s="13">
        <v>50162</v>
      </c>
      <c r="F749" s="13" t="s">
        <v>76</v>
      </c>
      <c r="G749" s="13" t="s">
        <v>315</v>
      </c>
      <c r="H749" s="13">
        <v>1</v>
      </c>
      <c r="I749" s="13" t="s">
        <v>316</v>
      </c>
      <c r="J749" s="13" t="s">
        <v>34</v>
      </c>
      <c r="K749" s="13" t="s">
        <v>194</v>
      </c>
      <c r="L749" s="13" t="s">
        <v>317</v>
      </c>
      <c r="M749" s="13">
        <v>910</v>
      </c>
      <c r="N749" s="13">
        <v>1500</v>
      </c>
      <c r="O749" s="13" t="s">
        <v>76</v>
      </c>
      <c r="P749" s="13">
        <v>103</v>
      </c>
      <c r="Q749" s="13" t="s">
        <v>37</v>
      </c>
      <c r="R749" s="13" t="s">
        <v>38</v>
      </c>
      <c r="S749" s="49">
        <v>43262</v>
      </c>
      <c r="T749" s="49">
        <v>43303</v>
      </c>
      <c r="U749" s="13" t="s">
        <v>1488</v>
      </c>
      <c r="V749" s="13" t="s">
        <v>39</v>
      </c>
      <c r="W749" s="13">
        <v>15</v>
      </c>
      <c r="X749" s="13">
        <v>16</v>
      </c>
      <c r="Y749" s="13">
        <v>25</v>
      </c>
      <c r="Z749" s="13">
        <v>64</v>
      </c>
      <c r="AA749" s="13"/>
      <c r="AB749" s="13"/>
      <c r="AC749" s="13"/>
      <c r="AD749" s="13">
        <v>0</v>
      </c>
      <c r="AE749" s="13">
        <v>64</v>
      </c>
      <c r="AF749" s="13">
        <v>0</v>
      </c>
      <c r="AG749" s="13">
        <v>10</v>
      </c>
      <c r="AH749" s="13">
        <v>2.9140000000000001</v>
      </c>
      <c r="AI749" s="13">
        <v>2.9140000000000001</v>
      </c>
      <c r="AJ749" s="13">
        <v>0.33329999999999999</v>
      </c>
      <c r="AK749" s="13" t="s">
        <v>1489</v>
      </c>
      <c r="AL749" s="13" t="s">
        <v>1490</v>
      </c>
      <c r="AM749" s="13"/>
      <c r="AN749" s="13">
        <v>102</v>
      </c>
    </row>
    <row r="750" spans="1:40" ht="15.75" hidden="1" customHeight="1" x14ac:dyDescent="0.25">
      <c r="A750" s="13" t="s">
        <v>1861</v>
      </c>
      <c r="B750" s="13" t="s">
        <v>30</v>
      </c>
      <c r="C750" s="13" t="s">
        <v>307</v>
      </c>
      <c r="D750" s="13" t="s">
        <v>308</v>
      </c>
      <c r="E750" s="13">
        <v>50568</v>
      </c>
      <c r="F750" s="13" t="s">
        <v>76</v>
      </c>
      <c r="G750" s="13" t="s">
        <v>318</v>
      </c>
      <c r="H750" s="13">
        <v>1</v>
      </c>
      <c r="I750" s="13" t="s">
        <v>319</v>
      </c>
      <c r="J750" s="13" t="s">
        <v>34</v>
      </c>
      <c r="K750" s="13" t="s">
        <v>194</v>
      </c>
      <c r="L750" s="13" t="s">
        <v>317</v>
      </c>
      <c r="M750" s="13">
        <v>910</v>
      </c>
      <c r="N750" s="13">
        <v>1500</v>
      </c>
      <c r="O750" s="13" t="s">
        <v>310</v>
      </c>
      <c r="P750" s="13">
        <v>102</v>
      </c>
      <c r="Q750" s="13" t="s">
        <v>37</v>
      </c>
      <c r="R750" s="13" t="s">
        <v>38</v>
      </c>
      <c r="S750" s="49">
        <v>43262</v>
      </c>
      <c r="T750" s="49">
        <v>43303</v>
      </c>
      <c r="U750" s="13" t="s">
        <v>320</v>
      </c>
      <c r="V750" s="13" t="s">
        <v>39</v>
      </c>
      <c r="W750" s="13">
        <v>25</v>
      </c>
      <c r="X750" s="13">
        <v>23</v>
      </c>
      <c r="Y750" s="13">
        <v>25</v>
      </c>
      <c r="Z750" s="13">
        <v>92</v>
      </c>
      <c r="AA750" s="13"/>
      <c r="AB750" s="13"/>
      <c r="AC750" s="13"/>
      <c r="AD750" s="13">
        <v>0</v>
      </c>
      <c r="AE750" s="13">
        <v>92</v>
      </c>
      <c r="AF750" s="13">
        <v>0</v>
      </c>
      <c r="AG750" s="13">
        <v>0</v>
      </c>
      <c r="AH750" s="13">
        <v>4.6630000000000003</v>
      </c>
      <c r="AI750" s="13">
        <v>4.8573000000000004</v>
      </c>
      <c r="AJ750" s="13">
        <v>0.33329999999999999</v>
      </c>
      <c r="AK750" s="13" t="s">
        <v>1489</v>
      </c>
      <c r="AL750" s="13" t="s">
        <v>1491</v>
      </c>
      <c r="AM750" s="13"/>
      <c r="AN750" s="13">
        <v>102</v>
      </c>
    </row>
    <row r="751" spans="1:40" ht="15.75" hidden="1" customHeight="1" x14ac:dyDescent="0.25">
      <c r="A751" s="13" t="s">
        <v>1861</v>
      </c>
      <c r="B751" s="13" t="s">
        <v>30</v>
      </c>
      <c r="C751" s="13" t="s">
        <v>307</v>
      </c>
      <c r="D751" s="13" t="s">
        <v>308</v>
      </c>
      <c r="E751" s="13">
        <v>52206</v>
      </c>
      <c r="F751" s="13" t="s">
        <v>76</v>
      </c>
      <c r="G751" s="13" t="s">
        <v>318</v>
      </c>
      <c r="H751" s="13">
        <v>2</v>
      </c>
      <c r="I751" s="13" t="s">
        <v>319</v>
      </c>
      <c r="J751" s="13" t="s">
        <v>34</v>
      </c>
      <c r="K751" s="13" t="s">
        <v>194</v>
      </c>
      <c r="L751" s="13" t="s">
        <v>317</v>
      </c>
      <c r="M751" s="13">
        <v>1000</v>
      </c>
      <c r="N751" s="13">
        <v>1550</v>
      </c>
      <c r="O751" s="13" t="s">
        <v>321</v>
      </c>
      <c r="P751" s="13">
        <v>207</v>
      </c>
      <c r="Q751" s="13" t="s">
        <v>322</v>
      </c>
      <c r="R751" s="13" t="s">
        <v>38</v>
      </c>
      <c r="S751" s="49">
        <v>43262</v>
      </c>
      <c r="T751" s="49">
        <v>43303</v>
      </c>
      <c r="U751" s="13" t="s">
        <v>323</v>
      </c>
      <c r="V751" s="13" t="s">
        <v>39</v>
      </c>
      <c r="W751" s="13">
        <v>20</v>
      </c>
      <c r="X751" s="13">
        <v>20</v>
      </c>
      <c r="Y751" s="13">
        <v>25</v>
      </c>
      <c r="Z751" s="13">
        <v>80</v>
      </c>
      <c r="AA751" s="13"/>
      <c r="AB751" s="13"/>
      <c r="AC751" s="13"/>
      <c r="AD751" s="13">
        <v>0</v>
      </c>
      <c r="AE751" s="13">
        <v>80</v>
      </c>
      <c r="AF751" s="13">
        <v>0</v>
      </c>
      <c r="AG751" s="13">
        <v>0</v>
      </c>
      <c r="AH751" s="13">
        <v>3.8860000000000001</v>
      </c>
      <c r="AI751" s="13">
        <v>3.8860000000000001</v>
      </c>
      <c r="AJ751" s="13">
        <v>0.33329999999999999</v>
      </c>
      <c r="AK751" s="13" t="s">
        <v>1492</v>
      </c>
      <c r="AL751" s="13" t="s">
        <v>1493</v>
      </c>
      <c r="AM751" s="13"/>
      <c r="AN751" s="13">
        <v>102</v>
      </c>
    </row>
    <row r="752" spans="1:40" ht="15.75" hidden="1" customHeight="1" x14ac:dyDescent="0.25">
      <c r="A752" s="13" t="s">
        <v>1861</v>
      </c>
      <c r="B752" s="13" t="s">
        <v>30</v>
      </c>
      <c r="C752" s="13" t="s">
        <v>307</v>
      </c>
      <c r="D752" s="13" t="s">
        <v>308</v>
      </c>
      <c r="E752" s="13">
        <v>50569</v>
      </c>
      <c r="F752" s="13" t="s">
        <v>76</v>
      </c>
      <c r="G752" s="13" t="s">
        <v>324</v>
      </c>
      <c r="H752" s="13">
        <v>316</v>
      </c>
      <c r="I752" s="13" t="s">
        <v>325</v>
      </c>
      <c r="J752" s="13" t="s">
        <v>34</v>
      </c>
      <c r="K752" s="13" t="s">
        <v>194</v>
      </c>
      <c r="L752" s="13" t="s">
        <v>317</v>
      </c>
      <c r="M752" s="13">
        <v>1000</v>
      </c>
      <c r="N752" s="13">
        <v>1550</v>
      </c>
      <c r="O752" s="13" t="s">
        <v>321</v>
      </c>
      <c r="P752" s="13">
        <v>200</v>
      </c>
      <c r="Q752" s="13" t="s">
        <v>322</v>
      </c>
      <c r="R752" s="13" t="s">
        <v>38</v>
      </c>
      <c r="S752" s="49">
        <v>43262</v>
      </c>
      <c r="T752" s="49">
        <v>43303</v>
      </c>
      <c r="U752" s="13" t="s">
        <v>1113</v>
      </c>
      <c r="V752" s="13" t="s">
        <v>39</v>
      </c>
      <c r="W752" s="13">
        <v>13</v>
      </c>
      <c r="X752" s="13">
        <v>12</v>
      </c>
      <c r="Y752" s="13">
        <v>25</v>
      </c>
      <c r="Z752" s="13">
        <v>48</v>
      </c>
      <c r="AA752" s="13" t="s">
        <v>326</v>
      </c>
      <c r="AB752" s="13">
        <v>22</v>
      </c>
      <c r="AC752" s="13">
        <v>25</v>
      </c>
      <c r="AD752" s="13">
        <v>88</v>
      </c>
      <c r="AE752" s="13">
        <v>88</v>
      </c>
      <c r="AF752" s="13">
        <v>0</v>
      </c>
      <c r="AG752" s="13">
        <v>0</v>
      </c>
      <c r="AH752" s="13">
        <v>2.331</v>
      </c>
      <c r="AI752" s="13">
        <v>2.5253000000000001</v>
      </c>
      <c r="AJ752" s="13">
        <v>0.33329999999999999</v>
      </c>
      <c r="AK752" s="13" t="s">
        <v>1492</v>
      </c>
      <c r="AL752" s="13" t="s">
        <v>1494</v>
      </c>
      <c r="AM752" s="13"/>
      <c r="AN752" s="13">
        <v>102</v>
      </c>
    </row>
    <row r="753" spans="1:40" ht="15.75" hidden="1" customHeight="1" x14ac:dyDescent="0.25">
      <c r="A753" s="13" t="s">
        <v>1861</v>
      </c>
      <c r="B753" s="13" t="s">
        <v>30</v>
      </c>
      <c r="C753" s="13" t="s">
        <v>307</v>
      </c>
      <c r="D753" s="13" t="s">
        <v>308</v>
      </c>
      <c r="E753" s="13">
        <v>50570</v>
      </c>
      <c r="F753" s="13" t="s">
        <v>76</v>
      </c>
      <c r="G753" s="13" t="s">
        <v>327</v>
      </c>
      <c r="H753" s="13">
        <v>316</v>
      </c>
      <c r="I753" s="13" t="s">
        <v>328</v>
      </c>
      <c r="J753" s="13" t="s">
        <v>34</v>
      </c>
      <c r="K753" s="13" t="s">
        <v>194</v>
      </c>
      <c r="L753" s="13" t="s">
        <v>317</v>
      </c>
      <c r="M753" s="13">
        <v>1000</v>
      </c>
      <c r="N753" s="13">
        <v>1550</v>
      </c>
      <c r="O753" s="13" t="s">
        <v>321</v>
      </c>
      <c r="P753" s="13">
        <v>200</v>
      </c>
      <c r="Q753" s="13" t="s">
        <v>322</v>
      </c>
      <c r="R753" s="13" t="s">
        <v>38</v>
      </c>
      <c r="S753" s="49">
        <v>43262</v>
      </c>
      <c r="T753" s="49">
        <v>43303</v>
      </c>
      <c r="U753" s="13" t="s">
        <v>1113</v>
      </c>
      <c r="V753" s="13" t="s">
        <v>39</v>
      </c>
      <c r="W753" s="13">
        <v>5</v>
      </c>
      <c r="X753" s="13">
        <v>5</v>
      </c>
      <c r="Y753" s="13">
        <v>25</v>
      </c>
      <c r="Z753" s="13">
        <v>20</v>
      </c>
      <c r="AA753" s="13" t="s">
        <v>326</v>
      </c>
      <c r="AB753" s="13">
        <v>22</v>
      </c>
      <c r="AC753" s="13">
        <v>25</v>
      </c>
      <c r="AD753" s="13">
        <v>88</v>
      </c>
      <c r="AE753" s="13">
        <v>88</v>
      </c>
      <c r="AF753" s="13">
        <v>0</v>
      </c>
      <c r="AG753" s="13">
        <v>10</v>
      </c>
      <c r="AH753" s="13">
        <v>0.97099999999999997</v>
      </c>
      <c r="AI753" s="13">
        <v>0.97099999999999997</v>
      </c>
      <c r="AJ753" s="13">
        <v>0</v>
      </c>
      <c r="AK753" s="13" t="s">
        <v>1492</v>
      </c>
      <c r="AL753" s="13" t="s">
        <v>1494</v>
      </c>
      <c r="AM753" s="13"/>
      <c r="AN753" s="13">
        <v>102</v>
      </c>
    </row>
    <row r="754" spans="1:40" ht="15.75" hidden="1" customHeight="1" x14ac:dyDescent="0.25">
      <c r="A754" s="13" t="s">
        <v>1861</v>
      </c>
      <c r="B754" s="13" t="s">
        <v>30</v>
      </c>
      <c r="C754" s="13" t="s">
        <v>307</v>
      </c>
      <c r="D754" s="13" t="s">
        <v>308</v>
      </c>
      <c r="E754" s="13">
        <v>51858</v>
      </c>
      <c r="F754" s="13" t="s">
        <v>76</v>
      </c>
      <c r="G754" s="13" t="s">
        <v>329</v>
      </c>
      <c r="H754" s="13">
        <v>316</v>
      </c>
      <c r="I754" s="13" t="s">
        <v>330</v>
      </c>
      <c r="J754" s="13" t="s">
        <v>34</v>
      </c>
      <c r="K754" s="13" t="s">
        <v>194</v>
      </c>
      <c r="L754" s="13" t="s">
        <v>317</v>
      </c>
      <c r="M754" s="13">
        <v>1000</v>
      </c>
      <c r="N754" s="13">
        <v>1550</v>
      </c>
      <c r="O754" s="13" t="s">
        <v>321</v>
      </c>
      <c r="P754" s="13">
        <v>200</v>
      </c>
      <c r="Q754" s="13" t="s">
        <v>322</v>
      </c>
      <c r="R754" s="13" t="s">
        <v>38</v>
      </c>
      <c r="S754" s="49">
        <v>43262</v>
      </c>
      <c r="T754" s="49">
        <v>43303</v>
      </c>
      <c r="U754" s="13" t="s">
        <v>1113</v>
      </c>
      <c r="V754" s="13" t="s">
        <v>39</v>
      </c>
      <c r="W754" s="13">
        <v>2</v>
      </c>
      <c r="X754" s="13">
        <v>2</v>
      </c>
      <c r="Y754" s="13">
        <v>25</v>
      </c>
      <c r="Z754" s="13">
        <v>8</v>
      </c>
      <c r="AA754" s="13" t="s">
        <v>326</v>
      </c>
      <c r="AB754" s="13">
        <v>22</v>
      </c>
      <c r="AC754" s="13">
        <v>25</v>
      </c>
      <c r="AD754" s="13">
        <v>88</v>
      </c>
      <c r="AE754" s="13">
        <v>88</v>
      </c>
      <c r="AF754" s="13">
        <v>0</v>
      </c>
      <c r="AG754" s="13">
        <v>10</v>
      </c>
      <c r="AH754" s="13">
        <v>0.38900000000000001</v>
      </c>
      <c r="AI754" s="13">
        <v>0.38900000000000001</v>
      </c>
      <c r="AJ754" s="13">
        <v>0</v>
      </c>
      <c r="AK754" s="13" t="s">
        <v>1492</v>
      </c>
      <c r="AL754" s="13" t="s">
        <v>1494</v>
      </c>
      <c r="AM754" s="13"/>
      <c r="AN754" s="13">
        <v>102</v>
      </c>
    </row>
    <row r="755" spans="1:40" ht="15.75" hidden="1" customHeight="1" x14ac:dyDescent="0.25">
      <c r="A755" s="13" t="s">
        <v>1861</v>
      </c>
      <c r="B755" s="13" t="s">
        <v>30</v>
      </c>
      <c r="C755" s="13" t="s">
        <v>307</v>
      </c>
      <c r="D755" s="13" t="s">
        <v>308</v>
      </c>
      <c r="E755" s="13">
        <v>52600</v>
      </c>
      <c r="F755" s="13" t="s">
        <v>76</v>
      </c>
      <c r="G755" s="13" t="s">
        <v>331</v>
      </c>
      <c r="H755" s="13">
        <v>316</v>
      </c>
      <c r="I755" s="13" t="s">
        <v>332</v>
      </c>
      <c r="J755" s="13" t="s">
        <v>34</v>
      </c>
      <c r="K755" s="13" t="s">
        <v>194</v>
      </c>
      <c r="L755" s="13" t="s">
        <v>317</v>
      </c>
      <c r="M755" s="13">
        <v>1000</v>
      </c>
      <c r="N755" s="13">
        <v>1550</v>
      </c>
      <c r="O755" s="13" t="s">
        <v>321</v>
      </c>
      <c r="P755" s="13">
        <v>200</v>
      </c>
      <c r="Q755" s="13" t="s">
        <v>322</v>
      </c>
      <c r="R755" s="13" t="s">
        <v>38</v>
      </c>
      <c r="S755" s="49">
        <v>43262</v>
      </c>
      <c r="T755" s="49">
        <v>43303</v>
      </c>
      <c r="U755" s="13" t="s">
        <v>1113</v>
      </c>
      <c r="V755" s="13" t="s">
        <v>39</v>
      </c>
      <c r="W755" s="13">
        <v>1</v>
      </c>
      <c r="X755" s="13">
        <v>1</v>
      </c>
      <c r="Y755" s="13">
        <v>25</v>
      </c>
      <c r="Z755" s="13">
        <v>4</v>
      </c>
      <c r="AA755" s="13" t="s">
        <v>326</v>
      </c>
      <c r="AB755" s="13">
        <v>22</v>
      </c>
      <c r="AC755" s="13">
        <v>25</v>
      </c>
      <c r="AD755" s="13">
        <v>88</v>
      </c>
      <c r="AE755" s="13">
        <v>88</v>
      </c>
      <c r="AF755" s="13">
        <v>0</v>
      </c>
      <c r="AG755" s="13">
        <v>10</v>
      </c>
      <c r="AH755" s="13">
        <v>0.19400000000000001</v>
      </c>
      <c r="AI755" s="13">
        <v>0.19400000000000001</v>
      </c>
      <c r="AJ755" s="13">
        <v>0</v>
      </c>
      <c r="AK755" s="13" t="s">
        <v>1492</v>
      </c>
      <c r="AL755" s="13" t="s">
        <v>1494</v>
      </c>
      <c r="AM755" s="13"/>
      <c r="AN755" s="13">
        <v>102</v>
      </c>
    </row>
    <row r="756" spans="1:40" ht="15.75" hidden="1" customHeight="1" x14ac:dyDescent="0.25">
      <c r="A756" s="13" t="s">
        <v>1861</v>
      </c>
      <c r="B756" s="13" t="s">
        <v>30</v>
      </c>
      <c r="C756" s="13" t="s">
        <v>307</v>
      </c>
      <c r="D756" s="13" t="s">
        <v>308</v>
      </c>
      <c r="E756" s="13">
        <v>52601</v>
      </c>
      <c r="F756" s="13" t="s">
        <v>76</v>
      </c>
      <c r="G756" s="13" t="s">
        <v>333</v>
      </c>
      <c r="H756" s="13">
        <v>316</v>
      </c>
      <c r="I756" s="13" t="s">
        <v>1115</v>
      </c>
      <c r="J756" s="13" t="s">
        <v>34</v>
      </c>
      <c r="K756" s="13" t="s">
        <v>194</v>
      </c>
      <c r="L756" s="13" t="s">
        <v>317</v>
      </c>
      <c r="M756" s="13">
        <v>1000</v>
      </c>
      <c r="N756" s="13">
        <v>1550</v>
      </c>
      <c r="O756" s="13" t="s">
        <v>321</v>
      </c>
      <c r="P756" s="13">
        <v>208</v>
      </c>
      <c r="Q756" s="13" t="s">
        <v>322</v>
      </c>
      <c r="R756" s="13" t="s">
        <v>38</v>
      </c>
      <c r="S756" s="49">
        <v>43262</v>
      </c>
      <c r="T756" s="49">
        <v>43303</v>
      </c>
      <c r="U756" s="13" t="s">
        <v>967</v>
      </c>
      <c r="V756" s="13" t="s">
        <v>39</v>
      </c>
      <c r="W756" s="13">
        <v>14</v>
      </c>
      <c r="X756" s="13">
        <v>15</v>
      </c>
      <c r="Y756" s="13">
        <v>25</v>
      </c>
      <c r="Z756" s="13">
        <v>60</v>
      </c>
      <c r="AA756" s="13" t="s">
        <v>334</v>
      </c>
      <c r="AB756" s="13">
        <v>20</v>
      </c>
      <c r="AC756" s="13">
        <v>25</v>
      </c>
      <c r="AD756" s="13">
        <v>80</v>
      </c>
      <c r="AE756" s="13">
        <v>80</v>
      </c>
      <c r="AF756" s="13">
        <v>0</v>
      </c>
      <c r="AG756" s="13">
        <v>10</v>
      </c>
      <c r="AH756" s="13">
        <v>2.72</v>
      </c>
      <c r="AI756" s="13">
        <v>2.72</v>
      </c>
      <c r="AJ756" s="13">
        <v>0.33329999999999999</v>
      </c>
      <c r="AK756" s="13" t="s">
        <v>1492</v>
      </c>
      <c r="AL756" s="13" t="s">
        <v>1496</v>
      </c>
      <c r="AM756" s="13"/>
      <c r="AN756" s="13">
        <v>102</v>
      </c>
    </row>
    <row r="757" spans="1:40" ht="15.75" hidden="1" customHeight="1" x14ac:dyDescent="0.25">
      <c r="A757" s="13" t="s">
        <v>1861</v>
      </c>
      <c r="B757" s="13" t="s">
        <v>30</v>
      </c>
      <c r="C757" s="13" t="s">
        <v>307</v>
      </c>
      <c r="D757" s="13" t="s">
        <v>308</v>
      </c>
      <c r="E757" s="13">
        <v>52602</v>
      </c>
      <c r="F757" s="13" t="s">
        <v>76</v>
      </c>
      <c r="G757" s="13" t="s">
        <v>335</v>
      </c>
      <c r="H757" s="13">
        <v>316</v>
      </c>
      <c r="I757" s="13" t="s">
        <v>1116</v>
      </c>
      <c r="J757" s="13" t="s">
        <v>34</v>
      </c>
      <c r="K757" s="13" t="s">
        <v>194</v>
      </c>
      <c r="L757" s="13" t="s">
        <v>317</v>
      </c>
      <c r="M757" s="13">
        <v>1000</v>
      </c>
      <c r="N757" s="13">
        <v>1550</v>
      </c>
      <c r="O757" s="13" t="s">
        <v>321</v>
      </c>
      <c r="P757" s="13">
        <v>208</v>
      </c>
      <c r="Q757" s="13" t="s">
        <v>322</v>
      </c>
      <c r="R757" s="13" t="s">
        <v>38</v>
      </c>
      <c r="S757" s="49">
        <v>43262</v>
      </c>
      <c r="T757" s="49">
        <v>43303</v>
      </c>
      <c r="U757" s="13" t="s">
        <v>967</v>
      </c>
      <c r="V757" s="13" t="s">
        <v>39</v>
      </c>
      <c r="W757" s="13">
        <v>4</v>
      </c>
      <c r="X757" s="13">
        <v>3</v>
      </c>
      <c r="Y757" s="13">
        <v>25</v>
      </c>
      <c r="Z757" s="13">
        <v>12</v>
      </c>
      <c r="AA757" s="13" t="s">
        <v>334</v>
      </c>
      <c r="AB757" s="13">
        <v>20</v>
      </c>
      <c r="AC757" s="13">
        <v>25</v>
      </c>
      <c r="AD757" s="13">
        <v>80</v>
      </c>
      <c r="AE757" s="13">
        <v>80</v>
      </c>
      <c r="AF757" s="13">
        <v>0</v>
      </c>
      <c r="AG757" s="13">
        <v>10</v>
      </c>
      <c r="AH757" s="13">
        <v>0.77700000000000002</v>
      </c>
      <c r="AI757" s="13">
        <v>0.77700000000000002</v>
      </c>
      <c r="AJ757" s="13">
        <v>0</v>
      </c>
      <c r="AK757" s="13" t="s">
        <v>1492</v>
      </c>
      <c r="AL757" s="13" t="s">
        <v>1496</v>
      </c>
      <c r="AM757" s="13"/>
      <c r="AN757" s="13">
        <v>102</v>
      </c>
    </row>
    <row r="758" spans="1:40" ht="15.75" hidden="1" customHeight="1" x14ac:dyDescent="0.25">
      <c r="A758" s="13" t="s">
        <v>1861</v>
      </c>
      <c r="B758" s="13" t="s">
        <v>30</v>
      </c>
      <c r="C758" s="13" t="s">
        <v>307</v>
      </c>
      <c r="D758" s="13" t="s">
        <v>308</v>
      </c>
      <c r="E758" s="13">
        <v>52603</v>
      </c>
      <c r="F758" s="13" t="s">
        <v>76</v>
      </c>
      <c r="G758" s="13" t="s">
        <v>336</v>
      </c>
      <c r="H758" s="13">
        <v>316</v>
      </c>
      <c r="I758" s="13" t="s">
        <v>1117</v>
      </c>
      <c r="J758" s="13" t="s">
        <v>34</v>
      </c>
      <c r="K758" s="13" t="s">
        <v>194</v>
      </c>
      <c r="L758" s="13" t="s">
        <v>317</v>
      </c>
      <c r="M758" s="13">
        <v>1000</v>
      </c>
      <c r="N758" s="13">
        <v>1550</v>
      </c>
      <c r="O758" s="13" t="s">
        <v>321</v>
      </c>
      <c r="P758" s="13">
        <v>208</v>
      </c>
      <c r="Q758" s="13" t="s">
        <v>322</v>
      </c>
      <c r="R758" s="13" t="s">
        <v>38</v>
      </c>
      <c r="S758" s="49">
        <v>43262</v>
      </c>
      <c r="T758" s="49">
        <v>43303</v>
      </c>
      <c r="U758" s="13" t="s">
        <v>967</v>
      </c>
      <c r="V758" s="13" t="s">
        <v>39</v>
      </c>
      <c r="W758" s="13">
        <v>0</v>
      </c>
      <c r="X758" s="13">
        <v>0</v>
      </c>
      <c r="Y758" s="13">
        <v>25</v>
      </c>
      <c r="Z758" s="13">
        <v>0</v>
      </c>
      <c r="AA758" s="13" t="s">
        <v>334</v>
      </c>
      <c r="AB758" s="13">
        <v>20</v>
      </c>
      <c r="AC758" s="13">
        <v>25</v>
      </c>
      <c r="AD758" s="13">
        <v>80</v>
      </c>
      <c r="AE758" s="13">
        <v>80</v>
      </c>
      <c r="AF758" s="13">
        <v>0</v>
      </c>
      <c r="AG758" s="13">
        <v>10</v>
      </c>
      <c r="AH758" s="13">
        <v>0</v>
      </c>
      <c r="AI758" s="13">
        <v>0</v>
      </c>
      <c r="AJ758" s="13">
        <v>0</v>
      </c>
      <c r="AK758" s="13" t="s">
        <v>1492</v>
      </c>
      <c r="AL758" s="13" t="s">
        <v>1496</v>
      </c>
      <c r="AM758" s="13"/>
      <c r="AN758" s="13">
        <v>102</v>
      </c>
    </row>
    <row r="759" spans="1:40" ht="15.75" hidden="1" customHeight="1" x14ac:dyDescent="0.25">
      <c r="A759" s="13" t="s">
        <v>1861</v>
      </c>
      <c r="B759" s="13" t="s">
        <v>30</v>
      </c>
      <c r="C759" s="13" t="s">
        <v>307</v>
      </c>
      <c r="D759" s="13" t="s">
        <v>308</v>
      </c>
      <c r="E759" s="13">
        <v>52604</v>
      </c>
      <c r="F759" s="13" t="s">
        <v>76</v>
      </c>
      <c r="G759" s="13" t="s">
        <v>337</v>
      </c>
      <c r="H759" s="13">
        <v>316</v>
      </c>
      <c r="I759" s="13" t="s">
        <v>1118</v>
      </c>
      <c r="J759" s="13" t="s">
        <v>34</v>
      </c>
      <c r="K759" s="13" t="s">
        <v>194</v>
      </c>
      <c r="L759" s="13" t="s">
        <v>317</v>
      </c>
      <c r="M759" s="13">
        <v>1000</v>
      </c>
      <c r="N759" s="13">
        <v>1550</v>
      </c>
      <c r="O759" s="13" t="s">
        <v>321</v>
      </c>
      <c r="P759" s="13">
        <v>208</v>
      </c>
      <c r="Q759" s="13" t="s">
        <v>322</v>
      </c>
      <c r="R759" s="13" t="s">
        <v>38</v>
      </c>
      <c r="S759" s="49">
        <v>43262</v>
      </c>
      <c r="T759" s="49">
        <v>43303</v>
      </c>
      <c r="U759" s="13" t="s">
        <v>967</v>
      </c>
      <c r="V759" s="13" t="s">
        <v>39</v>
      </c>
      <c r="W759" s="13">
        <v>0</v>
      </c>
      <c r="X759" s="13">
        <v>0</v>
      </c>
      <c r="Y759" s="13">
        <v>25</v>
      </c>
      <c r="Z759" s="13">
        <v>0</v>
      </c>
      <c r="AA759" s="13" t="s">
        <v>334</v>
      </c>
      <c r="AB759" s="13">
        <v>20</v>
      </c>
      <c r="AC759" s="13">
        <v>25</v>
      </c>
      <c r="AD759" s="13">
        <v>80</v>
      </c>
      <c r="AE759" s="13">
        <v>80</v>
      </c>
      <c r="AF759" s="13">
        <v>0</v>
      </c>
      <c r="AG759" s="13">
        <v>10</v>
      </c>
      <c r="AH759" s="13">
        <v>0</v>
      </c>
      <c r="AI759" s="13">
        <v>0</v>
      </c>
      <c r="AJ759" s="13">
        <v>0</v>
      </c>
      <c r="AK759" s="13" t="s">
        <v>1492</v>
      </c>
      <c r="AL759" s="13" t="s">
        <v>1496</v>
      </c>
      <c r="AM759" s="13"/>
      <c r="AN759" s="13">
        <v>102</v>
      </c>
    </row>
    <row r="760" spans="1:40" ht="15.75" hidden="1" customHeight="1" x14ac:dyDescent="0.25">
      <c r="A760" s="13" t="s">
        <v>1861</v>
      </c>
      <c r="B760" s="13" t="s">
        <v>30</v>
      </c>
      <c r="C760" s="13" t="s">
        <v>307</v>
      </c>
      <c r="D760" s="13" t="s">
        <v>308</v>
      </c>
      <c r="E760" s="13">
        <v>52605</v>
      </c>
      <c r="F760" s="13" t="s">
        <v>76</v>
      </c>
      <c r="G760" s="13" t="s">
        <v>338</v>
      </c>
      <c r="H760" s="13">
        <v>316</v>
      </c>
      <c r="I760" s="13" t="s">
        <v>339</v>
      </c>
      <c r="J760" s="13" t="s">
        <v>34</v>
      </c>
      <c r="K760" s="13" t="s">
        <v>194</v>
      </c>
      <c r="L760" s="13" t="s">
        <v>317</v>
      </c>
      <c r="M760" s="13">
        <v>1000</v>
      </c>
      <c r="N760" s="13">
        <v>1550</v>
      </c>
      <c r="O760" s="13" t="s">
        <v>321</v>
      </c>
      <c r="P760" s="13">
        <v>107</v>
      </c>
      <c r="Q760" s="13" t="s">
        <v>322</v>
      </c>
      <c r="R760" s="13" t="s">
        <v>38</v>
      </c>
      <c r="S760" s="49">
        <v>43262</v>
      </c>
      <c r="T760" s="49">
        <v>43303</v>
      </c>
      <c r="U760" s="13" t="s">
        <v>1943</v>
      </c>
      <c r="V760" s="13" t="s">
        <v>39</v>
      </c>
      <c r="W760" s="13">
        <v>15</v>
      </c>
      <c r="X760" s="13">
        <v>15</v>
      </c>
      <c r="Y760" s="13">
        <v>25</v>
      </c>
      <c r="Z760" s="13">
        <v>60</v>
      </c>
      <c r="AA760" s="13" t="s">
        <v>341</v>
      </c>
      <c r="AB760" s="13">
        <v>26</v>
      </c>
      <c r="AC760" s="13">
        <v>25</v>
      </c>
      <c r="AD760" s="13">
        <v>104</v>
      </c>
      <c r="AE760" s="13">
        <v>104</v>
      </c>
      <c r="AF760" s="13">
        <v>0</v>
      </c>
      <c r="AG760" s="13">
        <v>0</v>
      </c>
      <c r="AH760" s="13">
        <v>2.9140000000000001</v>
      </c>
      <c r="AI760" s="13">
        <v>2.9140000000000001</v>
      </c>
      <c r="AJ760" s="13">
        <v>0.33329999999999999</v>
      </c>
      <c r="AK760" s="13" t="s">
        <v>1492</v>
      </c>
      <c r="AL760" s="13" t="s">
        <v>1501</v>
      </c>
      <c r="AM760" s="13"/>
      <c r="AN760" s="13">
        <v>102</v>
      </c>
    </row>
    <row r="761" spans="1:40" ht="15.75" hidden="1" customHeight="1" x14ac:dyDescent="0.25">
      <c r="A761" s="13" t="s">
        <v>1861</v>
      </c>
      <c r="B761" s="13" t="s">
        <v>30</v>
      </c>
      <c r="C761" s="13" t="s">
        <v>307</v>
      </c>
      <c r="D761" s="13" t="s">
        <v>308</v>
      </c>
      <c r="E761" s="13">
        <v>51742</v>
      </c>
      <c r="F761" s="13" t="s">
        <v>76</v>
      </c>
      <c r="G761" s="13" t="s">
        <v>342</v>
      </c>
      <c r="H761" s="13">
        <v>316</v>
      </c>
      <c r="I761" s="13" t="s">
        <v>343</v>
      </c>
      <c r="J761" s="13" t="s">
        <v>34</v>
      </c>
      <c r="K761" s="13" t="s">
        <v>194</v>
      </c>
      <c r="L761" s="13" t="s">
        <v>317</v>
      </c>
      <c r="M761" s="13">
        <v>1000</v>
      </c>
      <c r="N761" s="13">
        <v>1550</v>
      </c>
      <c r="O761" s="13" t="s">
        <v>321</v>
      </c>
      <c r="P761" s="13">
        <v>107</v>
      </c>
      <c r="Q761" s="13" t="s">
        <v>322</v>
      </c>
      <c r="R761" s="13" t="s">
        <v>38</v>
      </c>
      <c r="S761" s="49">
        <v>43262</v>
      </c>
      <c r="T761" s="49">
        <v>43303</v>
      </c>
      <c r="U761" s="13" t="s">
        <v>1943</v>
      </c>
      <c r="V761" s="13" t="s">
        <v>39</v>
      </c>
      <c r="W761" s="13">
        <v>4</v>
      </c>
      <c r="X761" s="13">
        <v>4</v>
      </c>
      <c r="Y761" s="13">
        <v>25</v>
      </c>
      <c r="Z761" s="13">
        <v>16</v>
      </c>
      <c r="AA761" s="13" t="s">
        <v>341</v>
      </c>
      <c r="AB761" s="13">
        <v>26</v>
      </c>
      <c r="AC761" s="13">
        <v>25</v>
      </c>
      <c r="AD761" s="13">
        <v>104</v>
      </c>
      <c r="AE761" s="13">
        <v>104</v>
      </c>
      <c r="AF761" s="13">
        <v>0</v>
      </c>
      <c r="AG761" s="13">
        <v>0</v>
      </c>
      <c r="AH761" s="13">
        <v>0.77700000000000002</v>
      </c>
      <c r="AI761" s="13">
        <v>0.77700000000000002</v>
      </c>
      <c r="AJ761" s="13">
        <v>0</v>
      </c>
      <c r="AK761" s="13" t="s">
        <v>1492</v>
      </c>
      <c r="AL761" s="13" t="s">
        <v>1501</v>
      </c>
      <c r="AM761" s="13"/>
      <c r="AN761" s="13">
        <v>102</v>
      </c>
    </row>
    <row r="762" spans="1:40" ht="15.75" hidden="1" customHeight="1" x14ac:dyDescent="0.25">
      <c r="A762" s="13" t="s">
        <v>1861</v>
      </c>
      <c r="B762" s="13" t="s">
        <v>30</v>
      </c>
      <c r="C762" s="13" t="s">
        <v>307</v>
      </c>
      <c r="D762" s="13" t="s">
        <v>308</v>
      </c>
      <c r="E762" s="13">
        <v>51743</v>
      </c>
      <c r="F762" s="13" t="s">
        <v>76</v>
      </c>
      <c r="G762" s="13" t="s">
        <v>344</v>
      </c>
      <c r="H762" s="13">
        <v>316</v>
      </c>
      <c r="I762" s="13" t="s">
        <v>345</v>
      </c>
      <c r="J762" s="13" t="s">
        <v>34</v>
      </c>
      <c r="K762" s="13" t="s">
        <v>194</v>
      </c>
      <c r="L762" s="13" t="s">
        <v>317</v>
      </c>
      <c r="M762" s="13">
        <v>1000</v>
      </c>
      <c r="N762" s="13">
        <v>1550</v>
      </c>
      <c r="O762" s="13" t="s">
        <v>321</v>
      </c>
      <c r="P762" s="13">
        <v>107</v>
      </c>
      <c r="Q762" s="13" t="s">
        <v>322</v>
      </c>
      <c r="R762" s="13" t="s">
        <v>38</v>
      </c>
      <c r="S762" s="49">
        <v>43262</v>
      </c>
      <c r="T762" s="49">
        <v>43303</v>
      </c>
      <c r="U762" s="13" t="s">
        <v>1943</v>
      </c>
      <c r="V762" s="13" t="s">
        <v>39</v>
      </c>
      <c r="W762" s="13">
        <v>3</v>
      </c>
      <c r="X762" s="13">
        <v>3</v>
      </c>
      <c r="Y762" s="13">
        <v>25</v>
      </c>
      <c r="Z762" s="13">
        <v>12</v>
      </c>
      <c r="AA762" s="13" t="s">
        <v>341</v>
      </c>
      <c r="AB762" s="13">
        <v>26</v>
      </c>
      <c r="AC762" s="13">
        <v>25</v>
      </c>
      <c r="AD762" s="13">
        <v>104</v>
      </c>
      <c r="AE762" s="13">
        <v>104</v>
      </c>
      <c r="AF762" s="13">
        <v>0</v>
      </c>
      <c r="AG762" s="13">
        <v>10</v>
      </c>
      <c r="AH762" s="13">
        <v>0.58299999999999996</v>
      </c>
      <c r="AI762" s="13">
        <v>0.58299999999999996</v>
      </c>
      <c r="AJ762" s="13">
        <v>0</v>
      </c>
      <c r="AK762" s="13" t="s">
        <v>1492</v>
      </c>
      <c r="AL762" s="13" t="s">
        <v>1501</v>
      </c>
      <c r="AM762" s="13"/>
      <c r="AN762" s="13">
        <v>102</v>
      </c>
    </row>
    <row r="763" spans="1:40" ht="15.75" hidden="1" customHeight="1" x14ac:dyDescent="0.25">
      <c r="A763" s="13" t="s">
        <v>1861</v>
      </c>
      <c r="B763" s="13" t="s">
        <v>30</v>
      </c>
      <c r="C763" s="13" t="s">
        <v>307</v>
      </c>
      <c r="D763" s="13" t="s">
        <v>308</v>
      </c>
      <c r="E763" s="13">
        <v>52887</v>
      </c>
      <c r="F763" s="13" t="s">
        <v>76</v>
      </c>
      <c r="G763" s="13" t="s">
        <v>346</v>
      </c>
      <c r="H763" s="13">
        <v>316</v>
      </c>
      <c r="I763" s="13" t="s">
        <v>347</v>
      </c>
      <c r="J763" s="13" t="s">
        <v>34</v>
      </c>
      <c r="K763" s="13" t="s">
        <v>194</v>
      </c>
      <c r="L763" s="13" t="s">
        <v>317</v>
      </c>
      <c r="M763" s="13">
        <v>1000</v>
      </c>
      <c r="N763" s="13">
        <v>1550</v>
      </c>
      <c r="O763" s="13" t="s">
        <v>321</v>
      </c>
      <c r="P763" s="13">
        <v>107</v>
      </c>
      <c r="Q763" s="13" t="s">
        <v>322</v>
      </c>
      <c r="R763" s="13" t="s">
        <v>38</v>
      </c>
      <c r="S763" s="49">
        <v>43262</v>
      </c>
      <c r="T763" s="49">
        <v>43303</v>
      </c>
      <c r="U763" s="13" t="s">
        <v>1943</v>
      </c>
      <c r="V763" s="13" t="s">
        <v>39</v>
      </c>
      <c r="W763" s="13">
        <v>2</v>
      </c>
      <c r="X763" s="13">
        <v>2</v>
      </c>
      <c r="Y763" s="13">
        <v>25</v>
      </c>
      <c r="Z763" s="13">
        <v>8</v>
      </c>
      <c r="AA763" s="13" t="s">
        <v>341</v>
      </c>
      <c r="AB763" s="13">
        <v>26</v>
      </c>
      <c r="AC763" s="13">
        <v>25</v>
      </c>
      <c r="AD763" s="13">
        <v>104</v>
      </c>
      <c r="AE763" s="13">
        <v>104</v>
      </c>
      <c r="AF763" s="13">
        <v>0</v>
      </c>
      <c r="AG763" s="13">
        <v>10</v>
      </c>
      <c r="AH763" s="13">
        <v>0.38900000000000001</v>
      </c>
      <c r="AI763" s="13">
        <v>0.38900000000000001</v>
      </c>
      <c r="AJ763" s="13">
        <v>0</v>
      </c>
      <c r="AK763" s="13" t="s">
        <v>1492</v>
      </c>
      <c r="AL763" s="13" t="s">
        <v>1501</v>
      </c>
      <c r="AM763" s="13"/>
      <c r="AN763" s="13">
        <v>102</v>
      </c>
    </row>
    <row r="764" spans="1:40" ht="15.75" hidden="1" customHeight="1" x14ac:dyDescent="0.25">
      <c r="A764" s="13" t="s">
        <v>1861</v>
      </c>
      <c r="B764" s="13" t="s">
        <v>30</v>
      </c>
      <c r="C764" s="13" t="s">
        <v>307</v>
      </c>
      <c r="D764" s="13" t="s">
        <v>308</v>
      </c>
      <c r="E764" s="13">
        <v>53249</v>
      </c>
      <c r="F764" s="13" t="s">
        <v>76</v>
      </c>
      <c r="G764" s="13" t="s">
        <v>348</v>
      </c>
      <c r="H764" s="13">
        <v>316</v>
      </c>
      <c r="I764" s="13" t="s">
        <v>1119</v>
      </c>
      <c r="J764" s="13" t="s">
        <v>34</v>
      </c>
      <c r="K764" s="13" t="s">
        <v>194</v>
      </c>
      <c r="L764" s="13" t="s">
        <v>317</v>
      </c>
      <c r="M764" s="13">
        <v>1000</v>
      </c>
      <c r="N764" s="13">
        <v>1550</v>
      </c>
      <c r="O764" s="13" t="s">
        <v>321</v>
      </c>
      <c r="P764" s="13">
        <v>103</v>
      </c>
      <c r="Q764" s="13" t="s">
        <v>322</v>
      </c>
      <c r="R764" s="13" t="s">
        <v>38</v>
      </c>
      <c r="S764" s="49">
        <v>43262</v>
      </c>
      <c r="T764" s="49">
        <v>43303</v>
      </c>
      <c r="U764" s="13" t="s">
        <v>1120</v>
      </c>
      <c r="V764" s="13" t="s">
        <v>39</v>
      </c>
      <c r="W764" s="13">
        <v>13</v>
      </c>
      <c r="X764" s="13">
        <v>12</v>
      </c>
      <c r="Y764" s="13">
        <v>25</v>
      </c>
      <c r="Z764" s="13">
        <v>48</v>
      </c>
      <c r="AA764" s="13" t="s">
        <v>771</v>
      </c>
      <c r="AB764" s="13">
        <v>18</v>
      </c>
      <c r="AC764" s="13">
        <v>30</v>
      </c>
      <c r="AD764" s="13">
        <v>60</v>
      </c>
      <c r="AE764" s="13">
        <v>60</v>
      </c>
      <c r="AF764" s="13">
        <v>0</v>
      </c>
      <c r="AG764" s="13">
        <v>10</v>
      </c>
      <c r="AH764" s="13">
        <v>2.5259999999999998</v>
      </c>
      <c r="AI764" s="13">
        <v>2.5259999999999998</v>
      </c>
      <c r="AJ764" s="13">
        <v>0.33329999999999999</v>
      </c>
      <c r="AK764" s="13" t="s">
        <v>1492</v>
      </c>
      <c r="AL764" s="13" t="s">
        <v>1503</v>
      </c>
      <c r="AM764" s="13"/>
      <c r="AN764" s="13">
        <v>102</v>
      </c>
    </row>
    <row r="765" spans="1:40" ht="15.75" hidden="1" customHeight="1" x14ac:dyDescent="0.25">
      <c r="A765" s="13" t="s">
        <v>1861</v>
      </c>
      <c r="B765" s="13" t="s">
        <v>30</v>
      </c>
      <c r="C765" s="13" t="s">
        <v>307</v>
      </c>
      <c r="D765" s="13" t="s">
        <v>308</v>
      </c>
      <c r="E765" s="13">
        <v>53250</v>
      </c>
      <c r="F765" s="13" t="s">
        <v>76</v>
      </c>
      <c r="G765" s="13" t="s">
        <v>349</v>
      </c>
      <c r="H765" s="13">
        <v>316</v>
      </c>
      <c r="I765" s="13" t="s">
        <v>350</v>
      </c>
      <c r="J765" s="13" t="s">
        <v>34</v>
      </c>
      <c r="K765" s="13" t="s">
        <v>194</v>
      </c>
      <c r="L765" s="13" t="s">
        <v>317</v>
      </c>
      <c r="M765" s="13">
        <v>1000</v>
      </c>
      <c r="N765" s="13">
        <v>1550</v>
      </c>
      <c r="O765" s="13" t="s">
        <v>321</v>
      </c>
      <c r="P765" s="13">
        <v>103</v>
      </c>
      <c r="Q765" s="13" t="s">
        <v>322</v>
      </c>
      <c r="R765" s="13" t="s">
        <v>38</v>
      </c>
      <c r="S765" s="49">
        <v>43262</v>
      </c>
      <c r="T765" s="49">
        <v>43303</v>
      </c>
      <c r="U765" s="13" t="s">
        <v>1120</v>
      </c>
      <c r="V765" s="13" t="s">
        <v>39</v>
      </c>
      <c r="W765" s="13">
        <v>2</v>
      </c>
      <c r="X765" s="13">
        <v>1</v>
      </c>
      <c r="Y765" s="13">
        <v>25</v>
      </c>
      <c r="Z765" s="13">
        <v>4</v>
      </c>
      <c r="AA765" s="13" t="s">
        <v>771</v>
      </c>
      <c r="AB765" s="13">
        <v>18</v>
      </c>
      <c r="AC765" s="13">
        <v>30</v>
      </c>
      <c r="AD765" s="13">
        <v>60</v>
      </c>
      <c r="AE765" s="13">
        <v>60</v>
      </c>
      <c r="AF765" s="13">
        <v>0</v>
      </c>
      <c r="AG765" s="13">
        <v>10</v>
      </c>
      <c r="AH765" s="13">
        <v>0.38900000000000001</v>
      </c>
      <c r="AI765" s="13">
        <v>0.38900000000000001</v>
      </c>
      <c r="AJ765" s="13">
        <v>0</v>
      </c>
      <c r="AK765" s="13" t="s">
        <v>1492</v>
      </c>
      <c r="AL765" s="13" t="s">
        <v>1503</v>
      </c>
      <c r="AM765" s="13"/>
      <c r="AN765" s="13">
        <v>102</v>
      </c>
    </row>
    <row r="766" spans="1:40" ht="15.75" hidden="1" customHeight="1" x14ac:dyDescent="0.25">
      <c r="A766" s="13" t="s">
        <v>1861</v>
      </c>
      <c r="B766" s="13" t="s">
        <v>30</v>
      </c>
      <c r="C766" s="13" t="s">
        <v>307</v>
      </c>
      <c r="D766" s="13" t="s">
        <v>308</v>
      </c>
      <c r="E766" s="13">
        <v>53251</v>
      </c>
      <c r="F766" s="13" t="s">
        <v>76</v>
      </c>
      <c r="G766" s="13" t="s">
        <v>351</v>
      </c>
      <c r="H766" s="13">
        <v>316</v>
      </c>
      <c r="I766" s="13" t="s">
        <v>352</v>
      </c>
      <c r="J766" s="13" t="s">
        <v>34</v>
      </c>
      <c r="K766" s="13" t="s">
        <v>194</v>
      </c>
      <c r="L766" s="13" t="s">
        <v>317</v>
      </c>
      <c r="M766" s="13">
        <v>1000</v>
      </c>
      <c r="N766" s="13">
        <v>1550</v>
      </c>
      <c r="O766" s="13" t="s">
        <v>321</v>
      </c>
      <c r="P766" s="13">
        <v>103</v>
      </c>
      <c r="Q766" s="13" t="s">
        <v>322</v>
      </c>
      <c r="R766" s="13" t="s">
        <v>38</v>
      </c>
      <c r="S766" s="49">
        <v>43262</v>
      </c>
      <c r="T766" s="49">
        <v>43303</v>
      </c>
      <c r="U766" s="13" t="s">
        <v>1120</v>
      </c>
      <c r="V766" s="13" t="s">
        <v>39</v>
      </c>
      <c r="W766" s="13">
        <v>1</v>
      </c>
      <c r="X766" s="13">
        <v>1</v>
      </c>
      <c r="Y766" s="13">
        <v>25</v>
      </c>
      <c r="Z766" s="13">
        <v>4</v>
      </c>
      <c r="AA766" s="13" t="s">
        <v>771</v>
      </c>
      <c r="AB766" s="13">
        <v>18</v>
      </c>
      <c r="AC766" s="13">
        <v>30</v>
      </c>
      <c r="AD766" s="13">
        <v>60</v>
      </c>
      <c r="AE766" s="13">
        <v>60</v>
      </c>
      <c r="AF766" s="13">
        <v>0</v>
      </c>
      <c r="AG766" s="13">
        <v>10</v>
      </c>
      <c r="AH766" s="13">
        <v>0.19400000000000001</v>
      </c>
      <c r="AI766" s="13">
        <v>0.19400000000000001</v>
      </c>
      <c r="AJ766" s="13">
        <v>0</v>
      </c>
      <c r="AK766" s="13" t="s">
        <v>1492</v>
      </c>
      <c r="AL766" s="13" t="s">
        <v>1503</v>
      </c>
      <c r="AM766" s="13"/>
      <c r="AN766" s="13">
        <v>102</v>
      </c>
    </row>
    <row r="767" spans="1:40" ht="15.75" hidden="1" customHeight="1" x14ac:dyDescent="0.25">
      <c r="A767" s="13" t="s">
        <v>1861</v>
      </c>
      <c r="B767" s="13" t="s">
        <v>30</v>
      </c>
      <c r="C767" s="13" t="s">
        <v>307</v>
      </c>
      <c r="D767" s="13" t="s">
        <v>308</v>
      </c>
      <c r="E767" s="13">
        <v>53252</v>
      </c>
      <c r="F767" s="13" t="s">
        <v>76</v>
      </c>
      <c r="G767" s="13" t="s">
        <v>353</v>
      </c>
      <c r="H767" s="13">
        <v>316</v>
      </c>
      <c r="I767" s="13" t="s">
        <v>354</v>
      </c>
      <c r="J767" s="13" t="s">
        <v>34</v>
      </c>
      <c r="K767" s="13" t="s">
        <v>194</v>
      </c>
      <c r="L767" s="13" t="s">
        <v>317</v>
      </c>
      <c r="M767" s="13">
        <v>1000</v>
      </c>
      <c r="N767" s="13">
        <v>1550</v>
      </c>
      <c r="O767" s="13" t="s">
        <v>321</v>
      </c>
      <c r="P767" s="13">
        <v>103</v>
      </c>
      <c r="Q767" s="13" t="s">
        <v>322</v>
      </c>
      <c r="R767" s="13" t="s">
        <v>38</v>
      </c>
      <c r="S767" s="49">
        <v>43262</v>
      </c>
      <c r="T767" s="49">
        <v>43303</v>
      </c>
      <c r="U767" s="13" t="s">
        <v>1120</v>
      </c>
      <c r="V767" s="13" t="s">
        <v>39</v>
      </c>
      <c r="W767" s="13">
        <v>0</v>
      </c>
      <c r="X767" s="13">
        <v>0</v>
      </c>
      <c r="Y767" s="13">
        <v>25</v>
      </c>
      <c r="Z767" s="13">
        <v>0</v>
      </c>
      <c r="AA767" s="13" t="s">
        <v>771</v>
      </c>
      <c r="AB767" s="13">
        <v>18</v>
      </c>
      <c r="AC767" s="13">
        <v>30</v>
      </c>
      <c r="AD767" s="13">
        <v>60</v>
      </c>
      <c r="AE767" s="13">
        <v>60</v>
      </c>
      <c r="AF767" s="13">
        <v>0</v>
      </c>
      <c r="AG767" s="13">
        <v>10</v>
      </c>
      <c r="AH767" s="13">
        <v>0</v>
      </c>
      <c r="AI767" s="13">
        <v>0</v>
      </c>
      <c r="AJ767" s="13">
        <v>0</v>
      </c>
      <c r="AK767" s="13" t="s">
        <v>1492</v>
      </c>
      <c r="AL767" s="13" t="s">
        <v>1503</v>
      </c>
      <c r="AM767" s="13"/>
      <c r="AN767" s="13">
        <v>102</v>
      </c>
    </row>
    <row r="768" spans="1:40" ht="15.75" hidden="1" customHeight="1" x14ac:dyDescent="0.25">
      <c r="A768" s="13" t="s">
        <v>1861</v>
      </c>
      <c r="B768" s="13" t="s">
        <v>30</v>
      </c>
      <c r="C768" s="13" t="s">
        <v>307</v>
      </c>
      <c r="D768" s="13" t="s">
        <v>308</v>
      </c>
      <c r="E768" s="13">
        <v>53458</v>
      </c>
      <c r="F768" s="13" t="s">
        <v>76</v>
      </c>
      <c r="G768" s="13" t="s">
        <v>790</v>
      </c>
      <c r="H768" s="13">
        <v>1</v>
      </c>
      <c r="I768" s="13" t="s">
        <v>791</v>
      </c>
      <c r="J768" s="13" t="s">
        <v>34</v>
      </c>
      <c r="K768" s="13" t="s">
        <v>194</v>
      </c>
      <c r="L768" s="13" t="s">
        <v>317</v>
      </c>
      <c r="M768" s="13">
        <v>1010</v>
      </c>
      <c r="N768" s="13">
        <v>1600</v>
      </c>
      <c r="O768" s="13" t="s">
        <v>76</v>
      </c>
      <c r="P768" s="13">
        <v>126</v>
      </c>
      <c r="Q768" s="13" t="s">
        <v>37</v>
      </c>
      <c r="R768" s="13" t="s">
        <v>58</v>
      </c>
      <c r="S768" s="49">
        <v>43262</v>
      </c>
      <c r="T768" s="49">
        <v>43303</v>
      </c>
      <c r="U768" s="13" t="s">
        <v>923</v>
      </c>
      <c r="V768" s="13" t="s">
        <v>39</v>
      </c>
      <c r="W768" s="13">
        <v>12</v>
      </c>
      <c r="X768" s="13">
        <v>12</v>
      </c>
      <c r="Y768" s="13">
        <v>25</v>
      </c>
      <c r="Z768" s="13">
        <v>48</v>
      </c>
      <c r="AA768" s="13" t="s">
        <v>163</v>
      </c>
      <c r="AB768" s="13">
        <v>17</v>
      </c>
      <c r="AC768" s="13">
        <v>25</v>
      </c>
      <c r="AD768" s="13">
        <v>68</v>
      </c>
      <c r="AE768" s="13">
        <v>68</v>
      </c>
      <c r="AF768" s="13">
        <v>0</v>
      </c>
      <c r="AG768" s="13">
        <v>10</v>
      </c>
      <c r="AH768" s="13">
        <v>2.331</v>
      </c>
      <c r="AI768" s="13">
        <v>2.331</v>
      </c>
      <c r="AJ768" s="13">
        <v>0.33329999999999999</v>
      </c>
      <c r="AK768" s="13" t="s">
        <v>1944</v>
      </c>
      <c r="AL768" s="13" t="s">
        <v>1945</v>
      </c>
      <c r="AM768" s="13"/>
      <c r="AN768" s="13">
        <v>102</v>
      </c>
    </row>
    <row r="769" spans="1:40" ht="15.75" hidden="1" customHeight="1" x14ac:dyDescent="0.25">
      <c r="A769" s="13" t="s">
        <v>1861</v>
      </c>
      <c r="B769" s="13" t="s">
        <v>30</v>
      </c>
      <c r="C769" s="13" t="s">
        <v>307</v>
      </c>
      <c r="D769" s="13" t="s">
        <v>308</v>
      </c>
      <c r="E769" s="13">
        <v>53459</v>
      </c>
      <c r="F769" s="13" t="s">
        <v>76</v>
      </c>
      <c r="G769" s="13" t="s">
        <v>792</v>
      </c>
      <c r="H769" s="13">
        <v>1</v>
      </c>
      <c r="I769" s="13" t="s">
        <v>793</v>
      </c>
      <c r="J769" s="13" t="s">
        <v>34</v>
      </c>
      <c r="K769" s="13" t="s">
        <v>194</v>
      </c>
      <c r="L769" s="13" t="s">
        <v>317</v>
      </c>
      <c r="M769" s="13">
        <v>1010</v>
      </c>
      <c r="N769" s="13">
        <v>1600</v>
      </c>
      <c r="O769" s="13" t="s">
        <v>76</v>
      </c>
      <c r="P769" s="13">
        <v>126</v>
      </c>
      <c r="Q769" s="13" t="s">
        <v>37</v>
      </c>
      <c r="R769" s="13" t="s">
        <v>58</v>
      </c>
      <c r="S769" s="49">
        <v>43262</v>
      </c>
      <c r="T769" s="49">
        <v>43303</v>
      </c>
      <c r="U769" s="13" t="s">
        <v>923</v>
      </c>
      <c r="V769" s="13" t="s">
        <v>39</v>
      </c>
      <c r="W769" s="13">
        <v>1</v>
      </c>
      <c r="X769" s="13">
        <v>1</v>
      </c>
      <c r="Y769" s="13">
        <v>25</v>
      </c>
      <c r="Z769" s="13">
        <v>4</v>
      </c>
      <c r="AA769" s="13" t="s">
        <v>163</v>
      </c>
      <c r="AB769" s="13">
        <v>17</v>
      </c>
      <c r="AC769" s="13">
        <v>25</v>
      </c>
      <c r="AD769" s="13">
        <v>68</v>
      </c>
      <c r="AE769" s="13">
        <v>68</v>
      </c>
      <c r="AF769" s="13">
        <v>0</v>
      </c>
      <c r="AG769" s="13">
        <v>10</v>
      </c>
      <c r="AH769" s="13">
        <v>0.19400000000000001</v>
      </c>
      <c r="AI769" s="13">
        <v>0.19400000000000001</v>
      </c>
      <c r="AJ769" s="13">
        <v>0</v>
      </c>
      <c r="AK769" s="13" t="s">
        <v>1944</v>
      </c>
      <c r="AL769" s="13" t="s">
        <v>1945</v>
      </c>
      <c r="AM769" s="13"/>
      <c r="AN769" s="13">
        <v>102</v>
      </c>
    </row>
    <row r="770" spans="1:40" ht="15.75" hidden="1" customHeight="1" x14ac:dyDescent="0.25">
      <c r="A770" s="13" t="s">
        <v>1861</v>
      </c>
      <c r="B770" s="13" t="s">
        <v>30</v>
      </c>
      <c r="C770" s="13" t="s">
        <v>307</v>
      </c>
      <c r="D770" s="13" t="s">
        <v>308</v>
      </c>
      <c r="E770" s="13">
        <v>53460</v>
      </c>
      <c r="F770" s="13" t="s">
        <v>76</v>
      </c>
      <c r="G770" s="13" t="s">
        <v>794</v>
      </c>
      <c r="H770" s="13">
        <v>1</v>
      </c>
      <c r="I770" s="13" t="s">
        <v>795</v>
      </c>
      <c r="J770" s="13" t="s">
        <v>34</v>
      </c>
      <c r="K770" s="13" t="s">
        <v>194</v>
      </c>
      <c r="L770" s="13" t="s">
        <v>317</v>
      </c>
      <c r="M770" s="13">
        <v>1010</v>
      </c>
      <c r="N770" s="13">
        <v>1600</v>
      </c>
      <c r="O770" s="13" t="s">
        <v>76</v>
      </c>
      <c r="P770" s="13">
        <v>126</v>
      </c>
      <c r="Q770" s="13" t="s">
        <v>37</v>
      </c>
      <c r="R770" s="13" t="s">
        <v>58</v>
      </c>
      <c r="S770" s="49">
        <v>43262</v>
      </c>
      <c r="T770" s="49">
        <v>43303</v>
      </c>
      <c r="U770" s="13" t="s">
        <v>923</v>
      </c>
      <c r="V770" s="13" t="s">
        <v>39</v>
      </c>
      <c r="W770" s="13">
        <v>0</v>
      </c>
      <c r="X770" s="13">
        <v>0</v>
      </c>
      <c r="Y770" s="13">
        <v>25</v>
      </c>
      <c r="Z770" s="13">
        <v>0</v>
      </c>
      <c r="AA770" s="13" t="s">
        <v>163</v>
      </c>
      <c r="AB770" s="13">
        <v>17</v>
      </c>
      <c r="AC770" s="13">
        <v>25</v>
      </c>
      <c r="AD770" s="13">
        <v>68</v>
      </c>
      <c r="AE770" s="13">
        <v>68</v>
      </c>
      <c r="AF770" s="13">
        <v>0</v>
      </c>
      <c r="AG770" s="13">
        <v>10</v>
      </c>
      <c r="AH770" s="13">
        <v>0</v>
      </c>
      <c r="AI770" s="13">
        <v>0</v>
      </c>
      <c r="AJ770" s="13">
        <v>0</v>
      </c>
      <c r="AK770" s="13" t="s">
        <v>1944</v>
      </c>
      <c r="AL770" s="13" t="s">
        <v>1945</v>
      </c>
      <c r="AM770" s="13"/>
      <c r="AN770" s="13">
        <v>102</v>
      </c>
    </row>
    <row r="771" spans="1:40" ht="15.75" hidden="1" customHeight="1" x14ac:dyDescent="0.25">
      <c r="A771" s="13" t="s">
        <v>1861</v>
      </c>
      <c r="B771" s="13" t="s">
        <v>30</v>
      </c>
      <c r="C771" s="13" t="s">
        <v>307</v>
      </c>
      <c r="D771" s="13" t="s">
        <v>308</v>
      </c>
      <c r="E771" s="13">
        <v>53461</v>
      </c>
      <c r="F771" s="13" t="s">
        <v>76</v>
      </c>
      <c r="G771" s="13" t="s">
        <v>1186</v>
      </c>
      <c r="H771" s="13">
        <v>1</v>
      </c>
      <c r="I771" s="13" t="s">
        <v>1187</v>
      </c>
      <c r="J771" s="13" t="s">
        <v>34</v>
      </c>
      <c r="K771" s="13" t="s">
        <v>194</v>
      </c>
      <c r="L771" s="13" t="s">
        <v>317</v>
      </c>
      <c r="M771" s="13">
        <v>1010</v>
      </c>
      <c r="N771" s="13">
        <v>1600</v>
      </c>
      <c r="O771" s="13" t="s">
        <v>76</v>
      </c>
      <c r="P771" s="13">
        <v>126</v>
      </c>
      <c r="Q771" s="13" t="s">
        <v>37</v>
      </c>
      <c r="R771" s="13" t="s">
        <v>58</v>
      </c>
      <c r="S771" s="49">
        <v>43262</v>
      </c>
      <c r="T771" s="49">
        <v>43303</v>
      </c>
      <c r="U771" s="13" t="s">
        <v>923</v>
      </c>
      <c r="V771" s="13" t="s">
        <v>39</v>
      </c>
      <c r="W771" s="13">
        <v>0</v>
      </c>
      <c r="X771" s="13">
        <v>0</v>
      </c>
      <c r="Y771" s="13">
        <v>25</v>
      </c>
      <c r="Z771" s="13">
        <v>0</v>
      </c>
      <c r="AA771" s="13" t="s">
        <v>163</v>
      </c>
      <c r="AB771" s="13">
        <v>17</v>
      </c>
      <c r="AC771" s="13">
        <v>25</v>
      </c>
      <c r="AD771" s="13">
        <v>68</v>
      </c>
      <c r="AE771" s="13">
        <v>68</v>
      </c>
      <c r="AF771" s="13">
        <v>0</v>
      </c>
      <c r="AG771" s="13">
        <v>10</v>
      </c>
      <c r="AH771" s="13">
        <v>0</v>
      </c>
      <c r="AI771" s="13">
        <v>0</v>
      </c>
      <c r="AJ771" s="13">
        <v>0</v>
      </c>
      <c r="AK771" s="13" t="s">
        <v>1944</v>
      </c>
      <c r="AL771" s="13" t="s">
        <v>1945</v>
      </c>
      <c r="AM771" s="13"/>
      <c r="AN771" s="13">
        <v>102</v>
      </c>
    </row>
    <row r="772" spans="1:40" ht="15.75" hidden="1" customHeight="1" x14ac:dyDescent="0.25">
      <c r="A772" s="13" t="s">
        <v>1861</v>
      </c>
      <c r="B772" s="13" t="s">
        <v>30</v>
      </c>
      <c r="C772" s="13" t="s">
        <v>307</v>
      </c>
      <c r="D772" s="13" t="s">
        <v>355</v>
      </c>
      <c r="E772" s="13">
        <v>52286</v>
      </c>
      <c r="F772" s="13" t="s">
        <v>356</v>
      </c>
      <c r="G772" s="13">
        <v>100</v>
      </c>
      <c r="H772" s="13">
        <v>831</v>
      </c>
      <c r="I772" s="13" t="s">
        <v>357</v>
      </c>
      <c r="J772" s="13" t="s">
        <v>43</v>
      </c>
      <c r="K772" s="13" t="s">
        <v>44</v>
      </c>
      <c r="L772" s="13" t="s">
        <v>45</v>
      </c>
      <c r="M772" s="13" t="s">
        <v>45</v>
      </c>
      <c r="N772" s="13" t="s">
        <v>45</v>
      </c>
      <c r="O772" s="13" t="s">
        <v>45</v>
      </c>
      <c r="P772" s="13"/>
      <c r="Q772" s="13" t="s">
        <v>37</v>
      </c>
      <c r="R772" s="13" t="s">
        <v>58</v>
      </c>
      <c r="S772" s="49">
        <v>43262</v>
      </c>
      <c r="T772" s="49">
        <v>43308</v>
      </c>
      <c r="U772" s="13" t="s">
        <v>358</v>
      </c>
      <c r="V772" s="13" t="s">
        <v>46</v>
      </c>
      <c r="W772" s="13">
        <v>30</v>
      </c>
      <c r="X772" s="13">
        <v>22</v>
      </c>
      <c r="Y772" s="13">
        <v>35</v>
      </c>
      <c r="Z772" s="13">
        <v>62.857100000000003</v>
      </c>
      <c r="AA772" s="13"/>
      <c r="AB772" s="13"/>
      <c r="AC772" s="13"/>
      <c r="AD772" s="13">
        <v>0</v>
      </c>
      <c r="AE772" s="13">
        <v>62.857100000000003</v>
      </c>
      <c r="AF772" s="13">
        <v>0</v>
      </c>
      <c r="AG772" s="13">
        <v>0</v>
      </c>
      <c r="AH772" s="13">
        <v>3</v>
      </c>
      <c r="AI772" s="13">
        <v>3</v>
      </c>
      <c r="AJ772" s="13">
        <v>0.2</v>
      </c>
      <c r="AK772" s="13" t="s">
        <v>45</v>
      </c>
      <c r="AL772" s="13" t="s">
        <v>45</v>
      </c>
      <c r="AM772" s="13"/>
      <c r="AN772" s="13">
        <v>52.5</v>
      </c>
    </row>
    <row r="773" spans="1:40" ht="15.75" hidden="1" customHeight="1" x14ac:dyDescent="0.25">
      <c r="A773" s="13" t="s">
        <v>1861</v>
      </c>
      <c r="B773" s="13" t="s">
        <v>30</v>
      </c>
      <c r="C773" s="13" t="s">
        <v>307</v>
      </c>
      <c r="D773" s="13" t="s">
        <v>355</v>
      </c>
      <c r="E773" s="13">
        <v>53316</v>
      </c>
      <c r="F773" s="13" t="s">
        <v>356</v>
      </c>
      <c r="G773" s="13">
        <v>100</v>
      </c>
      <c r="H773" s="13">
        <v>832</v>
      </c>
      <c r="I773" s="13" t="s">
        <v>357</v>
      </c>
      <c r="J773" s="13" t="s">
        <v>34</v>
      </c>
      <c r="K773" s="13" t="s">
        <v>44</v>
      </c>
      <c r="L773" s="13" t="s">
        <v>45</v>
      </c>
      <c r="M773" s="13" t="s">
        <v>45</v>
      </c>
      <c r="N773" s="13" t="s">
        <v>45</v>
      </c>
      <c r="O773" s="13" t="s">
        <v>45</v>
      </c>
      <c r="P773" s="13"/>
      <c r="Q773" s="13" t="s">
        <v>37</v>
      </c>
      <c r="R773" s="13" t="s">
        <v>58</v>
      </c>
      <c r="S773" s="49">
        <v>43262</v>
      </c>
      <c r="T773" s="49">
        <v>43308</v>
      </c>
      <c r="U773" s="13" t="s">
        <v>358</v>
      </c>
      <c r="V773" s="13" t="s">
        <v>46</v>
      </c>
      <c r="W773" s="13">
        <v>28</v>
      </c>
      <c r="X773" s="13">
        <v>23</v>
      </c>
      <c r="Y773" s="13">
        <v>35</v>
      </c>
      <c r="Z773" s="13">
        <v>65.714299999999994</v>
      </c>
      <c r="AA773" s="13"/>
      <c r="AB773" s="13"/>
      <c r="AC773" s="13"/>
      <c r="AD773" s="13">
        <v>0</v>
      </c>
      <c r="AE773" s="13">
        <v>65.714299999999994</v>
      </c>
      <c r="AF773" s="13">
        <v>0</v>
      </c>
      <c r="AG773" s="13">
        <v>0</v>
      </c>
      <c r="AH773" s="13">
        <v>2.5</v>
      </c>
      <c r="AI773" s="13">
        <v>2.8</v>
      </c>
      <c r="AJ773" s="13">
        <v>0.2</v>
      </c>
      <c r="AK773" s="13" t="s">
        <v>45</v>
      </c>
      <c r="AL773" s="13" t="s">
        <v>45</v>
      </c>
      <c r="AM773" s="13"/>
      <c r="AN773" s="13">
        <v>52.5</v>
      </c>
    </row>
    <row r="774" spans="1:40" ht="15.75" hidden="1" customHeight="1" x14ac:dyDescent="0.25">
      <c r="A774" s="13" t="s">
        <v>1861</v>
      </c>
      <c r="B774" s="13" t="s">
        <v>30</v>
      </c>
      <c r="C774" s="13" t="s">
        <v>307</v>
      </c>
      <c r="D774" s="13" t="s">
        <v>355</v>
      </c>
      <c r="E774" s="13">
        <v>52279</v>
      </c>
      <c r="F774" s="13" t="s">
        <v>356</v>
      </c>
      <c r="G774" s="13">
        <v>103</v>
      </c>
      <c r="H774" s="13">
        <v>831</v>
      </c>
      <c r="I774" s="13" t="s">
        <v>359</v>
      </c>
      <c r="J774" s="13" t="s">
        <v>43</v>
      </c>
      <c r="K774" s="13" t="s">
        <v>44</v>
      </c>
      <c r="L774" s="13" t="s">
        <v>45</v>
      </c>
      <c r="M774" s="13" t="s">
        <v>45</v>
      </c>
      <c r="N774" s="13" t="s">
        <v>45</v>
      </c>
      <c r="O774" s="13" t="s">
        <v>45</v>
      </c>
      <c r="P774" s="13"/>
      <c r="Q774" s="13" t="s">
        <v>37</v>
      </c>
      <c r="R774" s="13" t="s">
        <v>58</v>
      </c>
      <c r="S774" s="49">
        <v>43262</v>
      </c>
      <c r="T774" s="49">
        <v>43308</v>
      </c>
      <c r="U774" s="13" t="s">
        <v>358</v>
      </c>
      <c r="V774" s="13" t="s">
        <v>46</v>
      </c>
      <c r="W774" s="13">
        <v>36</v>
      </c>
      <c r="X774" s="13">
        <v>32</v>
      </c>
      <c r="Y774" s="13">
        <v>40</v>
      </c>
      <c r="Z774" s="13">
        <v>80</v>
      </c>
      <c r="AA774" s="13"/>
      <c r="AB774" s="13"/>
      <c r="AC774" s="13"/>
      <c r="AD774" s="13">
        <v>0</v>
      </c>
      <c r="AE774" s="13">
        <v>80</v>
      </c>
      <c r="AF774" s="13">
        <v>0</v>
      </c>
      <c r="AG774" s="13">
        <v>0</v>
      </c>
      <c r="AH774" s="13">
        <v>2.9</v>
      </c>
      <c r="AI774" s="13">
        <v>3.6</v>
      </c>
      <c r="AJ774" s="13">
        <v>0.2</v>
      </c>
      <c r="AK774" s="13" t="s">
        <v>45</v>
      </c>
      <c r="AL774" s="13" t="s">
        <v>45</v>
      </c>
      <c r="AM774" s="13"/>
      <c r="AN774" s="13">
        <v>52.5</v>
      </c>
    </row>
    <row r="775" spans="1:40" ht="15.75" hidden="1" customHeight="1" x14ac:dyDescent="0.25">
      <c r="A775" s="13" t="s">
        <v>1861</v>
      </c>
      <c r="B775" s="13" t="s">
        <v>30</v>
      </c>
      <c r="C775" s="13" t="s">
        <v>307</v>
      </c>
      <c r="D775" s="13" t="s">
        <v>355</v>
      </c>
      <c r="E775" s="13">
        <v>53025</v>
      </c>
      <c r="F775" s="13" t="s">
        <v>356</v>
      </c>
      <c r="G775" s="13">
        <v>103</v>
      </c>
      <c r="H775" s="13">
        <v>832</v>
      </c>
      <c r="I775" s="13" t="s">
        <v>359</v>
      </c>
      <c r="J775" s="13" t="s">
        <v>43</v>
      </c>
      <c r="K775" s="13" t="s">
        <v>44</v>
      </c>
      <c r="L775" s="13" t="s">
        <v>45</v>
      </c>
      <c r="M775" s="13" t="s">
        <v>45</v>
      </c>
      <c r="N775" s="13" t="s">
        <v>45</v>
      </c>
      <c r="O775" s="13" t="s">
        <v>45</v>
      </c>
      <c r="P775" s="13"/>
      <c r="Q775" s="13" t="s">
        <v>37</v>
      </c>
      <c r="R775" s="13" t="s">
        <v>58</v>
      </c>
      <c r="S775" s="49">
        <v>43262</v>
      </c>
      <c r="T775" s="49">
        <v>43308</v>
      </c>
      <c r="U775" s="13" t="s">
        <v>358</v>
      </c>
      <c r="V775" s="13" t="s">
        <v>873</v>
      </c>
      <c r="W775" s="13">
        <v>35</v>
      </c>
      <c r="X775" s="13">
        <v>30</v>
      </c>
      <c r="Y775" s="13">
        <v>40</v>
      </c>
      <c r="Z775" s="13">
        <v>75</v>
      </c>
      <c r="AA775" s="13"/>
      <c r="AB775" s="13"/>
      <c r="AC775" s="13"/>
      <c r="AD775" s="13">
        <v>0</v>
      </c>
      <c r="AE775" s="13">
        <v>75</v>
      </c>
      <c r="AF775" s="13">
        <v>0</v>
      </c>
      <c r="AG775" s="13">
        <v>10</v>
      </c>
      <c r="AH775" s="13">
        <v>3.5</v>
      </c>
      <c r="AI775" s="13">
        <v>3.5</v>
      </c>
      <c r="AJ775" s="13">
        <v>0.2</v>
      </c>
      <c r="AK775" s="13" t="s">
        <v>45</v>
      </c>
      <c r="AL775" s="13" t="s">
        <v>45</v>
      </c>
      <c r="AM775" s="13"/>
      <c r="AN775" s="13">
        <v>52.5</v>
      </c>
    </row>
    <row r="776" spans="1:40" ht="15.75" hidden="1" customHeight="1" x14ac:dyDescent="0.25">
      <c r="A776" s="13" t="s">
        <v>1861</v>
      </c>
      <c r="B776" s="13" t="s">
        <v>30</v>
      </c>
      <c r="C776" s="13" t="s">
        <v>307</v>
      </c>
      <c r="D776" s="13" t="s">
        <v>355</v>
      </c>
      <c r="E776" s="13">
        <v>52583</v>
      </c>
      <c r="F776" s="13" t="s">
        <v>356</v>
      </c>
      <c r="G776" s="13">
        <v>119</v>
      </c>
      <c r="H776" s="13">
        <v>351</v>
      </c>
      <c r="I776" s="13" t="s">
        <v>360</v>
      </c>
      <c r="J776" s="13" t="s">
        <v>34</v>
      </c>
      <c r="K776" s="13" t="s">
        <v>194</v>
      </c>
      <c r="L776" s="13" t="s">
        <v>51</v>
      </c>
      <c r="M776" s="13">
        <v>900</v>
      </c>
      <c r="N776" s="13">
        <v>1150</v>
      </c>
      <c r="O776" s="13" t="s">
        <v>120</v>
      </c>
      <c r="P776" s="13">
        <v>218</v>
      </c>
      <c r="Q776" s="13" t="s">
        <v>121</v>
      </c>
      <c r="R776" s="13" t="s">
        <v>58</v>
      </c>
      <c r="S776" s="49">
        <v>43269</v>
      </c>
      <c r="T776" s="49">
        <v>43307</v>
      </c>
      <c r="U776" s="13" t="s">
        <v>361</v>
      </c>
      <c r="V776" s="13" t="s">
        <v>39</v>
      </c>
      <c r="W776" s="13">
        <v>16</v>
      </c>
      <c r="X776" s="13">
        <v>14</v>
      </c>
      <c r="Y776" s="13">
        <v>23</v>
      </c>
      <c r="Z776" s="13">
        <v>60.869599999999998</v>
      </c>
      <c r="AA776" s="13"/>
      <c r="AB776" s="13"/>
      <c r="AC776" s="13"/>
      <c r="AD776" s="13">
        <v>0</v>
      </c>
      <c r="AE776" s="13">
        <v>60.869599999999998</v>
      </c>
      <c r="AF776" s="13">
        <v>0</v>
      </c>
      <c r="AG776" s="13">
        <v>10</v>
      </c>
      <c r="AH776" s="13">
        <v>2.1030000000000002</v>
      </c>
      <c r="AI776" s="13">
        <v>2.1030000000000002</v>
      </c>
      <c r="AJ776" s="13">
        <v>0.23330000000000001</v>
      </c>
      <c r="AK776" s="13" t="s">
        <v>1504</v>
      </c>
      <c r="AL776" s="13" t="s">
        <v>1505</v>
      </c>
      <c r="AM776" s="13"/>
      <c r="AN776" s="13">
        <v>72</v>
      </c>
    </row>
    <row r="777" spans="1:40" ht="15.75" hidden="1" customHeight="1" x14ac:dyDescent="0.25">
      <c r="A777" s="13" t="s">
        <v>1861</v>
      </c>
      <c r="B777" s="13" t="s">
        <v>30</v>
      </c>
      <c r="C777" s="13" t="s">
        <v>307</v>
      </c>
      <c r="D777" s="13" t="s">
        <v>355</v>
      </c>
      <c r="E777" s="13">
        <v>53253</v>
      </c>
      <c r="F777" s="13" t="s">
        <v>356</v>
      </c>
      <c r="G777" s="13">
        <v>135</v>
      </c>
      <c r="H777" s="13">
        <v>351</v>
      </c>
      <c r="I777" s="13" t="s">
        <v>362</v>
      </c>
      <c r="J777" s="13" t="s">
        <v>34</v>
      </c>
      <c r="K777" s="13" t="s">
        <v>194</v>
      </c>
      <c r="L777" s="13" t="s">
        <v>51</v>
      </c>
      <c r="M777" s="13">
        <v>1230</v>
      </c>
      <c r="N777" s="13">
        <v>1540</v>
      </c>
      <c r="O777" s="13" t="s">
        <v>120</v>
      </c>
      <c r="P777" s="13">
        <v>218</v>
      </c>
      <c r="Q777" s="13" t="s">
        <v>121</v>
      </c>
      <c r="R777" s="13" t="s">
        <v>58</v>
      </c>
      <c r="S777" s="49">
        <v>43283</v>
      </c>
      <c r="T777" s="49">
        <v>43293</v>
      </c>
      <c r="U777" s="13" t="s">
        <v>363</v>
      </c>
      <c r="V777" s="13" t="s">
        <v>39</v>
      </c>
      <c r="W777" s="13">
        <v>16</v>
      </c>
      <c r="X777" s="13">
        <v>14</v>
      </c>
      <c r="Y777" s="13">
        <v>23</v>
      </c>
      <c r="Z777" s="13">
        <v>60.869599999999998</v>
      </c>
      <c r="AA777" s="13"/>
      <c r="AB777" s="13"/>
      <c r="AC777" s="13"/>
      <c r="AD777" s="13">
        <v>0</v>
      </c>
      <c r="AE777" s="13">
        <v>60.869599999999998</v>
      </c>
      <c r="AF777" s="13">
        <v>0</v>
      </c>
      <c r="AG777" s="13">
        <v>10</v>
      </c>
      <c r="AH777" s="13">
        <v>0.72499999999999998</v>
      </c>
      <c r="AI777" s="13">
        <v>0.72499999999999998</v>
      </c>
      <c r="AJ777" s="13">
        <v>8.2900000000000001E-2</v>
      </c>
      <c r="AK777" s="13" t="s">
        <v>1507</v>
      </c>
      <c r="AL777" s="13" t="s">
        <v>1505</v>
      </c>
      <c r="AM777" s="13"/>
      <c r="AN777" s="13">
        <v>23.8</v>
      </c>
    </row>
    <row r="778" spans="1:40" ht="15.75" hidden="1" customHeight="1" x14ac:dyDescent="0.25">
      <c r="A778" s="13" t="s">
        <v>1861</v>
      </c>
      <c r="B778" s="13" t="s">
        <v>30</v>
      </c>
      <c r="C778" s="13" t="s">
        <v>307</v>
      </c>
      <c r="D778" s="13" t="s">
        <v>355</v>
      </c>
      <c r="E778" s="13">
        <v>52585</v>
      </c>
      <c r="F778" s="13" t="s">
        <v>356</v>
      </c>
      <c r="G778" s="13">
        <v>136</v>
      </c>
      <c r="H778" s="13">
        <v>351</v>
      </c>
      <c r="I778" s="13" t="s">
        <v>364</v>
      </c>
      <c r="J778" s="13" t="s">
        <v>34</v>
      </c>
      <c r="K778" s="13" t="s">
        <v>194</v>
      </c>
      <c r="L778" s="13" t="s">
        <v>51</v>
      </c>
      <c r="M778" s="13">
        <v>1230</v>
      </c>
      <c r="N778" s="13">
        <v>1520</v>
      </c>
      <c r="O778" s="13" t="s">
        <v>120</v>
      </c>
      <c r="P778" s="13">
        <v>218</v>
      </c>
      <c r="Q778" s="13" t="s">
        <v>121</v>
      </c>
      <c r="R778" s="13" t="s">
        <v>58</v>
      </c>
      <c r="S778" s="49">
        <v>43269</v>
      </c>
      <c r="T778" s="49">
        <v>43280</v>
      </c>
      <c r="U778" s="13" t="s">
        <v>363</v>
      </c>
      <c r="V778" s="13" t="s">
        <v>39</v>
      </c>
      <c r="W778" s="13">
        <v>16</v>
      </c>
      <c r="X778" s="13">
        <v>16</v>
      </c>
      <c r="Y778" s="13">
        <v>23</v>
      </c>
      <c r="Z778" s="13">
        <v>69.565200000000004</v>
      </c>
      <c r="AA778" s="13"/>
      <c r="AB778" s="13"/>
      <c r="AC778" s="13"/>
      <c r="AD778" s="13">
        <v>0</v>
      </c>
      <c r="AE778" s="13">
        <v>69.565200000000004</v>
      </c>
      <c r="AF778" s="13">
        <v>0</v>
      </c>
      <c r="AG778" s="13">
        <v>10</v>
      </c>
      <c r="AH778" s="13">
        <v>0.73099999999999998</v>
      </c>
      <c r="AI778" s="13">
        <v>0.73099999999999998</v>
      </c>
      <c r="AJ778" s="13">
        <v>8.2900000000000001E-2</v>
      </c>
      <c r="AK778" s="13" t="s">
        <v>1506</v>
      </c>
      <c r="AL778" s="13" t="s">
        <v>1505</v>
      </c>
      <c r="AM778" s="13"/>
      <c r="AN778" s="13">
        <v>24</v>
      </c>
    </row>
    <row r="779" spans="1:40" ht="15.75" hidden="1" customHeight="1" x14ac:dyDescent="0.25">
      <c r="A779" s="13" t="s">
        <v>1861</v>
      </c>
      <c r="B779" s="13" t="s">
        <v>30</v>
      </c>
      <c r="C779" s="13" t="s">
        <v>307</v>
      </c>
      <c r="D779" s="13" t="s">
        <v>355</v>
      </c>
      <c r="E779" s="13">
        <v>52586</v>
      </c>
      <c r="F779" s="13" t="s">
        <v>356</v>
      </c>
      <c r="G779" s="13">
        <v>159</v>
      </c>
      <c r="H779" s="13">
        <v>351</v>
      </c>
      <c r="I779" s="13" t="s">
        <v>365</v>
      </c>
      <c r="J779" s="13" t="s">
        <v>34</v>
      </c>
      <c r="K779" s="13" t="s">
        <v>194</v>
      </c>
      <c r="L779" s="13" t="s">
        <v>56</v>
      </c>
      <c r="M779" s="13">
        <v>1230</v>
      </c>
      <c r="N779" s="13">
        <v>1550</v>
      </c>
      <c r="O779" s="13" t="s">
        <v>120</v>
      </c>
      <c r="P779" s="13">
        <v>218</v>
      </c>
      <c r="Q779" s="13" t="s">
        <v>121</v>
      </c>
      <c r="R779" s="13" t="s">
        <v>58</v>
      </c>
      <c r="S779" s="49">
        <v>43297</v>
      </c>
      <c r="T779" s="49">
        <v>43308</v>
      </c>
      <c r="U779" s="13" t="s">
        <v>363</v>
      </c>
      <c r="V779" s="13" t="s">
        <v>39</v>
      </c>
      <c r="W779" s="13">
        <v>12</v>
      </c>
      <c r="X779" s="13">
        <v>12</v>
      </c>
      <c r="Y779" s="13">
        <v>23</v>
      </c>
      <c r="Z779" s="13">
        <v>52.173900000000003</v>
      </c>
      <c r="AA779" s="13"/>
      <c r="AB779" s="13"/>
      <c r="AC779" s="13"/>
      <c r="AD779" s="13">
        <v>0</v>
      </c>
      <c r="AE779" s="13">
        <v>52.173900000000003</v>
      </c>
      <c r="AF779" s="13">
        <v>0</v>
      </c>
      <c r="AG779" s="13">
        <v>10</v>
      </c>
      <c r="AH779" s="13">
        <v>0.82299999999999995</v>
      </c>
      <c r="AI779" s="13">
        <v>0.82299999999999995</v>
      </c>
      <c r="AJ779" s="13">
        <v>0.1143</v>
      </c>
      <c r="AK779" s="13" t="s">
        <v>1508</v>
      </c>
      <c r="AL779" s="13" t="s">
        <v>1505</v>
      </c>
      <c r="AM779" s="13"/>
      <c r="AN779" s="13">
        <v>36</v>
      </c>
    </row>
    <row r="780" spans="1:40" ht="15.75" hidden="1" customHeight="1" x14ac:dyDescent="0.25">
      <c r="A780" s="13" t="s">
        <v>1861</v>
      </c>
      <c r="B780" s="13" t="s">
        <v>30</v>
      </c>
      <c r="C780" s="13" t="s">
        <v>307</v>
      </c>
      <c r="D780" s="13" t="s">
        <v>366</v>
      </c>
      <c r="E780" s="13">
        <v>53454</v>
      </c>
      <c r="F780" s="13" t="s">
        <v>367</v>
      </c>
      <c r="G780" s="13">
        <v>18</v>
      </c>
      <c r="H780" s="13">
        <v>831</v>
      </c>
      <c r="I780" s="13" t="s">
        <v>773</v>
      </c>
      <c r="J780" s="13" t="s">
        <v>43</v>
      </c>
      <c r="K780" s="13" t="s">
        <v>44</v>
      </c>
      <c r="L780" s="13" t="s">
        <v>45</v>
      </c>
      <c r="M780" s="13" t="s">
        <v>45</v>
      </c>
      <c r="N780" s="13" t="s">
        <v>45</v>
      </c>
      <c r="O780" s="13" t="s">
        <v>45</v>
      </c>
      <c r="P780" s="13"/>
      <c r="Q780" s="13" t="s">
        <v>37</v>
      </c>
      <c r="R780" s="13" t="s">
        <v>38</v>
      </c>
      <c r="S780" s="49">
        <v>43262</v>
      </c>
      <c r="T780" s="49">
        <v>43303</v>
      </c>
      <c r="U780" s="13" t="s">
        <v>952</v>
      </c>
      <c r="V780" s="13" t="s">
        <v>46</v>
      </c>
      <c r="W780" s="13">
        <v>32</v>
      </c>
      <c r="X780" s="13">
        <v>32</v>
      </c>
      <c r="Y780" s="13">
        <v>40</v>
      </c>
      <c r="Z780" s="13">
        <v>80</v>
      </c>
      <c r="AA780" s="13"/>
      <c r="AB780" s="13"/>
      <c r="AC780" s="13"/>
      <c r="AD780" s="13">
        <v>0</v>
      </c>
      <c r="AE780" s="13">
        <v>80</v>
      </c>
      <c r="AF780" s="13">
        <v>0</v>
      </c>
      <c r="AG780" s="13">
        <v>0</v>
      </c>
      <c r="AH780" s="13">
        <v>3.2</v>
      </c>
      <c r="AI780" s="13">
        <v>3.2</v>
      </c>
      <c r="AJ780" s="13">
        <v>0.2</v>
      </c>
      <c r="AK780" s="13" t="s">
        <v>45</v>
      </c>
      <c r="AL780" s="13" t="s">
        <v>45</v>
      </c>
      <c r="AM780" s="13"/>
      <c r="AN780" s="13">
        <v>52.5</v>
      </c>
    </row>
    <row r="781" spans="1:40" ht="15.75" hidden="1" customHeight="1" x14ac:dyDescent="0.25">
      <c r="A781" s="13" t="s">
        <v>1861</v>
      </c>
      <c r="B781" s="13" t="s">
        <v>30</v>
      </c>
      <c r="C781" s="13" t="s">
        <v>307</v>
      </c>
      <c r="D781" s="13" t="s">
        <v>366</v>
      </c>
      <c r="E781" s="13">
        <v>53455</v>
      </c>
      <c r="F781" s="13" t="s">
        <v>367</v>
      </c>
      <c r="G781" s="13">
        <v>18</v>
      </c>
      <c r="H781" s="13">
        <v>832</v>
      </c>
      <c r="I781" s="13" t="s">
        <v>773</v>
      </c>
      <c r="J781" s="13" t="s">
        <v>43</v>
      </c>
      <c r="K781" s="13" t="s">
        <v>44</v>
      </c>
      <c r="L781" s="13" t="s">
        <v>45</v>
      </c>
      <c r="M781" s="13" t="s">
        <v>45</v>
      </c>
      <c r="N781" s="13" t="s">
        <v>45</v>
      </c>
      <c r="O781" s="13" t="s">
        <v>45</v>
      </c>
      <c r="P781" s="13"/>
      <c r="Q781" s="13" t="s">
        <v>37</v>
      </c>
      <c r="R781" s="13" t="s">
        <v>38</v>
      </c>
      <c r="S781" s="49">
        <v>43262</v>
      </c>
      <c r="T781" s="49">
        <v>43303</v>
      </c>
      <c r="U781" s="13" t="s">
        <v>952</v>
      </c>
      <c r="V781" s="13" t="s">
        <v>46</v>
      </c>
      <c r="W781" s="13">
        <v>31</v>
      </c>
      <c r="X781" s="13">
        <v>29</v>
      </c>
      <c r="Y781" s="13">
        <v>40</v>
      </c>
      <c r="Z781" s="13">
        <v>72.5</v>
      </c>
      <c r="AA781" s="13"/>
      <c r="AB781" s="13"/>
      <c r="AC781" s="13"/>
      <c r="AD781" s="13">
        <v>0</v>
      </c>
      <c r="AE781" s="13">
        <v>72.5</v>
      </c>
      <c r="AF781" s="13">
        <v>0</v>
      </c>
      <c r="AG781" s="13">
        <v>0</v>
      </c>
      <c r="AH781" s="13">
        <v>2.7</v>
      </c>
      <c r="AI781" s="13">
        <v>3.1</v>
      </c>
      <c r="AJ781" s="13">
        <v>0.2</v>
      </c>
      <c r="AK781" s="13" t="s">
        <v>45</v>
      </c>
      <c r="AL781" s="13" t="s">
        <v>45</v>
      </c>
      <c r="AM781" s="13"/>
      <c r="AN781" s="13">
        <v>52.5</v>
      </c>
    </row>
    <row r="782" spans="1:40" ht="15.75" hidden="1" customHeight="1" x14ac:dyDescent="0.25">
      <c r="A782" s="13" t="s">
        <v>1861</v>
      </c>
      <c r="B782" s="13" t="s">
        <v>30</v>
      </c>
      <c r="C782" s="13" t="s">
        <v>307</v>
      </c>
      <c r="D782" s="13" t="s">
        <v>366</v>
      </c>
      <c r="E782" s="13">
        <v>53261</v>
      </c>
      <c r="F782" s="13" t="s">
        <v>367</v>
      </c>
      <c r="G782" s="13" t="s">
        <v>797</v>
      </c>
      <c r="H782" s="13">
        <v>1</v>
      </c>
      <c r="I782" s="13" t="s">
        <v>798</v>
      </c>
      <c r="J782" s="13" t="s">
        <v>34</v>
      </c>
      <c r="K782" s="13" t="s">
        <v>35</v>
      </c>
      <c r="L782" s="13" t="s">
        <v>127</v>
      </c>
      <c r="M782" s="13">
        <v>1310</v>
      </c>
      <c r="N782" s="13">
        <v>1720</v>
      </c>
      <c r="O782" s="13" t="s">
        <v>119</v>
      </c>
      <c r="P782" s="13">
        <v>246</v>
      </c>
      <c r="Q782" s="13" t="s">
        <v>37</v>
      </c>
      <c r="R782" s="13" t="s">
        <v>38</v>
      </c>
      <c r="S782" s="49">
        <v>43262</v>
      </c>
      <c r="T782" s="49">
        <v>43303</v>
      </c>
      <c r="U782" s="13" t="s">
        <v>928</v>
      </c>
      <c r="V782" s="13" t="s">
        <v>39</v>
      </c>
      <c r="W782" s="13">
        <v>25</v>
      </c>
      <c r="X782" s="13">
        <v>23</v>
      </c>
      <c r="Y782" s="13">
        <v>45</v>
      </c>
      <c r="Z782" s="13">
        <v>51.1111</v>
      </c>
      <c r="AA782" s="13"/>
      <c r="AB782" s="13"/>
      <c r="AC782" s="13"/>
      <c r="AD782" s="13">
        <v>0</v>
      </c>
      <c r="AE782" s="13">
        <v>51.1111</v>
      </c>
      <c r="AF782" s="13">
        <v>0</v>
      </c>
      <c r="AG782" s="13">
        <v>10</v>
      </c>
      <c r="AH782" s="13">
        <v>2.3130000000000002</v>
      </c>
      <c r="AI782" s="13">
        <v>2.5141</v>
      </c>
      <c r="AJ782" s="13">
        <v>0.2</v>
      </c>
      <c r="AK782" s="13" t="s">
        <v>1946</v>
      </c>
      <c r="AL782" s="13" t="s">
        <v>1899</v>
      </c>
      <c r="AM782" s="13"/>
      <c r="AN782" s="13">
        <v>52.8</v>
      </c>
    </row>
    <row r="783" spans="1:40" ht="15.75" hidden="1" customHeight="1" x14ac:dyDescent="0.25">
      <c r="A783" s="13" t="s">
        <v>1861</v>
      </c>
      <c r="B783" s="13" t="s">
        <v>30</v>
      </c>
      <c r="C783" s="13" t="s">
        <v>307</v>
      </c>
      <c r="D783" s="13" t="s">
        <v>366</v>
      </c>
      <c r="E783" s="13">
        <v>52587</v>
      </c>
      <c r="F783" s="13" t="s">
        <v>367</v>
      </c>
      <c r="G783" s="13">
        <v>21</v>
      </c>
      <c r="H783" s="13">
        <v>501</v>
      </c>
      <c r="I783" s="13" t="s">
        <v>368</v>
      </c>
      <c r="J783" s="13" t="s">
        <v>43</v>
      </c>
      <c r="K783" s="13" t="s">
        <v>35</v>
      </c>
      <c r="L783" s="13" t="s">
        <v>127</v>
      </c>
      <c r="M783" s="13">
        <v>1800</v>
      </c>
      <c r="N783" s="13">
        <v>2150</v>
      </c>
      <c r="O783" s="13" t="s">
        <v>310</v>
      </c>
      <c r="P783" s="13">
        <v>114</v>
      </c>
      <c r="Q783" s="13" t="s">
        <v>37</v>
      </c>
      <c r="R783" s="13" t="s">
        <v>66</v>
      </c>
      <c r="S783" s="49">
        <v>43262</v>
      </c>
      <c r="T783" s="49">
        <v>43310</v>
      </c>
      <c r="U783" s="13" t="s">
        <v>369</v>
      </c>
      <c r="V783" s="13" t="s">
        <v>39</v>
      </c>
      <c r="W783" s="13">
        <v>35</v>
      </c>
      <c r="X783" s="13">
        <v>28</v>
      </c>
      <c r="Y783" s="13">
        <v>45</v>
      </c>
      <c r="Z783" s="13">
        <v>62.222200000000001</v>
      </c>
      <c r="AA783" s="13"/>
      <c r="AB783" s="13"/>
      <c r="AC783" s="13"/>
      <c r="AD783" s="13">
        <v>0</v>
      </c>
      <c r="AE783" s="13">
        <v>62.222200000000001</v>
      </c>
      <c r="AF783" s="13">
        <v>0</v>
      </c>
      <c r="AG783" s="13">
        <v>10</v>
      </c>
      <c r="AH783" s="13">
        <v>3.52</v>
      </c>
      <c r="AI783" s="13">
        <v>3.7332999999999998</v>
      </c>
      <c r="AJ783" s="13">
        <v>0.2</v>
      </c>
      <c r="AK783" s="13" t="s">
        <v>1400</v>
      </c>
      <c r="AL783" s="13" t="s">
        <v>1847</v>
      </c>
      <c r="AM783" s="13"/>
      <c r="AN783" s="13">
        <v>56</v>
      </c>
    </row>
    <row r="784" spans="1:40" ht="15.75" hidden="1" customHeight="1" x14ac:dyDescent="0.25">
      <c r="A784" s="13" t="s">
        <v>1861</v>
      </c>
      <c r="B784" s="13" t="s">
        <v>30</v>
      </c>
      <c r="C784" s="13" t="s">
        <v>307</v>
      </c>
      <c r="D784" s="13" t="s">
        <v>366</v>
      </c>
      <c r="E784" s="13">
        <v>51844</v>
      </c>
      <c r="F784" s="13" t="s">
        <v>367</v>
      </c>
      <c r="G784" s="13">
        <v>24</v>
      </c>
      <c r="H784" s="13">
        <v>2</v>
      </c>
      <c r="I784" s="13" t="s">
        <v>370</v>
      </c>
      <c r="J784" s="13" t="s">
        <v>34</v>
      </c>
      <c r="K784" s="13" t="s">
        <v>35</v>
      </c>
      <c r="L784" s="13" t="s">
        <v>102</v>
      </c>
      <c r="M784" s="13">
        <v>1310</v>
      </c>
      <c r="N784" s="13">
        <v>1700</v>
      </c>
      <c r="O784" s="13" t="s">
        <v>119</v>
      </c>
      <c r="P784" s="13">
        <v>117</v>
      </c>
      <c r="Q784" s="13" t="s">
        <v>37</v>
      </c>
      <c r="R784" s="13" t="s">
        <v>38</v>
      </c>
      <c r="S784" s="49">
        <v>43262</v>
      </c>
      <c r="T784" s="49">
        <v>43303</v>
      </c>
      <c r="U784" s="13" t="s">
        <v>371</v>
      </c>
      <c r="V784" s="13" t="s">
        <v>39</v>
      </c>
      <c r="W784" s="13">
        <v>21</v>
      </c>
      <c r="X784" s="13">
        <v>16</v>
      </c>
      <c r="Y784" s="13">
        <v>25</v>
      </c>
      <c r="Z784" s="13">
        <v>64</v>
      </c>
      <c r="AA784" s="13"/>
      <c r="AB784" s="13"/>
      <c r="AC784" s="13"/>
      <c r="AD784" s="13">
        <v>0</v>
      </c>
      <c r="AE784" s="13">
        <v>64</v>
      </c>
      <c r="AF784" s="13">
        <v>0</v>
      </c>
      <c r="AG784" s="13">
        <v>0</v>
      </c>
      <c r="AH784" s="13">
        <v>2.59</v>
      </c>
      <c r="AI784" s="13">
        <v>2.7195</v>
      </c>
      <c r="AJ784" s="13">
        <v>0.26669999999999999</v>
      </c>
      <c r="AK784" s="13" t="s">
        <v>1510</v>
      </c>
      <c r="AL784" s="13" t="s">
        <v>1511</v>
      </c>
      <c r="AM784" s="13"/>
      <c r="AN784" s="13">
        <v>68</v>
      </c>
    </row>
    <row r="785" spans="1:40" ht="15.75" hidden="1" customHeight="1" x14ac:dyDescent="0.25">
      <c r="A785" s="13" t="s">
        <v>1861</v>
      </c>
      <c r="B785" s="13" t="s">
        <v>30</v>
      </c>
      <c r="C785" s="13" t="s">
        <v>307</v>
      </c>
      <c r="D785" s="13" t="s">
        <v>366</v>
      </c>
      <c r="E785" s="13">
        <v>53385</v>
      </c>
      <c r="F785" s="13" t="s">
        <v>367</v>
      </c>
      <c r="G785" s="13">
        <v>170</v>
      </c>
      <c r="H785" s="13">
        <v>1</v>
      </c>
      <c r="I785" s="13" t="s">
        <v>373</v>
      </c>
      <c r="J785" s="13" t="s">
        <v>34</v>
      </c>
      <c r="K785" s="13" t="s">
        <v>202</v>
      </c>
      <c r="L785" s="13" t="s">
        <v>45</v>
      </c>
      <c r="M785" s="13" t="s">
        <v>45</v>
      </c>
      <c r="N785" s="13" t="s">
        <v>45</v>
      </c>
      <c r="O785" s="13" t="s">
        <v>45</v>
      </c>
      <c r="P785" s="13"/>
      <c r="Q785" s="13" t="s">
        <v>37</v>
      </c>
      <c r="R785" s="13" t="s">
        <v>58</v>
      </c>
      <c r="S785" s="49">
        <v>43262</v>
      </c>
      <c r="T785" s="49">
        <v>43303</v>
      </c>
      <c r="U785" s="13" t="s">
        <v>369</v>
      </c>
      <c r="V785" s="13" t="s">
        <v>204</v>
      </c>
      <c r="W785" s="13">
        <v>3</v>
      </c>
      <c r="X785" s="13">
        <v>2</v>
      </c>
      <c r="Y785" s="13">
        <v>25</v>
      </c>
      <c r="Z785" s="13">
        <v>8</v>
      </c>
      <c r="AA785" s="13"/>
      <c r="AB785" s="13"/>
      <c r="AC785" s="13"/>
      <c r="AD785" s="13">
        <v>0</v>
      </c>
      <c r="AE785" s="13">
        <v>8</v>
      </c>
      <c r="AF785" s="13">
        <v>0</v>
      </c>
      <c r="AG785" s="13">
        <v>10</v>
      </c>
      <c r="AH785" s="13">
        <v>0.2</v>
      </c>
      <c r="AI785" s="13">
        <v>0.2</v>
      </c>
      <c r="AJ785" s="13">
        <v>2.4E-2</v>
      </c>
      <c r="AK785" s="13" t="s">
        <v>45</v>
      </c>
      <c r="AL785" s="13" t="s">
        <v>45</v>
      </c>
      <c r="AM785" s="13"/>
      <c r="AN785" s="13">
        <v>35</v>
      </c>
    </row>
    <row r="786" spans="1:40" ht="15.75" customHeight="1" x14ac:dyDescent="0.25">
      <c r="A786" s="13" t="s">
        <v>1861</v>
      </c>
      <c r="B786" s="13" t="s">
        <v>30</v>
      </c>
      <c r="C786" s="13" t="s">
        <v>307</v>
      </c>
      <c r="D786" s="13" t="s">
        <v>1121</v>
      </c>
      <c r="E786" s="13">
        <v>53398</v>
      </c>
      <c r="F786" s="13" t="s">
        <v>1122</v>
      </c>
      <c r="G786" s="13" t="s">
        <v>224</v>
      </c>
      <c r="H786" s="13">
        <v>1</v>
      </c>
      <c r="I786" s="13" t="s">
        <v>420</v>
      </c>
      <c r="J786" s="13" t="s">
        <v>34</v>
      </c>
      <c r="K786" s="13" t="s">
        <v>35</v>
      </c>
      <c r="L786" s="13" t="s">
        <v>51</v>
      </c>
      <c r="M786" s="13">
        <v>910</v>
      </c>
      <c r="N786" s="13">
        <v>1115</v>
      </c>
      <c r="O786" s="13" t="s">
        <v>119</v>
      </c>
      <c r="P786" s="13">
        <v>224</v>
      </c>
      <c r="Q786" s="13" t="s">
        <v>37</v>
      </c>
      <c r="R786" s="13" t="s">
        <v>38</v>
      </c>
      <c r="S786" s="49">
        <v>43262</v>
      </c>
      <c r="T786" s="49">
        <v>43303</v>
      </c>
      <c r="U786" s="13" t="s">
        <v>422</v>
      </c>
      <c r="V786" s="13" t="s">
        <v>39</v>
      </c>
      <c r="W786" s="13">
        <v>35</v>
      </c>
      <c r="X786" s="13">
        <v>34</v>
      </c>
      <c r="Y786" s="13">
        <v>30</v>
      </c>
      <c r="Z786" s="13">
        <v>113.33329999999999</v>
      </c>
      <c r="AA786" s="13"/>
      <c r="AB786" s="13"/>
      <c r="AC786" s="13"/>
      <c r="AD786" s="13">
        <v>0</v>
      </c>
      <c r="AE786" s="13">
        <v>113.33329999999999</v>
      </c>
      <c r="AF786" s="13">
        <v>0</v>
      </c>
      <c r="AG786" s="13">
        <v>0</v>
      </c>
      <c r="AH786" s="13">
        <v>3.2240000000000002</v>
      </c>
      <c r="AI786" s="13">
        <v>3.5263</v>
      </c>
      <c r="AJ786" s="13">
        <v>0.2</v>
      </c>
      <c r="AK786" s="13" t="s">
        <v>1298</v>
      </c>
      <c r="AL786" s="13" t="s">
        <v>1553</v>
      </c>
      <c r="AM786" s="13"/>
      <c r="AN786" s="13">
        <v>52.9</v>
      </c>
    </row>
    <row r="787" spans="1:40" ht="15.75" customHeight="1" x14ac:dyDescent="0.25">
      <c r="A787" s="13" t="s">
        <v>1861</v>
      </c>
      <c r="B787" s="13" t="s">
        <v>30</v>
      </c>
      <c r="C787" s="13" t="s">
        <v>307</v>
      </c>
      <c r="D787" s="13" t="s">
        <v>1121</v>
      </c>
      <c r="E787" s="13">
        <v>53400</v>
      </c>
      <c r="F787" s="13" t="s">
        <v>1122</v>
      </c>
      <c r="G787" s="13" t="s">
        <v>224</v>
      </c>
      <c r="H787" s="13">
        <v>2</v>
      </c>
      <c r="I787" s="13" t="s">
        <v>420</v>
      </c>
      <c r="J787" s="13" t="s">
        <v>34</v>
      </c>
      <c r="K787" s="13" t="s">
        <v>35</v>
      </c>
      <c r="L787" s="13" t="s">
        <v>51</v>
      </c>
      <c r="M787" s="13">
        <v>910</v>
      </c>
      <c r="N787" s="13">
        <v>1115</v>
      </c>
      <c r="O787" s="13" t="s">
        <v>119</v>
      </c>
      <c r="P787" s="13">
        <v>223</v>
      </c>
      <c r="Q787" s="13" t="s">
        <v>37</v>
      </c>
      <c r="R787" s="13" t="s">
        <v>58</v>
      </c>
      <c r="S787" s="49">
        <v>43269</v>
      </c>
      <c r="T787" s="49">
        <v>43307</v>
      </c>
      <c r="U787" s="13" t="s">
        <v>421</v>
      </c>
      <c r="V787" s="13" t="s">
        <v>39</v>
      </c>
      <c r="W787" s="13">
        <v>24</v>
      </c>
      <c r="X787" s="13">
        <v>23</v>
      </c>
      <c r="Y787" s="13">
        <v>30</v>
      </c>
      <c r="Z787" s="13">
        <v>76.666700000000006</v>
      </c>
      <c r="AA787" s="13"/>
      <c r="AB787" s="13"/>
      <c r="AC787" s="13"/>
      <c r="AD787" s="13">
        <v>0</v>
      </c>
      <c r="AE787" s="13">
        <v>76.666700000000006</v>
      </c>
      <c r="AF787" s="13">
        <v>0</v>
      </c>
      <c r="AG787" s="13">
        <v>10</v>
      </c>
      <c r="AH787" s="13">
        <v>2.4180000000000001</v>
      </c>
      <c r="AI787" s="13">
        <v>2.4180000000000001</v>
      </c>
      <c r="AJ787" s="13">
        <v>0.2</v>
      </c>
      <c r="AK787" s="13" t="s">
        <v>1298</v>
      </c>
      <c r="AL787" s="13" t="s">
        <v>1558</v>
      </c>
      <c r="AM787" s="13"/>
      <c r="AN787" s="13">
        <v>52.9</v>
      </c>
    </row>
    <row r="788" spans="1:40" ht="15.75" customHeight="1" x14ac:dyDescent="0.25">
      <c r="A788" s="13" t="s">
        <v>1861</v>
      </c>
      <c r="B788" s="13" t="s">
        <v>30</v>
      </c>
      <c r="C788" s="13" t="s">
        <v>307</v>
      </c>
      <c r="D788" s="13" t="s">
        <v>1121</v>
      </c>
      <c r="E788" s="13">
        <v>53399</v>
      </c>
      <c r="F788" s="13" t="s">
        <v>1122</v>
      </c>
      <c r="G788" s="13" t="s">
        <v>224</v>
      </c>
      <c r="H788" s="13">
        <v>3</v>
      </c>
      <c r="I788" s="13" t="s">
        <v>420</v>
      </c>
      <c r="J788" s="13" t="s">
        <v>34</v>
      </c>
      <c r="K788" s="13" t="s">
        <v>35</v>
      </c>
      <c r="L788" s="13" t="s">
        <v>51</v>
      </c>
      <c r="M788" s="13">
        <v>1210</v>
      </c>
      <c r="N788" s="13">
        <v>1415</v>
      </c>
      <c r="O788" s="13" t="s">
        <v>119</v>
      </c>
      <c r="P788" s="13">
        <v>269</v>
      </c>
      <c r="Q788" s="13" t="s">
        <v>37</v>
      </c>
      <c r="R788" s="13" t="s">
        <v>58</v>
      </c>
      <c r="S788" s="49">
        <v>43262</v>
      </c>
      <c r="T788" s="49">
        <v>43300</v>
      </c>
      <c r="U788" s="13" t="s">
        <v>1049</v>
      </c>
      <c r="V788" s="13" t="s">
        <v>39</v>
      </c>
      <c r="W788" s="13">
        <v>27</v>
      </c>
      <c r="X788" s="13">
        <v>27</v>
      </c>
      <c r="Y788" s="13">
        <v>30</v>
      </c>
      <c r="Z788" s="13">
        <v>90</v>
      </c>
      <c r="AA788" s="13"/>
      <c r="AB788" s="13"/>
      <c r="AC788" s="13"/>
      <c r="AD788" s="13">
        <v>0</v>
      </c>
      <c r="AE788" s="13">
        <v>90</v>
      </c>
      <c r="AF788" s="13">
        <v>0</v>
      </c>
      <c r="AG788" s="13">
        <v>0</v>
      </c>
      <c r="AH788" s="13">
        <v>2.5190000000000001</v>
      </c>
      <c r="AI788" s="13">
        <v>2.7204999999999999</v>
      </c>
      <c r="AJ788" s="13">
        <v>0.2</v>
      </c>
      <c r="AK788" s="13" t="s">
        <v>1398</v>
      </c>
      <c r="AL788" s="13" t="s">
        <v>1560</v>
      </c>
      <c r="AM788" s="13"/>
      <c r="AN788" s="13">
        <v>52.9</v>
      </c>
    </row>
    <row r="789" spans="1:40" ht="15.75" customHeight="1" x14ac:dyDescent="0.25">
      <c r="A789" s="13" t="s">
        <v>1861</v>
      </c>
      <c r="B789" s="13" t="s">
        <v>30</v>
      </c>
      <c r="C789" s="13" t="s">
        <v>307</v>
      </c>
      <c r="D789" s="13" t="s">
        <v>1121</v>
      </c>
      <c r="E789" s="13">
        <v>53401</v>
      </c>
      <c r="F789" s="13" t="s">
        <v>1122</v>
      </c>
      <c r="G789" s="13" t="s">
        <v>224</v>
      </c>
      <c r="H789" s="13">
        <v>4</v>
      </c>
      <c r="I789" s="13" t="s">
        <v>420</v>
      </c>
      <c r="J789" s="13" t="s">
        <v>34</v>
      </c>
      <c r="K789" s="13" t="s">
        <v>35</v>
      </c>
      <c r="L789" s="13" t="s">
        <v>51</v>
      </c>
      <c r="M789" s="13">
        <v>1210</v>
      </c>
      <c r="N789" s="13">
        <v>1415</v>
      </c>
      <c r="O789" s="13" t="s">
        <v>119</v>
      </c>
      <c r="P789" s="13">
        <v>224</v>
      </c>
      <c r="Q789" s="13" t="s">
        <v>37</v>
      </c>
      <c r="R789" s="13" t="s">
        <v>38</v>
      </c>
      <c r="S789" s="49">
        <v>43262</v>
      </c>
      <c r="T789" s="49">
        <v>43303</v>
      </c>
      <c r="U789" s="13" t="s">
        <v>422</v>
      </c>
      <c r="V789" s="13" t="s">
        <v>39</v>
      </c>
      <c r="W789" s="13">
        <v>24</v>
      </c>
      <c r="X789" s="13">
        <v>23</v>
      </c>
      <c r="Y789" s="13">
        <v>30</v>
      </c>
      <c r="Z789" s="13">
        <v>76.666700000000006</v>
      </c>
      <c r="AA789" s="13"/>
      <c r="AB789" s="13"/>
      <c r="AC789" s="13"/>
      <c r="AD789" s="13">
        <v>0</v>
      </c>
      <c r="AE789" s="13">
        <v>76.666700000000006</v>
      </c>
      <c r="AF789" s="13">
        <v>0</v>
      </c>
      <c r="AG789" s="13">
        <v>10</v>
      </c>
      <c r="AH789" s="13">
        <v>2.3180000000000001</v>
      </c>
      <c r="AI789" s="13">
        <v>2.4188000000000001</v>
      </c>
      <c r="AJ789" s="13">
        <v>0.2</v>
      </c>
      <c r="AK789" s="13" t="s">
        <v>1398</v>
      </c>
      <c r="AL789" s="13" t="s">
        <v>1553</v>
      </c>
      <c r="AM789" s="13"/>
      <c r="AN789" s="13">
        <v>52.9</v>
      </c>
    </row>
    <row r="790" spans="1:40" ht="15.75" customHeight="1" x14ac:dyDescent="0.25">
      <c r="A790" s="13" t="s">
        <v>1861</v>
      </c>
      <c r="B790" s="13" t="s">
        <v>30</v>
      </c>
      <c r="C790" s="13" t="s">
        <v>307</v>
      </c>
      <c r="D790" s="13" t="s">
        <v>1121</v>
      </c>
      <c r="E790" s="13">
        <v>53449</v>
      </c>
      <c r="F790" s="13" t="s">
        <v>1122</v>
      </c>
      <c r="G790" s="13" t="s">
        <v>224</v>
      </c>
      <c r="H790" s="13">
        <v>5</v>
      </c>
      <c r="I790" s="13" t="s">
        <v>420</v>
      </c>
      <c r="J790" s="13" t="s">
        <v>34</v>
      </c>
      <c r="K790" s="13" t="s">
        <v>35</v>
      </c>
      <c r="L790" s="13" t="s">
        <v>51</v>
      </c>
      <c r="M790" s="13">
        <v>1210</v>
      </c>
      <c r="N790" s="13">
        <v>1415</v>
      </c>
      <c r="O790" s="13" t="s">
        <v>119</v>
      </c>
      <c r="P790" s="13">
        <v>257</v>
      </c>
      <c r="Q790" s="13" t="s">
        <v>37</v>
      </c>
      <c r="R790" s="13" t="s">
        <v>58</v>
      </c>
      <c r="S790" s="49">
        <v>43269</v>
      </c>
      <c r="T790" s="49">
        <v>43307</v>
      </c>
      <c r="U790" s="13" t="s">
        <v>423</v>
      </c>
      <c r="V790" s="13" t="s">
        <v>39</v>
      </c>
      <c r="W790" s="13">
        <v>23</v>
      </c>
      <c r="X790" s="13">
        <v>22</v>
      </c>
      <c r="Y790" s="13">
        <v>30</v>
      </c>
      <c r="Z790" s="13">
        <v>73.333299999999994</v>
      </c>
      <c r="AA790" s="13"/>
      <c r="AB790" s="13"/>
      <c r="AC790" s="13"/>
      <c r="AD790" s="13">
        <v>0</v>
      </c>
      <c r="AE790" s="13">
        <v>73.333299999999994</v>
      </c>
      <c r="AF790" s="13">
        <v>0</v>
      </c>
      <c r="AG790" s="13">
        <v>10</v>
      </c>
      <c r="AH790" s="13">
        <v>2.3180000000000001</v>
      </c>
      <c r="AI790" s="13">
        <v>2.3180000000000001</v>
      </c>
      <c r="AJ790" s="13">
        <v>0.2</v>
      </c>
      <c r="AK790" s="13" t="s">
        <v>1398</v>
      </c>
      <c r="AL790" s="13" t="s">
        <v>1551</v>
      </c>
      <c r="AM790" s="13"/>
      <c r="AN790" s="13">
        <v>52.9</v>
      </c>
    </row>
    <row r="791" spans="1:40" ht="15.75" customHeight="1" x14ac:dyDescent="0.25">
      <c r="A791" s="13" t="s">
        <v>1861</v>
      </c>
      <c r="B791" s="13" t="s">
        <v>30</v>
      </c>
      <c r="C791" s="13" t="s">
        <v>307</v>
      </c>
      <c r="D791" s="13" t="s">
        <v>1121</v>
      </c>
      <c r="E791" s="13">
        <v>53404</v>
      </c>
      <c r="F791" s="13" t="s">
        <v>1122</v>
      </c>
      <c r="G791" s="13" t="s">
        <v>224</v>
      </c>
      <c r="H791" s="13">
        <v>7</v>
      </c>
      <c r="I791" s="13" t="s">
        <v>420</v>
      </c>
      <c r="J791" s="13" t="s">
        <v>34</v>
      </c>
      <c r="K791" s="13" t="s">
        <v>35</v>
      </c>
      <c r="L791" s="13" t="s">
        <v>51</v>
      </c>
      <c r="M791" s="13">
        <v>1430</v>
      </c>
      <c r="N791" s="13">
        <v>1635</v>
      </c>
      <c r="O791" s="13" t="s">
        <v>119</v>
      </c>
      <c r="P791" s="13">
        <v>257</v>
      </c>
      <c r="Q791" s="13" t="s">
        <v>37</v>
      </c>
      <c r="R791" s="13" t="s">
        <v>38</v>
      </c>
      <c r="S791" s="49">
        <v>43262</v>
      </c>
      <c r="T791" s="49">
        <v>43303</v>
      </c>
      <c r="U791" s="13" t="s">
        <v>1049</v>
      </c>
      <c r="V791" s="13" t="s">
        <v>39</v>
      </c>
      <c r="W791" s="13">
        <v>23</v>
      </c>
      <c r="X791" s="13">
        <v>22</v>
      </c>
      <c r="Y791" s="13">
        <v>30</v>
      </c>
      <c r="Z791" s="13">
        <v>73.333299999999994</v>
      </c>
      <c r="AA791" s="13"/>
      <c r="AB791" s="13"/>
      <c r="AC791" s="13"/>
      <c r="AD791" s="13">
        <v>0</v>
      </c>
      <c r="AE791" s="13">
        <v>73.333299999999994</v>
      </c>
      <c r="AF791" s="13">
        <v>0</v>
      </c>
      <c r="AG791" s="13">
        <v>10</v>
      </c>
      <c r="AH791" s="13">
        <v>2.1160000000000001</v>
      </c>
      <c r="AI791" s="13">
        <v>2.3174999999999999</v>
      </c>
      <c r="AJ791" s="13">
        <v>0.2</v>
      </c>
      <c r="AK791" s="13" t="s">
        <v>1554</v>
      </c>
      <c r="AL791" s="13" t="s">
        <v>1551</v>
      </c>
      <c r="AM791" s="13"/>
      <c r="AN791" s="13">
        <v>52.9</v>
      </c>
    </row>
    <row r="792" spans="1:40" ht="15.75" customHeight="1" x14ac:dyDescent="0.25">
      <c r="A792" s="13" t="s">
        <v>1861</v>
      </c>
      <c r="B792" s="13" t="s">
        <v>30</v>
      </c>
      <c r="C792" s="13" t="s">
        <v>307</v>
      </c>
      <c r="D792" s="13" t="s">
        <v>1121</v>
      </c>
      <c r="E792" s="13">
        <v>53405</v>
      </c>
      <c r="F792" s="13" t="s">
        <v>1122</v>
      </c>
      <c r="G792" s="13" t="s">
        <v>224</v>
      </c>
      <c r="H792" s="13">
        <v>8</v>
      </c>
      <c r="I792" s="13" t="s">
        <v>420</v>
      </c>
      <c r="J792" s="13" t="s">
        <v>34</v>
      </c>
      <c r="K792" s="13" t="s">
        <v>35</v>
      </c>
      <c r="L792" s="13" t="s">
        <v>127</v>
      </c>
      <c r="M792" s="13">
        <v>900</v>
      </c>
      <c r="N792" s="13">
        <v>1220</v>
      </c>
      <c r="O792" s="13" t="s">
        <v>119</v>
      </c>
      <c r="P792" s="13">
        <v>267</v>
      </c>
      <c r="Q792" s="13" t="s">
        <v>37</v>
      </c>
      <c r="R792" s="13" t="s">
        <v>66</v>
      </c>
      <c r="S792" s="49">
        <v>43262</v>
      </c>
      <c r="T792" s="49">
        <v>43310</v>
      </c>
      <c r="U792" s="13" t="s">
        <v>426</v>
      </c>
      <c r="V792" s="13" t="s">
        <v>39</v>
      </c>
      <c r="W792" s="13">
        <v>26</v>
      </c>
      <c r="X792" s="13">
        <v>23</v>
      </c>
      <c r="Y792" s="13">
        <v>30</v>
      </c>
      <c r="Z792" s="13">
        <v>76.666700000000006</v>
      </c>
      <c r="AA792" s="13"/>
      <c r="AB792" s="13"/>
      <c r="AC792" s="13"/>
      <c r="AD792" s="13">
        <v>0</v>
      </c>
      <c r="AE792" s="13">
        <v>76.666700000000006</v>
      </c>
      <c r="AF792" s="13">
        <v>0</v>
      </c>
      <c r="AG792" s="13">
        <v>10</v>
      </c>
      <c r="AH792" s="13">
        <v>2.496</v>
      </c>
      <c r="AI792" s="13">
        <v>2.496</v>
      </c>
      <c r="AJ792" s="13">
        <v>0.2</v>
      </c>
      <c r="AK792" s="13" t="s">
        <v>1947</v>
      </c>
      <c r="AL792" s="13" t="s">
        <v>1559</v>
      </c>
      <c r="AM792" s="13"/>
      <c r="AN792" s="13">
        <v>50.4</v>
      </c>
    </row>
    <row r="793" spans="1:40" ht="15.75" customHeight="1" x14ac:dyDescent="0.25">
      <c r="A793" s="13" t="s">
        <v>1861</v>
      </c>
      <c r="B793" s="13" t="s">
        <v>30</v>
      </c>
      <c r="C793" s="13" t="s">
        <v>307</v>
      </c>
      <c r="D793" s="13" t="s">
        <v>1121</v>
      </c>
      <c r="E793" s="13">
        <v>53402</v>
      </c>
      <c r="F793" s="13" t="s">
        <v>1122</v>
      </c>
      <c r="G793" s="13" t="s">
        <v>224</v>
      </c>
      <c r="H793" s="13">
        <v>501</v>
      </c>
      <c r="I793" s="13" t="s">
        <v>420</v>
      </c>
      <c r="J793" s="13" t="s">
        <v>43</v>
      </c>
      <c r="K793" s="13" t="s">
        <v>35</v>
      </c>
      <c r="L793" s="13" t="s">
        <v>127</v>
      </c>
      <c r="M793" s="13">
        <v>1800</v>
      </c>
      <c r="N793" s="13">
        <v>2130</v>
      </c>
      <c r="O793" s="13" t="s">
        <v>119</v>
      </c>
      <c r="P793" s="13">
        <v>224</v>
      </c>
      <c r="Q793" s="13" t="s">
        <v>37</v>
      </c>
      <c r="R793" s="13" t="s">
        <v>58</v>
      </c>
      <c r="S793" s="49">
        <v>43262</v>
      </c>
      <c r="T793" s="49">
        <v>43307</v>
      </c>
      <c r="U793" s="13" t="s">
        <v>422</v>
      </c>
      <c r="V793" s="13" t="s">
        <v>39</v>
      </c>
      <c r="W793" s="13">
        <v>27</v>
      </c>
      <c r="X793" s="13">
        <v>22</v>
      </c>
      <c r="Y793" s="13">
        <v>30</v>
      </c>
      <c r="Z793" s="13">
        <v>73.333299999999994</v>
      </c>
      <c r="AA793" s="13"/>
      <c r="AB793" s="13"/>
      <c r="AC793" s="13"/>
      <c r="AD793" s="13">
        <v>0</v>
      </c>
      <c r="AE793" s="13">
        <v>73.333299999999994</v>
      </c>
      <c r="AF793" s="13">
        <v>0</v>
      </c>
      <c r="AG793" s="13">
        <v>0</v>
      </c>
      <c r="AH793" s="13">
        <v>2.7360000000000002</v>
      </c>
      <c r="AI793" s="13">
        <v>2.7360000000000002</v>
      </c>
      <c r="AJ793" s="13">
        <v>0.2</v>
      </c>
      <c r="AK793" s="13" t="s">
        <v>1335</v>
      </c>
      <c r="AL793" s="13" t="s">
        <v>1553</v>
      </c>
      <c r="AM793" s="13"/>
      <c r="AN793" s="13">
        <v>53.2</v>
      </c>
    </row>
    <row r="794" spans="1:40" ht="15.75" customHeight="1" x14ac:dyDescent="0.25">
      <c r="A794" s="13" t="s">
        <v>1861</v>
      </c>
      <c r="B794" s="13" t="s">
        <v>30</v>
      </c>
      <c r="C794" s="13" t="s">
        <v>307</v>
      </c>
      <c r="D794" s="13" t="s">
        <v>1121</v>
      </c>
      <c r="E794" s="13">
        <v>53403</v>
      </c>
      <c r="F794" s="13" t="s">
        <v>1122</v>
      </c>
      <c r="G794" s="13" t="s">
        <v>224</v>
      </c>
      <c r="H794" s="13">
        <v>831</v>
      </c>
      <c r="I794" s="13" t="s">
        <v>420</v>
      </c>
      <c r="J794" s="13" t="s">
        <v>43</v>
      </c>
      <c r="K794" s="13" t="s">
        <v>44</v>
      </c>
      <c r="L794" s="13" t="s">
        <v>45</v>
      </c>
      <c r="M794" s="13" t="s">
        <v>45</v>
      </c>
      <c r="N794" s="13" t="s">
        <v>45</v>
      </c>
      <c r="O794" s="13" t="s">
        <v>45</v>
      </c>
      <c r="P794" s="13"/>
      <c r="Q794" s="13" t="s">
        <v>37</v>
      </c>
      <c r="R794" s="13" t="s">
        <v>66</v>
      </c>
      <c r="S794" s="49">
        <v>43262</v>
      </c>
      <c r="T794" s="49">
        <v>43310</v>
      </c>
      <c r="U794" s="13" t="s">
        <v>428</v>
      </c>
      <c r="V794" s="13" t="s">
        <v>46</v>
      </c>
      <c r="W794" s="13">
        <v>36</v>
      </c>
      <c r="X794" s="13">
        <v>36</v>
      </c>
      <c r="Y794" s="13">
        <v>35</v>
      </c>
      <c r="Z794" s="13">
        <v>102.8571</v>
      </c>
      <c r="AA794" s="13"/>
      <c r="AB794" s="13"/>
      <c r="AC794" s="13"/>
      <c r="AD794" s="13">
        <v>0</v>
      </c>
      <c r="AE794" s="13">
        <v>102.8571</v>
      </c>
      <c r="AF794" s="13">
        <v>0</v>
      </c>
      <c r="AG794" s="13">
        <v>0</v>
      </c>
      <c r="AH794" s="13">
        <v>3.5</v>
      </c>
      <c r="AI794" s="13">
        <v>3.6</v>
      </c>
      <c r="AJ794" s="13">
        <v>0.2</v>
      </c>
      <c r="AK794" s="13" t="s">
        <v>45</v>
      </c>
      <c r="AL794" s="13" t="s">
        <v>45</v>
      </c>
      <c r="AM794" s="13"/>
      <c r="AN794" s="13">
        <v>52.5</v>
      </c>
    </row>
    <row r="795" spans="1:40" ht="15.75" customHeight="1" x14ac:dyDescent="0.25">
      <c r="A795" s="13" t="s">
        <v>1861</v>
      </c>
      <c r="B795" s="13" t="s">
        <v>30</v>
      </c>
      <c r="C795" s="13" t="s">
        <v>307</v>
      </c>
      <c r="D795" s="13" t="s">
        <v>1121</v>
      </c>
      <c r="E795" s="13">
        <v>53450</v>
      </c>
      <c r="F795" s="13" t="s">
        <v>1122</v>
      </c>
      <c r="G795" s="13" t="s">
        <v>224</v>
      </c>
      <c r="H795" s="13">
        <v>832</v>
      </c>
      <c r="I795" s="13" t="s">
        <v>420</v>
      </c>
      <c r="J795" s="13" t="s">
        <v>43</v>
      </c>
      <c r="K795" s="13" t="s">
        <v>44</v>
      </c>
      <c r="L795" s="13" t="s">
        <v>45</v>
      </c>
      <c r="M795" s="13" t="s">
        <v>45</v>
      </c>
      <c r="N795" s="13" t="s">
        <v>45</v>
      </c>
      <c r="O795" s="13" t="s">
        <v>45</v>
      </c>
      <c r="P795" s="13"/>
      <c r="Q795" s="13" t="s">
        <v>37</v>
      </c>
      <c r="R795" s="13" t="s">
        <v>66</v>
      </c>
      <c r="S795" s="49">
        <v>43262</v>
      </c>
      <c r="T795" s="49">
        <v>43310</v>
      </c>
      <c r="U795" s="13" t="s">
        <v>428</v>
      </c>
      <c r="V795" s="13" t="s">
        <v>46</v>
      </c>
      <c r="W795" s="13">
        <v>34</v>
      </c>
      <c r="X795" s="13">
        <v>33</v>
      </c>
      <c r="Y795" s="13">
        <v>35</v>
      </c>
      <c r="Z795" s="13">
        <v>94.285700000000006</v>
      </c>
      <c r="AA795" s="13"/>
      <c r="AB795" s="13"/>
      <c r="AC795" s="13"/>
      <c r="AD795" s="13">
        <v>0</v>
      </c>
      <c r="AE795" s="13">
        <v>94.285700000000006</v>
      </c>
      <c r="AF795" s="13">
        <v>0</v>
      </c>
      <c r="AG795" s="13">
        <v>0</v>
      </c>
      <c r="AH795" s="13">
        <v>3.3</v>
      </c>
      <c r="AI795" s="13">
        <v>3.4</v>
      </c>
      <c r="AJ795" s="13">
        <v>0.2</v>
      </c>
      <c r="AK795" s="13" t="s">
        <v>45</v>
      </c>
      <c r="AL795" s="13" t="s">
        <v>45</v>
      </c>
      <c r="AM795" s="13"/>
      <c r="AN795" s="13">
        <v>52.5</v>
      </c>
    </row>
    <row r="796" spans="1:40" ht="15.75" customHeight="1" x14ac:dyDescent="0.25">
      <c r="A796" s="13" t="s">
        <v>1861</v>
      </c>
      <c r="B796" s="13" t="s">
        <v>30</v>
      </c>
      <c r="C796" s="13" t="s">
        <v>307</v>
      </c>
      <c r="D796" s="13" t="s">
        <v>1121</v>
      </c>
      <c r="E796" s="13">
        <v>53452</v>
      </c>
      <c r="F796" s="13" t="s">
        <v>1122</v>
      </c>
      <c r="G796" s="13">
        <v>3</v>
      </c>
      <c r="H796" s="13">
        <v>1</v>
      </c>
      <c r="I796" s="13" t="s">
        <v>805</v>
      </c>
      <c r="J796" s="13" t="s">
        <v>34</v>
      </c>
      <c r="K796" s="13" t="s">
        <v>35</v>
      </c>
      <c r="L796" s="13" t="s">
        <v>51</v>
      </c>
      <c r="M796" s="13">
        <v>910</v>
      </c>
      <c r="N796" s="13">
        <v>1115</v>
      </c>
      <c r="O796" s="13" t="s">
        <v>119</v>
      </c>
      <c r="P796" s="13">
        <v>257</v>
      </c>
      <c r="Q796" s="13" t="s">
        <v>37</v>
      </c>
      <c r="R796" s="13" t="s">
        <v>58</v>
      </c>
      <c r="S796" s="49">
        <v>43262</v>
      </c>
      <c r="T796" s="49">
        <v>43300</v>
      </c>
      <c r="U796" s="13" t="s">
        <v>1049</v>
      </c>
      <c r="V796" s="13" t="s">
        <v>39</v>
      </c>
      <c r="W796" s="13">
        <v>25</v>
      </c>
      <c r="X796" s="13">
        <v>24</v>
      </c>
      <c r="Y796" s="13">
        <v>30</v>
      </c>
      <c r="Z796" s="13">
        <v>80</v>
      </c>
      <c r="AA796" s="13"/>
      <c r="AB796" s="13"/>
      <c r="AC796" s="13"/>
      <c r="AD796" s="13">
        <v>0</v>
      </c>
      <c r="AE796" s="13">
        <v>80</v>
      </c>
      <c r="AF796" s="13">
        <v>0</v>
      </c>
      <c r="AG796" s="13">
        <v>10</v>
      </c>
      <c r="AH796" s="13">
        <v>2.3180000000000001</v>
      </c>
      <c r="AI796" s="13">
        <v>2.5196000000000001</v>
      </c>
      <c r="AJ796" s="13">
        <v>0.2</v>
      </c>
      <c r="AK796" s="13" t="s">
        <v>1298</v>
      </c>
      <c r="AL796" s="13" t="s">
        <v>1551</v>
      </c>
      <c r="AM796" s="13"/>
      <c r="AN796" s="13">
        <v>52.9</v>
      </c>
    </row>
    <row r="797" spans="1:40" ht="15.75" customHeight="1" x14ac:dyDescent="0.25">
      <c r="A797" s="13" t="s">
        <v>1861</v>
      </c>
      <c r="B797" s="13" t="s">
        <v>30</v>
      </c>
      <c r="C797" s="13" t="s">
        <v>307</v>
      </c>
      <c r="D797" s="13" t="s">
        <v>1121</v>
      </c>
      <c r="E797" s="13">
        <v>53409</v>
      </c>
      <c r="F797" s="13" t="s">
        <v>1122</v>
      </c>
      <c r="G797" s="13">
        <v>4</v>
      </c>
      <c r="H797" s="13">
        <v>831</v>
      </c>
      <c r="I797" s="13" t="s">
        <v>424</v>
      </c>
      <c r="J797" s="13" t="s">
        <v>43</v>
      </c>
      <c r="K797" s="13" t="s">
        <v>44</v>
      </c>
      <c r="L797" s="13" t="s">
        <v>45</v>
      </c>
      <c r="M797" s="13" t="s">
        <v>45</v>
      </c>
      <c r="N797" s="13" t="s">
        <v>45</v>
      </c>
      <c r="O797" s="13" t="s">
        <v>45</v>
      </c>
      <c r="P797" s="13"/>
      <c r="Q797" s="13" t="s">
        <v>37</v>
      </c>
      <c r="R797" s="13" t="s">
        <v>66</v>
      </c>
      <c r="S797" s="49">
        <v>43262</v>
      </c>
      <c r="T797" s="49">
        <v>43310</v>
      </c>
      <c r="U797" s="13" t="s">
        <v>423</v>
      </c>
      <c r="V797" s="13" t="s">
        <v>46</v>
      </c>
      <c r="W797" s="13">
        <v>21</v>
      </c>
      <c r="X797" s="13">
        <v>19</v>
      </c>
      <c r="Y797" s="13">
        <v>35</v>
      </c>
      <c r="Z797" s="13">
        <v>54.285699999999999</v>
      </c>
      <c r="AA797" s="13"/>
      <c r="AB797" s="13"/>
      <c r="AC797" s="13"/>
      <c r="AD797" s="13">
        <v>0</v>
      </c>
      <c r="AE797" s="13">
        <v>54.285699999999999</v>
      </c>
      <c r="AF797" s="13">
        <v>0</v>
      </c>
      <c r="AG797" s="13">
        <v>0</v>
      </c>
      <c r="AH797" s="13">
        <v>2.1</v>
      </c>
      <c r="AI797" s="13">
        <v>2.1</v>
      </c>
      <c r="AJ797" s="13">
        <v>0.2</v>
      </c>
      <c r="AK797" s="13" t="s">
        <v>45</v>
      </c>
      <c r="AL797" s="13" t="s">
        <v>45</v>
      </c>
      <c r="AM797" s="13"/>
      <c r="AN797" s="13">
        <v>52.5</v>
      </c>
    </row>
    <row r="798" spans="1:40" ht="15.75" customHeight="1" x14ac:dyDescent="0.25">
      <c r="A798" s="13" t="s">
        <v>1861</v>
      </c>
      <c r="B798" s="13" t="s">
        <v>30</v>
      </c>
      <c r="C798" s="13" t="s">
        <v>307</v>
      </c>
      <c r="D798" s="13" t="s">
        <v>1121</v>
      </c>
      <c r="E798" s="13">
        <v>53410</v>
      </c>
      <c r="F798" s="13" t="s">
        <v>1122</v>
      </c>
      <c r="G798" s="13">
        <v>5</v>
      </c>
      <c r="H798" s="13">
        <v>831</v>
      </c>
      <c r="I798" s="13" t="s">
        <v>425</v>
      </c>
      <c r="J798" s="13" t="s">
        <v>43</v>
      </c>
      <c r="K798" s="13" t="s">
        <v>44</v>
      </c>
      <c r="L798" s="13" t="s">
        <v>45</v>
      </c>
      <c r="M798" s="13" t="s">
        <v>45</v>
      </c>
      <c r="N798" s="13" t="s">
        <v>45</v>
      </c>
      <c r="O798" s="13" t="s">
        <v>45</v>
      </c>
      <c r="P798" s="13"/>
      <c r="Q798" s="13" t="s">
        <v>37</v>
      </c>
      <c r="R798" s="13" t="s">
        <v>58</v>
      </c>
      <c r="S798" s="49">
        <v>43269</v>
      </c>
      <c r="T798" s="49">
        <v>43310</v>
      </c>
      <c r="U798" s="13" t="s">
        <v>961</v>
      </c>
      <c r="V798" s="13" t="s">
        <v>46</v>
      </c>
      <c r="W798" s="13">
        <v>39</v>
      </c>
      <c r="X798" s="13">
        <v>32</v>
      </c>
      <c r="Y798" s="13">
        <v>35</v>
      </c>
      <c r="Z798" s="13">
        <v>91.428600000000003</v>
      </c>
      <c r="AA798" s="13"/>
      <c r="AB798" s="13"/>
      <c r="AC798" s="13"/>
      <c r="AD798" s="13">
        <v>0</v>
      </c>
      <c r="AE798" s="13">
        <v>91.428600000000003</v>
      </c>
      <c r="AF798" s="13">
        <v>0</v>
      </c>
      <c r="AG798" s="13">
        <v>0</v>
      </c>
      <c r="AH798" s="13">
        <v>3.8</v>
      </c>
      <c r="AI798" s="13">
        <v>3.9</v>
      </c>
      <c r="AJ798" s="13">
        <v>0.2</v>
      </c>
      <c r="AK798" s="13" t="s">
        <v>45</v>
      </c>
      <c r="AL798" s="13" t="s">
        <v>45</v>
      </c>
      <c r="AM798" s="13"/>
      <c r="AN798" s="13">
        <v>52.5</v>
      </c>
    </row>
    <row r="799" spans="1:40" ht="15.75" customHeight="1" x14ac:dyDescent="0.25">
      <c r="A799" s="13" t="s">
        <v>1861</v>
      </c>
      <c r="B799" s="13" t="s">
        <v>30</v>
      </c>
      <c r="C799" s="13" t="s">
        <v>307</v>
      </c>
      <c r="D799" s="13" t="s">
        <v>1121</v>
      </c>
      <c r="E799" s="13">
        <v>53453</v>
      </c>
      <c r="F799" s="13" t="s">
        <v>1122</v>
      </c>
      <c r="G799" s="13">
        <v>8</v>
      </c>
      <c r="H799" s="13">
        <v>1</v>
      </c>
      <c r="I799" s="13" t="s">
        <v>806</v>
      </c>
      <c r="J799" s="13" t="s">
        <v>34</v>
      </c>
      <c r="K799" s="13" t="s">
        <v>35</v>
      </c>
      <c r="L799" s="13" t="s">
        <v>127</v>
      </c>
      <c r="M799" s="13">
        <v>1300</v>
      </c>
      <c r="N799" s="13">
        <v>1620</v>
      </c>
      <c r="O799" s="13" t="s">
        <v>119</v>
      </c>
      <c r="P799" s="13">
        <v>267</v>
      </c>
      <c r="Q799" s="13" t="s">
        <v>37</v>
      </c>
      <c r="R799" s="13" t="s">
        <v>66</v>
      </c>
      <c r="S799" s="49">
        <v>43262</v>
      </c>
      <c r="T799" s="49">
        <v>43310</v>
      </c>
      <c r="U799" s="13" t="s">
        <v>961</v>
      </c>
      <c r="V799" s="13" t="s">
        <v>39</v>
      </c>
      <c r="W799" s="13">
        <v>19</v>
      </c>
      <c r="X799" s="13">
        <v>18</v>
      </c>
      <c r="Y799" s="13">
        <v>35</v>
      </c>
      <c r="Z799" s="13">
        <v>51.428600000000003</v>
      </c>
      <c r="AA799" s="13"/>
      <c r="AB799" s="13"/>
      <c r="AC799" s="13"/>
      <c r="AD799" s="13">
        <v>0</v>
      </c>
      <c r="AE799" s="13">
        <v>51.428600000000003</v>
      </c>
      <c r="AF799" s="13">
        <v>0</v>
      </c>
      <c r="AG799" s="13">
        <v>10</v>
      </c>
      <c r="AH799" s="13">
        <v>1.728</v>
      </c>
      <c r="AI799" s="13">
        <v>1.8240000000000001</v>
      </c>
      <c r="AJ799" s="13">
        <v>0.2</v>
      </c>
      <c r="AK799" s="13" t="s">
        <v>1948</v>
      </c>
      <c r="AL799" s="13" t="s">
        <v>1559</v>
      </c>
      <c r="AM799" s="13"/>
      <c r="AN799" s="13">
        <v>50.4</v>
      </c>
    </row>
    <row r="800" spans="1:40" ht="15.75" customHeight="1" x14ac:dyDescent="0.25">
      <c r="A800" s="13" t="s">
        <v>1861</v>
      </c>
      <c r="B800" s="13" t="s">
        <v>30</v>
      </c>
      <c r="C800" s="13" t="s">
        <v>307</v>
      </c>
      <c r="D800" s="13" t="s">
        <v>1121</v>
      </c>
      <c r="E800" s="13">
        <v>53446</v>
      </c>
      <c r="F800" s="13" t="s">
        <v>1122</v>
      </c>
      <c r="G800" s="13">
        <v>20</v>
      </c>
      <c r="H800" s="13">
        <v>1</v>
      </c>
      <c r="I800" s="13" t="s">
        <v>427</v>
      </c>
      <c r="J800" s="13" t="s">
        <v>34</v>
      </c>
      <c r="K800" s="13" t="s">
        <v>35</v>
      </c>
      <c r="L800" s="13" t="s">
        <v>51</v>
      </c>
      <c r="M800" s="13">
        <v>910</v>
      </c>
      <c r="N800" s="13">
        <v>1115</v>
      </c>
      <c r="O800" s="13" t="s">
        <v>119</v>
      </c>
      <c r="P800" s="13">
        <v>266</v>
      </c>
      <c r="Q800" s="13" t="s">
        <v>37</v>
      </c>
      <c r="R800" s="13" t="s">
        <v>58</v>
      </c>
      <c r="S800" s="49">
        <v>43262</v>
      </c>
      <c r="T800" s="49">
        <v>43300</v>
      </c>
      <c r="U800" s="13" t="s">
        <v>963</v>
      </c>
      <c r="V800" s="13" t="s">
        <v>39</v>
      </c>
      <c r="W800" s="13">
        <v>24</v>
      </c>
      <c r="X800" s="13">
        <v>22</v>
      </c>
      <c r="Y800" s="13">
        <v>30</v>
      </c>
      <c r="Z800" s="13">
        <v>73.333299999999994</v>
      </c>
      <c r="AA800" s="13"/>
      <c r="AB800" s="13"/>
      <c r="AC800" s="13"/>
      <c r="AD800" s="13">
        <v>0</v>
      </c>
      <c r="AE800" s="13">
        <v>73.333299999999994</v>
      </c>
      <c r="AF800" s="13">
        <v>0</v>
      </c>
      <c r="AG800" s="13">
        <v>0</v>
      </c>
      <c r="AH800" s="13">
        <v>2.2170000000000001</v>
      </c>
      <c r="AI800" s="13">
        <v>2.4184999999999999</v>
      </c>
      <c r="AJ800" s="13">
        <v>0.2</v>
      </c>
      <c r="AK800" s="13" t="s">
        <v>1298</v>
      </c>
      <c r="AL800" s="13" t="s">
        <v>1878</v>
      </c>
      <c r="AM800" s="13"/>
      <c r="AN800" s="13">
        <v>52.9</v>
      </c>
    </row>
    <row r="801" spans="1:40" ht="15.75" customHeight="1" x14ac:dyDescent="0.25">
      <c r="A801" s="13" t="s">
        <v>1861</v>
      </c>
      <c r="B801" s="13" t="s">
        <v>30</v>
      </c>
      <c r="C801" s="13" t="s">
        <v>307</v>
      </c>
      <c r="D801" s="13" t="s">
        <v>1121</v>
      </c>
      <c r="E801" s="13">
        <v>53447</v>
      </c>
      <c r="F801" s="13" t="s">
        <v>1122</v>
      </c>
      <c r="G801" s="13">
        <v>20</v>
      </c>
      <c r="H801" s="13">
        <v>2</v>
      </c>
      <c r="I801" s="13" t="s">
        <v>427</v>
      </c>
      <c r="J801" s="13" t="s">
        <v>34</v>
      </c>
      <c r="K801" s="13" t="s">
        <v>35</v>
      </c>
      <c r="L801" s="13" t="s">
        <v>51</v>
      </c>
      <c r="M801" s="13">
        <v>1210</v>
      </c>
      <c r="N801" s="13">
        <v>1415</v>
      </c>
      <c r="O801" s="13" t="s">
        <v>119</v>
      </c>
      <c r="P801" s="13">
        <v>268</v>
      </c>
      <c r="Q801" s="13" t="s">
        <v>37</v>
      </c>
      <c r="R801" s="13" t="s">
        <v>58</v>
      </c>
      <c r="S801" s="49">
        <v>43262</v>
      </c>
      <c r="T801" s="49">
        <v>43300</v>
      </c>
      <c r="U801" s="13" t="s">
        <v>963</v>
      </c>
      <c r="V801" s="13" t="s">
        <v>39</v>
      </c>
      <c r="W801" s="13">
        <v>29</v>
      </c>
      <c r="X801" s="13">
        <v>28</v>
      </c>
      <c r="Y801" s="13">
        <v>30</v>
      </c>
      <c r="Z801" s="13">
        <v>93.333299999999994</v>
      </c>
      <c r="AA801" s="13"/>
      <c r="AB801" s="13"/>
      <c r="AC801" s="13"/>
      <c r="AD801" s="13">
        <v>0</v>
      </c>
      <c r="AE801" s="13">
        <v>93.333299999999994</v>
      </c>
      <c r="AF801" s="13">
        <v>0</v>
      </c>
      <c r="AG801" s="13">
        <v>0</v>
      </c>
      <c r="AH801" s="13">
        <v>2.9220000000000002</v>
      </c>
      <c r="AI801" s="13">
        <v>2.9220000000000002</v>
      </c>
      <c r="AJ801" s="13">
        <v>0.2</v>
      </c>
      <c r="AK801" s="13" t="s">
        <v>1398</v>
      </c>
      <c r="AL801" s="13" t="s">
        <v>1552</v>
      </c>
      <c r="AM801" s="13"/>
      <c r="AN801" s="13">
        <v>52.9</v>
      </c>
    </row>
    <row r="802" spans="1:40" ht="15.75" customHeight="1" x14ac:dyDescent="0.25">
      <c r="A802" s="13" t="s">
        <v>1861</v>
      </c>
      <c r="B802" s="13" t="s">
        <v>30</v>
      </c>
      <c r="C802" s="13" t="s">
        <v>307</v>
      </c>
      <c r="D802" s="13" t="s">
        <v>1121</v>
      </c>
      <c r="E802" s="13">
        <v>53448</v>
      </c>
      <c r="F802" s="13" t="s">
        <v>1122</v>
      </c>
      <c r="G802" s="13">
        <v>20</v>
      </c>
      <c r="H802" s="13">
        <v>501</v>
      </c>
      <c r="I802" s="13" t="s">
        <v>427</v>
      </c>
      <c r="J802" s="13" t="s">
        <v>43</v>
      </c>
      <c r="K802" s="13" t="s">
        <v>35</v>
      </c>
      <c r="L802" s="13" t="s">
        <v>127</v>
      </c>
      <c r="M802" s="13">
        <v>1800</v>
      </c>
      <c r="N802" s="13">
        <v>2130</v>
      </c>
      <c r="O802" s="13" t="s">
        <v>119</v>
      </c>
      <c r="P802" s="13">
        <v>258</v>
      </c>
      <c r="Q802" s="13" t="s">
        <v>37</v>
      </c>
      <c r="R802" s="13" t="s">
        <v>66</v>
      </c>
      <c r="S802" s="49">
        <v>43262</v>
      </c>
      <c r="T802" s="49">
        <v>43310</v>
      </c>
      <c r="U802" s="13" t="s">
        <v>967</v>
      </c>
      <c r="V802" s="13" t="s">
        <v>39</v>
      </c>
      <c r="W802" s="13">
        <v>25</v>
      </c>
      <c r="X802" s="13">
        <v>24</v>
      </c>
      <c r="Y802" s="13">
        <v>30</v>
      </c>
      <c r="Z802" s="13">
        <v>80</v>
      </c>
      <c r="AA802" s="13"/>
      <c r="AB802" s="13"/>
      <c r="AC802" s="13"/>
      <c r="AD802" s="13">
        <v>0</v>
      </c>
      <c r="AE802" s="13">
        <v>80</v>
      </c>
      <c r="AF802" s="13">
        <v>0</v>
      </c>
      <c r="AG802" s="13">
        <v>0</v>
      </c>
      <c r="AH802" s="13">
        <v>2.5329999999999999</v>
      </c>
      <c r="AI802" s="13">
        <v>2.5329999999999999</v>
      </c>
      <c r="AJ802" s="13">
        <v>0.2</v>
      </c>
      <c r="AK802" s="13" t="s">
        <v>1335</v>
      </c>
      <c r="AL802" s="13" t="s">
        <v>1812</v>
      </c>
      <c r="AM802" s="13"/>
      <c r="AN802" s="13">
        <v>53.2</v>
      </c>
    </row>
    <row r="803" spans="1:40" ht="15.75" customHeight="1" x14ac:dyDescent="0.25">
      <c r="A803" s="13" t="s">
        <v>1861</v>
      </c>
      <c r="B803" s="13" t="s">
        <v>30</v>
      </c>
      <c r="C803" s="13" t="s">
        <v>307</v>
      </c>
      <c r="D803" s="13" t="s">
        <v>1121</v>
      </c>
      <c r="E803" s="13">
        <v>53406</v>
      </c>
      <c r="F803" s="13" t="s">
        <v>1122</v>
      </c>
      <c r="G803" s="13">
        <v>20</v>
      </c>
      <c r="H803" s="13">
        <v>831</v>
      </c>
      <c r="I803" s="13" t="s">
        <v>427</v>
      </c>
      <c r="J803" s="13" t="s">
        <v>43</v>
      </c>
      <c r="K803" s="13" t="s">
        <v>44</v>
      </c>
      <c r="L803" s="13" t="s">
        <v>45</v>
      </c>
      <c r="M803" s="13" t="s">
        <v>45</v>
      </c>
      <c r="N803" s="13" t="s">
        <v>45</v>
      </c>
      <c r="O803" s="13" t="s">
        <v>45</v>
      </c>
      <c r="P803" s="13"/>
      <c r="Q803" s="13" t="s">
        <v>37</v>
      </c>
      <c r="R803" s="13" t="s">
        <v>66</v>
      </c>
      <c r="S803" s="49">
        <v>43262</v>
      </c>
      <c r="T803" s="49">
        <v>43310</v>
      </c>
      <c r="U803" s="13" t="s">
        <v>1123</v>
      </c>
      <c r="V803" s="13" t="s">
        <v>46</v>
      </c>
      <c r="W803" s="13">
        <v>28</v>
      </c>
      <c r="X803" s="13">
        <v>26</v>
      </c>
      <c r="Y803" s="13">
        <v>35</v>
      </c>
      <c r="Z803" s="13">
        <v>74.285700000000006</v>
      </c>
      <c r="AA803" s="13"/>
      <c r="AB803" s="13"/>
      <c r="AC803" s="13"/>
      <c r="AD803" s="13">
        <v>0</v>
      </c>
      <c r="AE803" s="13">
        <v>74.285700000000006</v>
      </c>
      <c r="AF803" s="13">
        <v>0</v>
      </c>
      <c r="AG803" s="13">
        <v>0</v>
      </c>
      <c r="AH803" s="13">
        <v>2.7</v>
      </c>
      <c r="AI803" s="13">
        <v>2.8</v>
      </c>
      <c r="AJ803" s="13">
        <v>0.2</v>
      </c>
      <c r="AK803" s="13" t="s">
        <v>45</v>
      </c>
      <c r="AL803" s="13" t="s">
        <v>45</v>
      </c>
      <c r="AM803" s="13"/>
      <c r="AN803" s="13">
        <v>52.5</v>
      </c>
    </row>
    <row r="804" spans="1:40" ht="15.75" customHeight="1" x14ac:dyDescent="0.25">
      <c r="A804" s="13" t="s">
        <v>1861</v>
      </c>
      <c r="B804" s="13" t="s">
        <v>30</v>
      </c>
      <c r="C804" s="13" t="s">
        <v>307</v>
      </c>
      <c r="D804" s="13" t="s">
        <v>1121</v>
      </c>
      <c r="E804" s="13">
        <v>53577</v>
      </c>
      <c r="F804" s="13" t="s">
        <v>1122</v>
      </c>
      <c r="G804" s="13">
        <v>20</v>
      </c>
      <c r="H804" s="13">
        <v>832</v>
      </c>
      <c r="I804" s="13" t="s">
        <v>427</v>
      </c>
      <c r="J804" s="13" t="s">
        <v>43</v>
      </c>
      <c r="K804" s="13" t="s">
        <v>44</v>
      </c>
      <c r="L804" s="13" t="s">
        <v>45</v>
      </c>
      <c r="M804" s="13" t="s">
        <v>45</v>
      </c>
      <c r="N804" s="13" t="s">
        <v>45</v>
      </c>
      <c r="O804" s="13" t="s">
        <v>45</v>
      </c>
      <c r="P804" s="13"/>
      <c r="Q804" s="13" t="s">
        <v>37</v>
      </c>
      <c r="R804" s="13" t="s">
        <v>58</v>
      </c>
      <c r="S804" s="49">
        <v>43262</v>
      </c>
      <c r="T804" s="49">
        <v>43310</v>
      </c>
      <c r="U804" s="13" t="s">
        <v>1123</v>
      </c>
      <c r="V804" s="13" t="s">
        <v>873</v>
      </c>
      <c r="W804" s="13">
        <v>19</v>
      </c>
      <c r="X804" s="13">
        <v>19</v>
      </c>
      <c r="Y804" s="13">
        <v>35</v>
      </c>
      <c r="Z804" s="13">
        <v>54.285699999999999</v>
      </c>
      <c r="AA804" s="13"/>
      <c r="AB804" s="13"/>
      <c r="AC804" s="13"/>
      <c r="AD804" s="13">
        <v>0</v>
      </c>
      <c r="AE804" s="13">
        <v>54.285699999999999</v>
      </c>
      <c r="AF804" s="13">
        <v>0</v>
      </c>
      <c r="AG804" s="13">
        <v>0</v>
      </c>
      <c r="AH804" s="13">
        <v>1.9</v>
      </c>
      <c r="AI804" s="13">
        <v>1.9</v>
      </c>
      <c r="AJ804" s="13">
        <v>0.2</v>
      </c>
      <c r="AK804" s="13" t="s">
        <v>45</v>
      </c>
      <c r="AL804" s="13" t="s">
        <v>45</v>
      </c>
      <c r="AM804" s="13"/>
      <c r="AN804" s="13">
        <v>52.5</v>
      </c>
    </row>
    <row r="805" spans="1:40" ht="15.75" hidden="1" customHeight="1" x14ac:dyDescent="0.25">
      <c r="A805" s="13" t="s">
        <v>1861</v>
      </c>
      <c r="B805" s="13" t="s">
        <v>30</v>
      </c>
      <c r="C805" s="13" t="s">
        <v>307</v>
      </c>
      <c r="D805" s="13" t="s">
        <v>374</v>
      </c>
      <c r="E805" s="13">
        <v>51396</v>
      </c>
      <c r="F805" s="13" t="s">
        <v>375</v>
      </c>
      <c r="G805" s="13">
        <v>50</v>
      </c>
      <c r="H805" s="13">
        <v>501</v>
      </c>
      <c r="I805" s="13" t="s">
        <v>376</v>
      </c>
      <c r="J805" s="13" t="s">
        <v>43</v>
      </c>
      <c r="K805" s="13" t="s">
        <v>194</v>
      </c>
      <c r="L805" s="13" t="s">
        <v>51</v>
      </c>
      <c r="M805" s="13">
        <v>1710</v>
      </c>
      <c r="N805" s="13">
        <v>2200</v>
      </c>
      <c r="O805" s="13" t="s">
        <v>801</v>
      </c>
      <c r="P805" s="13">
        <v>2</v>
      </c>
      <c r="Q805" s="13" t="s">
        <v>37</v>
      </c>
      <c r="R805" s="13" t="s">
        <v>58</v>
      </c>
      <c r="S805" s="49">
        <v>43262</v>
      </c>
      <c r="T805" s="49">
        <v>43291</v>
      </c>
      <c r="U805" s="13" t="s">
        <v>377</v>
      </c>
      <c r="V805" s="13" t="s">
        <v>39</v>
      </c>
      <c r="W805" s="13">
        <v>21</v>
      </c>
      <c r="X805" s="13">
        <v>18</v>
      </c>
      <c r="Y805" s="13">
        <v>30</v>
      </c>
      <c r="Z805" s="13">
        <v>60</v>
      </c>
      <c r="AA805" s="13"/>
      <c r="AB805" s="13"/>
      <c r="AC805" s="13"/>
      <c r="AD805" s="13">
        <v>0</v>
      </c>
      <c r="AE805" s="13">
        <v>60</v>
      </c>
      <c r="AF805" s="13">
        <v>0</v>
      </c>
      <c r="AG805" s="13">
        <v>10</v>
      </c>
      <c r="AH805" s="13">
        <v>3.238</v>
      </c>
      <c r="AI805" s="13">
        <v>3.3999000000000001</v>
      </c>
      <c r="AJ805" s="13">
        <v>0.2833</v>
      </c>
      <c r="AK805" s="13" t="s">
        <v>1949</v>
      </c>
      <c r="AL805" s="13" t="s">
        <v>1513</v>
      </c>
      <c r="AM805" s="13"/>
      <c r="AN805" s="13">
        <v>85</v>
      </c>
    </row>
    <row r="806" spans="1:40" ht="15.75" hidden="1" customHeight="1" x14ac:dyDescent="0.25">
      <c r="A806" s="13" t="s">
        <v>1861</v>
      </c>
      <c r="B806" s="13" t="s">
        <v>30</v>
      </c>
      <c r="C806" s="13" t="s">
        <v>307</v>
      </c>
      <c r="D806" s="13" t="s">
        <v>374</v>
      </c>
      <c r="E806" s="13">
        <v>53534</v>
      </c>
      <c r="F806" s="13" t="s">
        <v>375</v>
      </c>
      <c r="G806" s="13" t="s">
        <v>666</v>
      </c>
      <c r="H806" s="13">
        <v>1</v>
      </c>
      <c r="I806" s="13" t="s">
        <v>1950</v>
      </c>
      <c r="J806" s="13" t="s">
        <v>34</v>
      </c>
      <c r="K806" s="13" t="s">
        <v>35</v>
      </c>
      <c r="L806" s="13" t="s">
        <v>742</v>
      </c>
      <c r="M806" s="13">
        <v>1000</v>
      </c>
      <c r="N806" s="13">
        <v>1430</v>
      </c>
      <c r="O806" s="13" t="s">
        <v>801</v>
      </c>
      <c r="P806" s="13">
        <v>1</v>
      </c>
      <c r="Q806" s="13" t="s">
        <v>37</v>
      </c>
      <c r="R806" s="13" t="s">
        <v>58</v>
      </c>
      <c r="S806" s="49">
        <v>43291</v>
      </c>
      <c r="T806" s="49">
        <v>43294</v>
      </c>
      <c r="U806" s="13" t="s">
        <v>213</v>
      </c>
      <c r="V806" s="13" t="s">
        <v>39</v>
      </c>
      <c r="W806" s="13">
        <v>20</v>
      </c>
      <c r="X806" s="13">
        <v>20</v>
      </c>
      <c r="Y806" s="13">
        <v>25</v>
      </c>
      <c r="Z806" s="13">
        <v>80</v>
      </c>
      <c r="AA806" s="13"/>
      <c r="AB806" s="13"/>
      <c r="AC806" s="13"/>
      <c r="AD806" s="13">
        <v>0</v>
      </c>
      <c r="AE806" s="13">
        <v>80</v>
      </c>
      <c r="AF806" s="13">
        <v>0</v>
      </c>
      <c r="AG806" s="13">
        <v>10</v>
      </c>
      <c r="AH806" s="13">
        <v>0.69499999999999995</v>
      </c>
      <c r="AI806" s="13">
        <v>0.73160000000000003</v>
      </c>
      <c r="AJ806" s="13">
        <v>6.6699999999999995E-2</v>
      </c>
      <c r="AK806" s="13" t="s">
        <v>1951</v>
      </c>
      <c r="AL806" s="13" t="s">
        <v>1516</v>
      </c>
      <c r="AM806" s="13"/>
      <c r="AN806" s="13">
        <v>19.2</v>
      </c>
    </row>
    <row r="807" spans="1:40" ht="15.75" hidden="1" customHeight="1" x14ac:dyDescent="0.25">
      <c r="A807" s="13" t="s">
        <v>1861</v>
      </c>
      <c r="B807" s="13" t="s">
        <v>30</v>
      </c>
      <c r="C807" s="13" t="s">
        <v>307</v>
      </c>
      <c r="D807" s="13" t="s">
        <v>374</v>
      </c>
      <c r="E807" s="13">
        <v>53338</v>
      </c>
      <c r="F807" s="13" t="s">
        <v>378</v>
      </c>
      <c r="G807" s="13" t="s">
        <v>871</v>
      </c>
      <c r="H807" s="13">
        <v>1</v>
      </c>
      <c r="I807" s="13" t="s">
        <v>1514</v>
      </c>
      <c r="J807" s="13" t="s">
        <v>43</v>
      </c>
      <c r="K807" s="13" t="s">
        <v>194</v>
      </c>
      <c r="L807" s="13" t="s">
        <v>169</v>
      </c>
      <c r="M807" s="13">
        <v>1700</v>
      </c>
      <c r="N807" s="13">
        <v>2130</v>
      </c>
      <c r="O807" s="13" t="s">
        <v>801</v>
      </c>
      <c r="P807" s="13">
        <v>1</v>
      </c>
      <c r="Q807" s="13" t="s">
        <v>37</v>
      </c>
      <c r="R807" s="13" t="s">
        <v>58</v>
      </c>
      <c r="S807" s="49">
        <v>43262</v>
      </c>
      <c r="T807" s="49">
        <v>43284</v>
      </c>
      <c r="U807" s="13" t="s">
        <v>213</v>
      </c>
      <c r="V807" s="13" t="s">
        <v>39</v>
      </c>
      <c r="W807" s="13">
        <v>23</v>
      </c>
      <c r="X807" s="13">
        <v>20</v>
      </c>
      <c r="Y807" s="13">
        <v>30</v>
      </c>
      <c r="Z807" s="13">
        <v>66.666700000000006</v>
      </c>
      <c r="AA807" s="13"/>
      <c r="AB807" s="13"/>
      <c r="AC807" s="13"/>
      <c r="AD807" s="13">
        <v>0</v>
      </c>
      <c r="AE807" s="13">
        <v>66.666700000000006</v>
      </c>
      <c r="AF807" s="13">
        <v>0</v>
      </c>
      <c r="AG807" s="13">
        <v>10</v>
      </c>
      <c r="AH807" s="13">
        <v>2.2130000000000001</v>
      </c>
      <c r="AI807" s="13">
        <v>2.3136000000000001</v>
      </c>
      <c r="AJ807" s="13">
        <v>0.18329999999999999</v>
      </c>
      <c r="AK807" s="13" t="s">
        <v>1952</v>
      </c>
      <c r="AL807" s="13" t="s">
        <v>1516</v>
      </c>
      <c r="AM807" s="13"/>
      <c r="AN807" s="13">
        <v>52.8</v>
      </c>
    </row>
    <row r="808" spans="1:40" ht="15.75" hidden="1" customHeight="1" x14ac:dyDescent="0.25">
      <c r="A808" s="13" t="s">
        <v>1861</v>
      </c>
      <c r="B808" s="13" t="s">
        <v>30</v>
      </c>
      <c r="C808" s="13" t="s">
        <v>307</v>
      </c>
      <c r="D808" s="13" t="s">
        <v>374</v>
      </c>
      <c r="E808" s="13">
        <v>53241</v>
      </c>
      <c r="F808" s="13" t="s">
        <v>378</v>
      </c>
      <c r="G808" s="13">
        <v>98</v>
      </c>
      <c r="H808" s="13">
        <v>1</v>
      </c>
      <c r="I808" s="13" t="s">
        <v>204</v>
      </c>
      <c r="J808" s="13" t="s">
        <v>34</v>
      </c>
      <c r="K808" s="13" t="s">
        <v>202</v>
      </c>
      <c r="L808" s="13" t="s">
        <v>36</v>
      </c>
      <c r="M808" s="13">
        <v>910</v>
      </c>
      <c r="N808" s="13">
        <v>1400</v>
      </c>
      <c r="O808" s="13" t="s">
        <v>801</v>
      </c>
      <c r="P808" s="13">
        <v>1</v>
      </c>
      <c r="Q808" s="13" t="s">
        <v>37</v>
      </c>
      <c r="R808" s="13" t="s">
        <v>58</v>
      </c>
      <c r="S808" s="49">
        <v>43262</v>
      </c>
      <c r="T808" s="49">
        <v>43297</v>
      </c>
      <c r="U808" s="13" t="s">
        <v>213</v>
      </c>
      <c r="V808" s="13" t="s">
        <v>873</v>
      </c>
      <c r="W808" s="13">
        <v>10</v>
      </c>
      <c r="X808" s="13">
        <v>8</v>
      </c>
      <c r="Y808" s="13">
        <v>25</v>
      </c>
      <c r="Z808" s="13">
        <v>32</v>
      </c>
      <c r="AA808" s="13"/>
      <c r="AB808" s="13"/>
      <c r="AC808" s="13"/>
      <c r="AD808" s="13">
        <v>0</v>
      </c>
      <c r="AE808" s="13">
        <v>32</v>
      </c>
      <c r="AF808" s="13">
        <v>0</v>
      </c>
      <c r="AG808" s="13">
        <v>10</v>
      </c>
      <c r="AH808" s="13">
        <v>0.63300000000000001</v>
      </c>
      <c r="AI808" s="13">
        <v>0.6996</v>
      </c>
      <c r="AJ808" s="13">
        <v>6.6699999999999995E-2</v>
      </c>
      <c r="AK808" s="13" t="s">
        <v>1953</v>
      </c>
      <c r="AL808" s="13" t="s">
        <v>1516</v>
      </c>
      <c r="AM808" s="13"/>
      <c r="AN808" s="13">
        <v>30</v>
      </c>
    </row>
    <row r="809" spans="1:40" ht="15.75" hidden="1" customHeight="1" x14ac:dyDescent="0.25">
      <c r="A809" s="13" t="s">
        <v>1861</v>
      </c>
      <c r="B809" s="13" t="s">
        <v>30</v>
      </c>
      <c r="C809" s="13" t="s">
        <v>307</v>
      </c>
      <c r="D809" s="13" t="s">
        <v>379</v>
      </c>
      <c r="E809" s="13">
        <v>50192</v>
      </c>
      <c r="F809" s="13" t="s">
        <v>380</v>
      </c>
      <c r="G809" s="13">
        <v>4</v>
      </c>
      <c r="H809" s="13">
        <v>2</v>
      </c>
      <c r="I809" s="13" t="s">
        <v>381</v>
      </c>
      <c r="J809" s="13" t="s">
        <v>34</v>
      </c>
      <c r="K809" s="13" t="s">
        <v>35</v>
      </c>
      <c r="L809" s="13" t="s">
        <v>72</v>
      </c>
      <c r="M809" s="13">
        <v>1400</v>
      </c>
      <c r="N809" s="13">
        <v>1730</v>
      </c>
      <c r="O809" s="13" t="s">
        <v>76</v>
      </c>
      <c r="P809" s="13">
        <v>214</v>
      </c>
      <c r="Q809" s="13" t="s">
        <v>37</v>
      </c>
      <c r="R809" s="13" t="s">
        <v>66</v>
      </c>
      <c r="S809" s="49">
        <v>43262</v>
      </c>
      <c r="T809" s="49">
        <v>43310</v>
      </c>
      <c r="U809" s="13" t="s">
        <v>954</v>
      </c>
      <c r="V809" s="13" t="s">
        <v>39</v>
      </c>
      <c r="W809" s="13">
        <v>20</v>
      </c>
      <c r="X809" s="13">
        <v>16</v>
      </c>
      <c r="Y809" s="13">
        <v>25</v>
      </c>
      <c r="Z809" s="13">
        <v>64</v>
      </c>
      <c r="AA809" s="13"/>
      <c r="AB809" s="13"/>
      <c r="AC809" s="13"/>
      <c r="AD809" s="13">
        <v>0</v>
      </c>
      <c r="AE809" s="13">
        <v>64</v>
      </c>
      <c r="AF809" s="13">
        <v>0</v>
      </c>
      <c r="AG809" s="13">
        <v>10</v>
      </c>
      <c r="AH809" s="13">
        <v>1.8819999999999999</v>
      </c>
      <c r="AI809" s="13">
        <v>1.8819999999999999</v>
      </c>
      <c r="AJ809" s="13">
        <v>0.2</v>
      </c>
      <c r="AK809" s="13" t="s">
        <v>1519</v>
      </c>
      <c r="AL809" s="13" t="s">
        <v>1520</v>
      </c>
      <c r="AM809" s="13"/>
      <c r="AN809" s="13">
        <v>49.4</v>
      </c>
    </row>
    <row r="810" spans="1:40" ht="15.75" hidden="1" customHeight="1" x14ac:dyDescent="0.25">
      <c r="A810" s="13" t="s">
        <v>1861</v>
      </c>
      <c r="B810" s="13" t="s">
        <v>30</v>
      </c>
      <c r="C810" s="13" t="s">
        <v>307</v>
      </c>
      <c r="D810" s="13" t="s">
        <v>379</v>
      </c>
      <c r="E810" s="13">
        <v>50193</v>
      </c>
      <c r="F810" s="13" t="s">
        <v>380</v>
      </c>
      <c r="G810" s="13" t="s">
        <v>383</v>
      </c>
      <c r="H810" s="13">
        <v>1</v>
      </c>
      <c r="I810" s="13" t="s">
        <v>384</v>
      </c>
      <c r="J810" s="13" t="s">
        <v>34</v>
      </c>
      <c r="K810" s="13" t="s">
        <v>35</v>
      </c>
      <c r="L810" s="13" t="s">
        <v>56</v>
      </c>
      <c r="M810" s="13">
        <v>1130</v>
      </c>
      <c r="N810" s="13">
        <v>1300</v>
      </c>
      <c r="O810" s="13" t="s">
        <v>76</v>
      </c>
      <c r="P810" s="13">
        <v>214</v>
      </c>
      <c r="Q810" s="13" t="s">
        <v>37</v>
      </c>
      <c r="R810" s="13" t="s">
        <v>38</v>
      </c>
      <c r="S810" s="49">
        <v>43262</v>
      </c>
      <c r="T810" s="49">
        <v>43303</v>
      </c>
      <c r="U810" s="13" t="s">
        <v>385</v>
      </c>
      <c r="V810" s="13" t="s">
        <v>39</v>
      </c>
      <c r="W810" s="13">
        <v>12</v>
      </c>
      <c r="X810" s="13">
        <v>12</v>
      </c>
      <c r="Y810" s="13">
        <v>25</v>
      </c>
      <c r="Z810" s="13">
        <v>48</v>
      </c>
      <c r="AA810" s="13" t="s">
        <v>386</v>
      </c>
      <c r="AB810" s="13">
        <v>16</v>
      </c>
      <c r="AC810" s="13">
        <v>25</v>
      </c>
      <c r="AD810" s="13">
        <v>64</v>
      </c>
      <c r="AE810" s="13">
        <v>64</v>
      </c>
      <c r="AF810" s="13">
        <v>0</v>
      </c>
      <c r="AG810" s="13">
        <v>10</v>
      </c>
      <c r="AH810" s="13">
        <v>1.0940000000000001</v>
      </c>
      <c r="AI810" s="13">
        <v>1.1935</v>
      </c>
      <c r="AJ810" s="13">
        <v>0.2</v>
      </c>
      <c r="AK810" s="13" t="s">
        <v>1280</v>
      </c>
      <c r="AL810" s="13" t="s">
        <v>1520</v>
      </c>
      <c r="AM810" s="13"/>
      <c r="AN810" s="13">
        <v>52.2</v>
      </c>
    </row>
    <row r="811" spans="1:40" ht="15.75" hidden="1" customHeight="1" x14ac:dyDescent="0.25">
      <c r="A811" s="13" t="s">
        <v>1861</v>
      </c>
      <c r="B811" s="13" t="s">
        <v>30</v>
      </c>
      <c r="C811" s="13" t="s">
        <v>307</v>
      </c>
      <c r="D811" s="13" t="s">
        <v>379</v>
      </c>
      <c r="E811" s="13">
        <v>52066</v>
      </c>
      <c r="F811" s="13" t="s">
        <v>380</v>
      </c>
      <c r="G811" s="13" t="s">
        <v>387</v>
      </c>
      <c r="H811" s="13">
        <v>1</v>
      </c>
      <c r="I811" s="13" t="s">
        <v>388</v>
      </c>
      <c r="J811" s="13" t="s">
        <v>34</v>
      </c>
      <c r="K811" s="13" t="s">
        <v>35</v>
      </c>
      <c r="L811" s="13" t="s">
        <v>56</v>
      </c>
      <c r="M811" s="13">
        <v>1130</v>
      </c>
      <c r="N811" s="13">
        <v>1300</v>
      </c>
      <c r="O811" s="13" t="s">
        <v>76</v>
      </c>
      <c r="P811" s="13">
        <v>214</v>
      </c>
      <c r="Q811" s="13" t="s">
        <v>37</v>
      </c>
      <c r="R811" s="13" t="s">
        <v>38</v>
      </c>
      <c r="S811" s="49">
        <v>43262</v>
      </c>
      <c r="T811" s="49">
        <v>43303</v>
      </c>
      <c r="U811" s="13" t="s">
        <v>385</v>
      </c>
      <c r="V811" s="13" t="s">
        <v>39</v>
      </c>
      <c r="W811" s="13">
        <v>4</v>
      </c>
      <c r="X811" s="13">
        <v>3</v>
      </c>
      <c r="Y811" s="13">
        <v>25</v>
      </c>
      <c r="Z811" s="13">
        <v>12</v>
      </c>
      <c r="AA811" s="13" t="s">
        <v>386</v>
      </c>
      <c r="AB811" s="13">
        <v>16</v>
      </c>
      <c r="AC811" s="13">
        <v>25</v>
      </c>
      <c r="AD811" s="13">
        <v>64</v>
      </c>
      <c r="AE811" s="13">
        <v>64</v>
      </c>
      <c r="AF811" s="13">
        <v>0</v>
      </c>
      <c r="AG811" s="13">
        <v>10</v>
      </c>
      <c r="AH811" s="13">
        <v>0.39800000000000002</v>
      </c>
      <c r="AI811" s="13">
        <v>0.39800000000000002</v>
      </c>
      <c r="AJ811" s="13">
        <v>0</v>
      </c>
      <c r="AK811" s="13" t="s">
        <v>1280</v>
      </c>
      <c r="AL811" s="13" t="s">
        <v>1520</v>
      </c>
      <c r="AM811" s="13"/>
      <c r="AN811" s="13">
        <v>52.2</v>
      </c>
    </row>
    <row r="812" spans="1:40" ht="15.75" hidden="1" customHeight="1" x14ac:dyDescent="0.25">
      <c r="A812" s="13" t="s">
        <v>1861</v>
      </c>
      <c r="B812" s="13" t="s">
        <v>30</v>
      </c>
      <c r="C812" s="13" t="s">
        <v>307</v>
      </c>
      <c r="D812" s="13" t="s">
        <v>379</v>
      </c>
      <c r="E812" s="13">
        <v>52760</v>
      </c>
      <c r="F812" s="13" t="s">
        <v>380</v>
      </c>
      <c r="G812" s="13" t="s">
        <v>389</v>
      </c>
      <c r="H812" s="13">
        <v>1</v>
      </c>
      <c r="I812" s="13" t="s">
        <v>390</v>
      </c>
      <c r="J812" s="13" t="s">
        <v>34</v>
      </c>
      <c r="K812" s="13" t="s">
        <v>35</v>
      </c>
      <c r="L812" s="13" t="s">
        <v>56</v>
      </c>
      <c r="M812" s="13">
        <v>1130</v>
      </c>
      <c r="N812" s="13">
        <v>1300</v>
      </c>
      <c r="O812" s="13" t="s">
        <v>76</v>
      </c>
      <c r="P812" s="13">
        <v>214</v>
      </c>
      <c r="Q812" s="13" t="s">
        <v>37</v>
      </c>
      <c r="R812" s="13" t="s">
        <v>38</v>
      </c>
      <c r="S812" s="49">
        <v>43262</v>
      </c>
      <c r="T812" s="49">
        <v>43303</v>
      </c>
      <c r="U812" s="13" t="s">
        <v>385</v>
      </c>
      <c r="V812" s="13" t="s">
        <v>39</v>
      </c>
      <c r="W812" s="13">
        <v>0</v>
      </c>
      <c r="X812" s="13">
        <v>0</v>
      </c>
      <c r="Y812" s="13">
        <v>25</v>
      </c>
      <c r="Z812" s="13">
        <v>0</v>
      </c>
      <c r="AA812" s="13" t="s">
        <v>386</v>
      </c>
      <c r="AB812" s="13">
        <v>16</v>
      </c>
      <c r="AC812" s="13">
        <v>25</v>
      </c>
      <c r="AD812" s="13">
        <v>64</v>
      </c>
      <c r="AE812" s="13">
        <v>64</v>
      </c>
      <c r="AF812" s="13">
        <v>0</v>
      </c>
      <c r="AG812" s="13">
        <v>10</v>
      </c>
      <c r="AH812" s="13">
        <v>0</v>
      </c>
      <c r="AI812" s="13">
        <v>0</v>
      </c>
      <c r="AJ812" s="13">
        <v>0</v>
      </c>
      <c r="AK812" s="13" t="s">
        <v>1280</v>
      </c>
      <c r="AL812" s="13" t="s">
        <v>1520</v>
      </c>
      <c r="AM812" s="13"/>
      <c r="AN812" s="13">
        <v>52.2</v>
      </c>
    </row>
    <row r="813" spans="1:40" ht="15.75" hidden="1" customHeight="1" x14ac:dyDescent="0.25">
      <c r="A813" s="13" t="s">
        <v>1861</v>
      </c>
      <c r="B813" s="13" t="s">
        <v>30</v>
      </c>
      <c r="C813" s="13" t="s">
        <v>307</v>
      </c>
      <c r="D813" s="13" t="s">
        <v>379</v>
      </c>
      <c r="E813" s="13">
        <v>52761</v>
      </c>
      <c r="F813" s="13" t="s">
        <v>380</v>
      </c>
      <c r="G813" s="13" t="s">
        <v>391</v>
      </c>
      <c r="H813" s="13">
        <v>1</v>
      </c>
      <c r="I813" s="13" t="s">
        <v>392</v>
      </c>
      <c r="J813" s="13" t="s">
        <v>34</v>
      </c>
      <c r="K813" s="13" t="s">
        <v>35</v>
      </c>
      <c r="L813" s="13" t="s">
        <v>56</v>
      </c>
      <c r="M813" s="13">
        <v>1130</v>
      </c>
      <c r="N813" s="13">
        <v>1300</v>
      </c>
      <c r="O813" s="13" t="s">
        <v>76</v>
      </c>
      <c r="P813" s="13">
        <v>214</v>
      </c>
      <c r="Q813" s="13" t="s">
        <v>37</v>
      </c>
      <c r="R813" s="13" t="s">
        <v>38</v>
      </c>
      <c r="S813" s="49">
        <v>43262</v>
      </c>
      <c r="T813" s="49">
        <v>43303</v>
      </c>
      <c r="U813" s="13" t="s">
        <v>385</v>
      </c>
      <c r="V813" s="13" t="s">
        <v>39</v>
      </c>
      <c r="W813" s="13">
        <v>1</v>
      </c>
      <c r="X813" s="13">
        <v>1</v>
      </c>
      <c r="Y813" s="13">
        <v>25</v>
      </c>
      <c r="Z813" s="13">
        <v>4</v>
      </c>
      <c r="AA813" s="13" t="s">
        <v>386</v>
      </c>
      <c r="AB813" s="13">
        <v>16</v>
      </c>
      <c r="AC813" s="13">
        <v>25</v>
      </c>
      <c r="AD813" s="13">
        <v>64</v>
      </c>
      <c r="AE813" s="13">
        <v>64</v>
      </c>
      <c r="AF813" s="13">
        <v>0</v>
      </c>
      <c r="AG813" s="13">
        <v>10</v>
      </c>
      <c r="AH813" s="13">
        <v>9.9000000000000005E-2</v>
      </c>
      <c r="AI813" s="13">
        <v>9.9000000000000005E-2</v>
      </c>
      <c r="AJ813" s="13">
        <v>0</v>
      </c>
      <c r="AK813" s="13" t="s">
        <v>1280</v>
      </c>
      <c r="AL813" s="13" t="s">
        <v>1520</v>
      </c>
      <c r="AM813" s="13"/>
      <c r="AN813" s="13">
        <v>52.2</v>
      </c>
    </row>
    <row r="814" spans="1:40" ht="15.75" hidden="1" customHeight="1" x14ac:dyDescent="0.25">
      <c r="A814" s="13" t="s">
        <v>1861</v>
      </c>
      <c r="B814" s="13" t="s">
        <v>30</v>
      </c>
      <c r="C814" s="13" t="s">
        <v>307</v>
      </c>
      <c r="D814" s="13" t="s">
        <v>379</v>
      </c>
      <c r="E814" s="13">
        <v>50196</v>
      </c>
      <c r="F814" s="13" t="s">
        <v>380</v>
      </c>
      <c r="G814" s="13" t="s">
        <v>393</v>
      </c>
      <c r="H814" s="13">
        <v>1</v>
      </c>
      <c r="I814" s="13" t="s">
        <v>394</v>
      </c>
      <c r="J814" s="13" t="s">
        <v>34</v>
      </c>
      <c r="K814" s="13" t="s">
        <v>35</v>
      </c>
      <c r="L814" s="13" t="s">
        <v>56</v>
      </c>
      <c r="M814" s="13">
        <v>940</v>
      </c>
      <c r="N814" s="13">
        <v>1110</v>
      </c>
      <c r="O814" s="13" t="s">
        <v>76</v>
      </c>
      <c r="P814" s="13">
        <v>215</v>
      </c>
      <c r="Q814" s="13" t="s">
        <v>37</v>
      </c>
      <c r="R814" s="13" t="s">
        <v>38</v>
      </c>
      <c r="S814" s="49">
        <v>43262</v>
      </c>
      <c r="T814" s="49">
        <v>43303</v>
      </c>
      <c r="U814" s="13" t="s">
        <v>395</v>
      </c>
      <c r="V814" s="13" t="s">
        <v>39</v>
      </c>
      <c r="W814" s="13">
        <v>24</v>
      </c>
      <c r="X814" s="13">
        <v>23</v>
      </c>
      <c r="Y814" s="13">
        <v>24</v>
      </c>
      <c r="Z814" s="13">
        <v>95.833299999999994</v>
      </c>
      <c r="AA814" s="13"/>
      <c r="AB814" s="13"/>
      <c r="AC814" s="13"/>
      <c r="AD814" s="13">
        <v>0</v>
      </c>
      <c r="AE814" s="13">
        <v>95.833299999999994</v>
      </c>
      <c r="AF814" s="13">
        <v>0</v>
      </c>
      <c r="AG814" s="13">
        <v>10</v>
      </c>
      <c r="AH814" s="13">
        <v>2.0880000000000001</v>
      </c>
      <c r="AI814" s="13">
        <v>2.3862999999999999</v>
      </c>
      <c r="AJ814" s="13">
        <v>0.2</v>
      </c>
      <c r="AK814" s="13" t="s">
        <v>1277</v>
      </c>
      <c r="AL814" s="13" t="s">
        <v>1521</v>
      </c>
      <c r="AM814" s="13"/>
      <c r="AN814" s="13">
        <v>52.2</v>
      </c>
    </row>
    <row r="815" spans="1:40" ht="15.75" hidden="1" customHeight="1" x14ac:dyDescent="0.25">
      <c r="A815" s="13" t="s">
        <v>1861</v>
      </c>
      <c r="B815" s="13" t="s">
        <v>30</v>
      </c>
      <c r="C815" s="13" t="s">
        <v>307</v>
      </c>
      <c r="D815" s="13" t="s">
        <v>379</v>
      </c>
      <c r="E815" s="13">
        <v>51329</v>
      </c>
      <c r="F815" s="13" t="s">
        <v>380</v>
      </c>
      <c r="G815" s="13" t="s">
        <v>393</v>
      </c>
      <c r="H815" s="13">
        <v>2</v>
      </c>
      <c r="I815" s="13" t="s">
        <v>394</v>
      </c>
      <c r="J815" s="13" t="s">
        <v>34</v>
      </c>
      <c r="K815" s="13" t="s">
        <v>35</v>
      </c>
      <c r="L815" s="13" t="s">
        <v>56</v>
      </c>
      <c r="M815" s="13">
        <v>1130</v>
      </c>
      <c r="N815" s="13">
        <v>1300</v>
      </c>
      <c r="O815" s="13" t="s">
        <v>76</v>
      </c>
      <c r="P815" s="13">
        <v>215</v>
      </c>
      <c r="Q815" s="13" t="s">
        <v>37</v>
      </c>
      <c r="R815" s="13" t="s">
        <v>38</v>
      </c>
      <c r="S815" s="49">
        <v>43262</v>
      </c>
      <c r="T815" s="49">
        <v>43303</v>
      </c>
      <c r="U815" s="13" t="s">
        <v>396</v>
      </c>
      <c r="V815" s="13" t="s">
        <v>39</v>
      </c>
      <c r="W815" s="13">
        <v>22</v>
      </c>
      <c r="X815" s="13">
        <v>21</v>
      </c>
      <c r="Y815" s="13">
        <v>24</v>
      </c>
      <c r="Z815" s="13">
        <v>87.5</v>
      </c>
      <c r="AA815" s="13"/>
      <c r="AB815" s="13"/>
      <c r="AC815" s="13"/>
      <c r="AD815" s="13">
        <v>0</v>
      </c>
      <c r="AE815" s="13">
        <v>87.5</v>
      </c>
      <c r="AF815" s="13">
        <v>0</v>
      </c>
      <c r="AG815" s="13">
        <v>10</v>
      </c>
      <c r="AH815" s="13">
        <v>2.0880000000000001</v>
      </c>
      <c r="AI815" s="13">
        <v>2.1873999999999998</v>
      </c>
      <c r="AJ815" s="13">
        <v>0.2</v>
      </c>
      <c r="AK815" s="13" t="s">
        <v>1280</v>
      </c>
      <c r="AL815" s="13" t="s">
        <v>1521</v>
      </c>
      <c r="AM815" s="13"/>
      <c r="AN815" s="13">
        <v>52.2</v>
      </c>
    </row>
    <row r="816" spans="1:40" ht="15.75" hidden="1" customHeight="1" x14ac:dyDescent="0.25">
      <c r="A816" s="13" t="s">
        <v>1861</v>
      </c>
      <c r="B816" s="13" t="s">
        <v>30</v>
      </c>
      <c r="C816" s="13" t="s">
        <v>307</v>
      </c>
      <c r="D816" s="13" t="s">
        <v>379</v>
      </c>
      <c r="E816" s="13">
        <v>50907</v>
      </c>
      <c r="F816" s="13" t="s">
        <v>380</v>
      </c>
      <c r="G816" s="13" t="s">
        <v>393</v>
      </c>
      <c r="H816" s="13">
        <v>3</v>
      </c>
      <c r="I816" s="13" t="s">
        <v>394</v>
      </c>
      <c r="J816" s="13" t="s">
        <v>34</v>
      </c>
      <c r="K816" s="13" t="s">
        <v>35</v>
      </c>
      <c r="L816" s="13" t="s">
        <v>56</v>
      </c>
      <c r="M816" s="13">
        <v>1310</v>
      </c>
      <c r="N816" s="13">
        <v>1440</v>
      </c>
      <c r="O816" s="13" t="s">
        <v>76</v>
      </c>
      <c r="P816" s="13">
        <v>215</v>
      </c>
      <c r="Q816" s="13" t="s">
        <v>37</v>
      </c>
      <c r="R816" s="13" t="s">
        <v>38</v>
      </c>
      <c r="S816" s="49">
        <v>43262</v>
      </c>
      <c r="T816" s="49">
        <v>43303</v>
      </c>
      <c r="U816" s="13" t="s">
        <v>396</v>
      </c>
      <c r="V816" s="13" t="s">
        <v>39</v>
      </c>
      <c r="W816" s="13">
        <v>21</v>
      </c>
      <c r="X816" s="13">
        <v>19</v>
      </c>
      <c r="Y816" s="13">
        <v>24</v>
      </c>
      <c r="Z816" s="13">
        <v>79.166700000000006</v>
      </c>
      <c r="AA816" s="13"/>
      <c r="AB816" s="13"/>
      <c r="AC816" s="13"/>
      <c r="AD816" s="13">
        <v>0</v>
      </c>
      <c r="AE816" s="13">
        <v>79.166700000000006</v>
      </c>
      <c r="AF816" s="13">
        <v>0</v>
      </c>
      <c r="AG816" s="13">
        <v>10</v>
      </c>
      <c r="AH816" s="13">
        <v>1.889</v>
      </c>
      <c r="AI816" s="13">
        <v>2.0878000000000001</v>
      </c>
      <c r="AJ816" s="13">
        <v>0.2</v>
      </c>
      <c r="AK816" s="13" t="s">
        <v>1522</v>
      </c>
      <c r="AL816" s="13" t="s">
        <v>1521</v>
      </c>
      <c r="AM816" s="13"/>
      <c r="AN816" s="13">
        <v>52.2</v>
      </c>
    </row>
    <row r="817" spans="1:40" ht="15.75" hidden="1" customHeight="1" x14ac:dyDescent="0.25">
      <c r="A817" s="13" t="s">
        <v>1861</v>
      </c>
      <c r="B817" s="13" t="s">
        <v>30</v>
      </c>
      <c r="C817" s="13" t="s">
        <v>307</v>
      </c>
      <c r="D817" s="13" t="s">
        <v>379</v>
      </c>
      <c r="E817" s="13">
        <v>52224</v>
      </c>
      <c r="F817" s="13" t="s">
        <v>380</v>
      </c>
      <c r="G817" s="13" t="s">
        <v>393</v>
      </c>
      <c r="H817" s="13">
        <v>4</v>
      </c>
      <c r="I817" s="13" t="s">
        <v>394</v>
      </c>
      <c r="J817" s="13" t="s">
        <v>34</v>
      </c>
      <c r="K817" s="13" t="s">
        <v>35</v>
      </c>
      <c r="L817" s="13" t="s">
        <v>72</v>
      </c>
      <c r="M817" s="13">
        <v>1445</v>
      </c>
      <c r="N817" s="13">
        <v>1815</v>
      </c>
      <c r="O817" s="13" t="s">
        <v>76</v>
      </c>
      <c r="P817" s="13">
        <v>215</v>
      </c>
      <c r="Q817" s="13" t="s">
        <v>37</v>
      </c>
      <c r="R817" s="13" t="s">
        <v>66</v>
      </c>
      <c r="S817" s="49">
        <v>43262</v>
      </c>
      <c r="T817" s="49">
        <v>43310</v>
      </c>
      <c r="U817" s="13" t="s">
        <v>396</v>
      </c>
      <c r="V817" s="13" t="s">
        <v>39</v>
      </c>
      <c r="W817" s="13">
        <v>17</v>
      </c>
      <c r="X817" s="13">
        <v>14</v>
      </c>
      <c r="Y817" s="13">
        <v>24</v>
      </c>
      <c r="Z817" s="13">
        <v>58.333300000000001</v>
      </c>
      <c r="AA817" s="13"/>
      <c r="AB817" s="13"/>
      <c r="AC817" s="13"/>
      <c r="AD817" s="13">
        <v>0</v>
      </c>
      <c r="AE817" s="13">
        <v>58.333300000000001</v>
      </c>
      <c r="AF817" s="13">
        <v>0</v>
      </c>
      <c r="AG817" s="13">
        <v>0</v>
      </c>
      <c r="AH817" s="13">
        <v>1.6</v>
      </c>
      <c r="AI817" s="13">
        <v>1.6</v>
      </c>
      <c r="AJ817" s="13">
        <v>0.2</v>
      </c>
      <c r="AK817" s="13" t="s">
        <v>1523</v>
      </c>
      <c r="AL817" s="13" t="s">
        <v>1521</v>
      </c>
      <c r="AM817" s="13"/>
      <c r="AN817" s="13">
        <v>49.4</v>
      </c>
    </row>
    <row r="818" spans="1:40" ht="15.75" hidden="1" customHeight="1" x14ac:dyDescent="0.25">
      <c r="A818" s="13" t="s">
        <v>1861</v>
      </c>
      <c r="B818" s="13" t="s">
        <v>30</v>
      </c>
      <c r="C818" s="13" t="s">
        <v>307</v>
      </c>
      <c r="D818" s="13" t="s">
        <v>379</v>
      </c>
      <c r="E818" s="13">
        <v>50200</v>
      </c>
      <c r="F818" s="13" t="s">
        <v>380</v>
      </c>
      <c r="G818" s="13" t="s">
        <v>393</v>
      </c>
      <c r="H818" s="13">
        <v>501</v>
      </c>
      <c r="I818" s="13" t="s">
        <v>394</v>
      </c>
      <c r="J818" s="13" t="s">
        <v>43</v>
      </c>
      <c r="K818" s="13" t="s">
        <v>35</v>
      </c>
      <c r="L818" s="13" t="s">
        <v>72</v>
      </c>
      <c r="M818" s="13">
        <v>1830</v>
      </c>
      <c r="N818" s="13">
        <v>2200</v>
      </c>
      <c r="O818" s="13" t="s">
        <v>76</v>
      </c>
      <c r="P818" s="13">
        <v>215</v>
      </c>
      <c r="Q818" s="13" t="s">
        <v>37</v>
      </c>
      <c r="R818" s="13" t="s">
        <v>66</v>
      </c>
      <c r="S818" s="49">
        <v>43262</v>
      </c>
      <c r="T818" s="49">
        <v>43310</v>
      </c>
      <c r="U818" s="13" t="s">
        <v>396</v>
      </c>
      <c r="V818" s="13" t="s">
        <v>39</v>
      </c>
      <c r="W818" s="13">
        <v>19</v>
      </c>
      <c r="X818" s="13">
        <v>16</v>
      </c>
      <c r="Y818" s="13">
        <v>24</v>
      </c>
      <c r="Z818" s="13">
        <v>66.666700000000006</v>
      </c>
      <c r="AA818" s="13"/>
      <c r="AB818" s="13"/>
      <c r="AC818" s="13"/>
      <c r="AD818" s="13">
        <v>0</v>
      </c>
      <c r="AE818" s="13">
        <v>66.666700000000006</v>
      </c>
      <c r="AF818" s="13">
        <v>0</v>
      </c>
      <c r="AG818" s="13">
        <v>0</v>
      </c>
      <c r="AH818" s="13">
        <v>1.788</v>
      </c>
      <c r="AI818" s="13">
        <v>1.788</v>
      </c>
      <c r="AJ818" s="13">
        <v>0.2</v>
      </c>
      <c r="AK818" s="13" t="s">
        <v>1524</v>
      </c>
      <c r="AL818" s="13" t="s">
        <v>1521</v>
      </c>
      <c r="AM818" s="13"/>
      <c r="AN818" s="13">
        <v>49.4</v>
      </c>
    </row>
    <row r="819" spans="1:40" ht="15.75" hidden="1" customHeight="1" x14ac:dyDescent="0.25">
      <c r="A819" s="13" t="s">
        <v>1861</v>
      </c>
      <c r="B819" s="13" t="s">
        <v>30</v>
      </c>
      <c r="C819" s="13" t="s">
        <v>307</v>
      </c>
      <c r="D819" s="13" t="s">
        <v>379</v>
      </c>
      <c r="E819" s="13">
        <v>50562</v>
      </c>
      <c r="F819" s="13" t="s">
        <v>380</v>
      </c>
      <c r="G819" s="13" t="s">
        <v>286</v>
      </c>
      <c r="H819" s="13">
        <v>1</v>
      </c>
      <c r="I819" s="13" t="s">
        <v>397</v>
      </c>
      <c r="J819" s="13" t="s">
        <v>34</v>
      </c>
      <c r="K819" s="13" t="s">
        <v>35</v>
      </c>
      <c r="L819" s="13" t="s">
        <v>72</v>
      </c>
      <c r="M819" s="13">
        <v>1210</v>
      </c>
      <c r="N819" s="13">
        <v>1600</v>
      </c>
      <c r="O819" s="13" t="s">
        <v>76</v>
      </c>
      <c r="P819" s="13">
        <v>133</v>
      </c>
      <c r="Q819" s="13" t="s">
        <v>37</v>
      </c>
      <c r="R819" s="13" t="s">
        <v>66</v>
      </c>
      <c r="S819" s="49">
        <v>43262</v>
      </c>
      <c r="T819" s="49">
        <v>43310</v>
      </c>
      <c r="U819" s="13" t="s">
        <v>1126</v>
      </c>
      <c r="V819" s="13" t="s">
        <v>39</v>
      </c>
      <c r="W819" s="13">
        <v>18</v>
      </c>
      <c r="X819" s="13">
        <v>15</v>
      </c>
      <c r="Y819" s="13">
        <v>25</v>
      </c>
      <c r="Z819" s="13">
        <v>60</v>
      </c>
      <c r="AA819" s="13" t="s">
        <v>398</v>
      </c>
      <c r="AB819" s="13">
        <v>23</v>
      </c>
      <c r="AC819" s="13">
        <v>25</v>
      </c>
      <c r="AD819" s="13">
        <v>92</v>
      </c>
      <c r="AE819" s="13">
        <v>92</v>
      </c>
      <c r="AF819" s="13">
        <v>0</v>
      </c>
      <c r="AG819" s="13">
        <v>10</v>
      </c>
      <c r="AH819" s="13">
        <v>1.7829999999999999</v>
      </c>
      <c r="AI819" s="13">
        <v>1.7829999999999999</v>
      </c>
      <c r="AJ819" s="13">
        <v>0.2</v>
      </c>
      <c r="AK819" s="13" t="s">
        <v>1525</v>
      </c>
      <c r="AL819" s="13" t="s">
        <v>1526</v>
      </c>
      <c r="AM819" s="13"/>
      <c r="AN819" s="13">
        <v>52</v>
      </c>
    </row>
    <row r="820" spans="1:40" ht="15.75" hidden="1" customHeight="1" x14ac:dyDescent="0.25">
      <c r="A820" s="13" t="s">
        <v>1861</v>
      </c>
      <c r="B820" s="13" t="s">
        <v>30</v>
      </c>
      <c r="C820" s="13" t="s">
        <v>307</v>
      </c>
      <c r="D820" s="13" t="s">
        <v>379</v>
      </c>
      <c r="E820" s="13">
        <v>51468</v>
      </c>
      <c r="F820" s="13" t="s">
        <v>380</v>
      </c>
      <c r="G820" s="13" t="s">
        <v>286</v>
      </c>
      <c r="H820" s="13">
        <v>501</v>
      </c>
      <c r="I820" s="13" t="s">
        <v>397</v>
      </c>
      <c r="J820" s="13" t="s">
        <v>43</v>
      </c>
      <c r="K820" s="13" t="s">
        <v>35</v>
      </c>
      <c r="L820" s="13" t="s">
        <v>127</v>
      </c>
      <c r="M820" s="13">
        <v>1710</v>
      </c>
      <c r="N820" s="13">
        <v>2100</v>
      </c>
      <c r="O820" s="13" t="s">
        <v>76</v>
      </c>
      <c r="P820" s="13">
        <v>133</v>
      </c>
      <c r="Q820" s="13" t="s">
        <v>37</v>
      </c>
      <c r="R820" s="13" t="s">
        <v>66</v>
      </c>
      <c r="S820" s="49">
        <v>43262</v>
      </c>
      <c r="T820" s="49">
        <v>43310</v>
      </c>
      <c r="U820" s="13" t="s">
        <v>1126</v>
      </c>
      <c r="V820" s="13" t="s">
        <v>39</v>
      </c>
      <c r="W820" s="13">
        <v>20</v>
      </c>
      <c r="X820" s="13">
        <v>19</v>
      </c>
      <c r="Y820" s="13">
        <v>25</v>
      </c>
      <c r="Z820" s="13">
        <v>76</v>
      </c>
      <c r="AA820" s="13" t="s">
        <v>399</v>
      </c>
      <c r="AB820" s="13">
        <v>24</v>
      </c>
      <c r="AC820" s="13">
        <v>25</v>
      </c>
      <c r="AD820" s="13">
        <v>96</v>
      </c>
      <c r="AE820" s="13">
        <v>96</v>
      </c>
      <c r="AF820" s="13">
        <v>0</v>
      </c>
      <c r="AG820" s="13">
        <v>0</v>
      </c>
      <c r="AH820" s="13">
        <v>2.133</v>
      </c>
      <c r="AI820" s="13">
        <v>2.133</v>
      </c>
      <c r="AJ820" s="13">
        <v>0.2</v>
      </c>
      <c r="AK820" s="13" t="s">
        <v>1527</v>
      </c>
      <c r="AL820" s="13" t="s">
        <v>1526</v>
      </c>
      <c r="AM820" s="13"/>
      <c r="AN820" s="13">
        <v>56</v>
      </c>
    </row>
    <row r="821" spans="1:40" ht="15.75" hidden="1" customHeight="1" x14ac:dyDescent="0.25">
      <c r="A821" s="13" t="s">
        <v>1861</v>
      </c>
      <c r="B821" s="13" t="s">
        <v>30</v>
      </c>
      <c r="C821" s="13" t="s">
        <v>307</v>
      </c>
      <c r="D821" s="13" t="s">
        <v>379</v>
      </c>
      <c r="E821" s="13">
        <v>51318</v>
      </c>
      <c r="F821" s="13" t="s">
        <v>380</v>
      </c>
      <c r="G821" s="13" t="s">
        <v>288</v>
      </c>
      <c r="H821" s="13">
        <v>1</v>
      </c>
      <c r="I821" s="13" t="s">
        <v>400</v>
      </c>
      <c r="J821" s="13" t="s">
        <v>34</v>
      </c>
      <c r="K821" s="13" t="s">
        <v>35</v>
      </c>
      <c r="L821" s="13" t="s">
        <v>72</v>
      </c>
      <c r="M821" s="13">
        <v>1210</v>
      </c>
      <c r="N821" s="13">
        <v>1600</v>
      </c>
      <c r="O821" s="13" t="s">
        <v>76</v>
      </c>
      <c r="P821" s="13">
        <v>133</v>
      </c>
      <c r="Q821" s="13" t="s">
        <v>37</v>
      </c>
      <c r="R821" s="13" t="s">
        <v>66</v>
      </c>
      <c r="S821" s="49">
        <v>43262</v>
      </c>
      <c r="T821" s="49">
        <v>43310</v>
      </c>
      <c r="U821" s="13" t="s">
        <v>1126</v>
      </c>
      <c r="V821" s="13" t="s">
        <v>39</v>
      </c>
      <c r="W821" s="13">
        <v>3</v>
      </c>
      <c r="X821" s="13">
        <v>3</v>
      </c>
      <c r="Y821" s="13">
        <v>25</v>
      </c>
      <c r="Z821" s="13">
        <v>12</v>
      </c>
      <c r="AA821" s="13" t="s">
        <v>398</v>
      </c>
      <c r="AB821" s="13">
        <v>23</v>
      </c>
      <c r="AC821" s="13">
        <v>25</v>
      </c>
      <c r="AD821" s="13">
        <v>92</v>
      </c>
      <c r="AE821" s="13">
        <v>92</v>
      </c>
      <c r="AF821" s="13">
        <v>0</v>
      </c>
      <c r="AG821" s="13">
        <v>10</v>
      </c>
      <c r="AH821" s="13">
        <v>0.29699999999999999</v>
      </c>
      <c r="AI821" s="13">
        <v>0.29699999999999999</v>
      </c>
      <c r="AJ821" s="13">
        <v>0</v>
      </c>
      <c r="AK821" s="13" t="s">
        <v>1525</v>
      </c>
      <c r="AL821" s="13" t="s">
        <v>1526</v>
      </c>
      <c r="AM821" s="13"/>
      <c r="AN821" s="13">
        <v>52</v>
      </c>
    </row>
    <row r="822" spans="1:40" ht="15.75" hidden="1" customHeight="1" x14ac:dyDescent="0.25">
      <c r="A822" s="13" t="s">
        <v>1861</v>
      </c>
      <c r="B822" s="13" t="s">
        <v>30</v>
      </c>
      <c r="C822" s="13" t="s">
        <v>307</v>
      </c>
      <c r="D822" s="13" t="s">
        <v>379</v>
      </c>
      <c r="E822" s="13">
        <v>51469</v>
      </c>
      <c r="F822" s="13" t="s">
        <v>380</v>
      </c>
      <c r="G822" s="13" t="s">
        <v>288</v>
      </c>
      <c r="H822" s="13">
        <v>501</v>
      </c>
      <c r="I822" s="13" t="s">
        <v>400</v>
      </c>
      <c r="J822" s="13" t="s">
        <v>43</v>
      </c>
      <c r="K822" s="13" t="s">
        <v>35</v>
      </c>
      <c r="L822" s="13" t="s">
        <v>127</v>
      </c>
      <c r="M822" s="13">
        <v>1710</v>
      </c>
      <c r="N822" s="13">
        <v>2100</v>
      </c>
      <c r="O822" s="13" t="s">
        <v>76</v>
      </c>
      <c r="P822" s="13">
        <v>133</v>
      </c>
      <c r="Q822" s="13" t="s">
        <v>37</v>
      </c>
      <c r="R822" s="13" t="s">
        <v>66</v>
      </c>
      <c r="S822" s="49">
        <v>43262</v>
      </c>
      <c r="T822" s="49">
        <v>43310</v>
      </c>
      <c r="U822" s="13" t="s">
        <v>1126</v>
      </c>
      <c r="V822" s="13" t="s">
        <v>39</v>
      </c>
      <c r="W822" s="13">
        <v>1</v>
      </c>
      <c r="X822" s="13">
        <v>1</v>
      </c>
      <c r="Y822" s="13">
        <v>25</v>
      </c>
      <c r="Z822" s="13">
        <v>4</v>
      </c>
      <c r="AA822" s="13" t="s">
        <v>399</v>
      </c>
      <c r="AB822" s="13">
        <v>24</v>
      </c>
      <c r="AC822" s="13">
        <v>25</v>
      </c>
      <c r="AD822" s="13">
        <v>96</v>
      </c>
      <c r="AE822" s="13">
        <v>96</v>
      </c>
      <c r="AF822" s="13">
        <v>0</v>
      </c>
      <c r="AG822" s="13">
        <v>10</v>
      </c>
      <c r="AH822" s="13">
        <v>0.107</v>
      </c>
      <c r="AI822" s="13">
        <v>0.107</v>
      </c>
      <c r="AJ822" s="13">
        <v>0</v>
      </c>
      <c r="AK822" s="13" t="s">
        <v>1527</v>
      </c>
      <c r="AL822" s="13" t="s">
        <v>1526</v>
      </c>
      <c r="AM822" s="13"/>
      <c r="AN822" s="13">
        <v>56</v>
      </c>
    </row>
    <row r="823" spans="1:40" ht="15.75" hidden="1" customHeight="1" x14ac:dyDescent="0.25">
      <c r="A823" s="13" t="s">
        <v>1861</v>
      </c>
      <c r="B823" s="13" t="s">
        <v>30</v>
      </c>
      <c r="C823" s="13" t="s">
        <v>307</v>
      </c>
      <c r="D823" s="13" t="s">
        <v>379</v>
      </c>
      <c r="E823" s="13">
        <v>52762</v>
      </c>
      <c r="F823" s="13" t="s">
        <v>380</v>
      </c>
      <c r="G823" s="13" t="s">
        <v>290</v>
      </c>
      <c r="H823" s="13">
        <v>1</v>
      </c>
      <c r="I823" s="13" t="s">
        <v>401</v>
      </c>
      <c r="J823" s="13" t="s">
        <v>34</v>
      </c>
      <c r="K823" s="13" t="s">
        <v>35</v>
      </c>
      <c r="L823" s="13" t="s">
        <v>72</v>
      </c>
      <c r="M823" s="13">
        <v>1210</v>
      </c>
      <c r="N823" s="13">
        <v>1600</v>
      </c>
      <c r="O823" s="13" t="s">
        <v>76</v>
      </c>
      <c r="P823" s="13">
        <v>133</v>
      </c>
      <c r="Q823" s="13" t="s">
        <v>37</v>
      </c>
      <c r="R823" s="13" t="s">
        <v>66</v>
      </c>
      <c r="S823" s="49">
        <v>43262</v>
      </c>
      <c r="T823" s="49">
        <v>43310</v>
      </c>
      <c r="U823" s="13" t="s">
        <v>1126</v>
      </c>
      <c r="V823" s="13" t="s">
        <v>39</v>
      </c>
      <c r="W823" s="13">
        <v>1</v>
      </c>
      <c r="X823" s="13">
        <v>1</v>
      </c>
      <c r="Y823" s="13">
        <v>25</v>
      </c>
      <c r="Z823" s="13">
        <v>4</v>
      </c>
      <c r="AA823" s="13" t="s">
        <v>398</v>
      </c>
      <c r="AB823" s="13">
        <v>23</v>
      </c>
      <c r="AC823" s="13">
        <v>25</v>
      </c>
      <c r="AD823" s="13">
        <v>92</v>
      </c>
      <c r="AE823" s="13">
        <v>92</v>
      </c>
      <c r="AF823" s="13">
        <v>0</v>
      </c>
      <c r="AG823" s="13">
        <v>10</v>
      </c>
      <c r="AH823" s="13">
        <v>9.9000000000000005E-2</v>
      </c>
      <c r="AI823" s="13">
        <v>9.9000000000000005E-2</v>
      </c>
      <c r="AJ823" s="13">
        <v>0</v>
      </c>
      <c r="AK823" s="13" t="s">
        <v>1525</v>
      </c>
      <c r="AL823" s="13" t="s">
        <v>1526</v>
      </c>
      <c r="AM823" s="13"/>
      <c r="AN823" s="13">
        <v>52</v>
      </c>
    </row>
    <row r="824" spans="1:40" ht="15.75" hidden="1" customHeight="1" x14ac:dyDescent="0.25">
      <c r="A824" s="13" t="s">
        <v>1861</v>
      </c>
      <c r="B824" s="13" t="s">
        <v>30</v>
      </c>
      <c r="C824" s="13" t="s">
        <v>307</v>
      </c>
      <c r="D824" s="13" t="s">
        <v>379</v>
      </c>
      <c r="E824" s="13">
        <v>52763</v>
      </c>
      <c r="F824" s="13" t="s">
        <v>380</v>
      </c>
      <c r="G824" s="13" t="s">
        <v>290</v>
      </c>
      <c r="H824" s="13">
        <v>501</v>
      </c>
      <c r="I824" s="13" t="s">
        <v>401</v>
      </c>
      <c r="J824" s="13" t="s">
        <v>43</v>
      </c>
      <c r="K824" s="13" t="s">
        <v>35</v>
      </c>
      <c r="L824" s="13" t="s">
        <v>127</v>
      </c>
      <c r="M824" s="13">
        <v>1710</v>
      </c>
      <c r="N824" s="13">
        <v>2100</v>
      </c>
      <c r="O824" s="13" t="s">
        <v>76</v>
      </c>
      <c r="P824" s="13">
        <v>133</v>
      </c>
      <c r="Q824" s="13" t="s">
        <v>37</v>
      </c>
      <c r="R824" s="13" t="s">
        <v>66</v>
      </c>
      <c r="S824" s="49">
        <v>43262</v>
      </c>
      <c r="T824" s="49">
        <v>43310</v>
      </c>
      <c r="U824" s="13" t="s">
        <v>1126</v>
      </c>
      <c r="V824" s="13" t="s">
        <v>39</v>
      </c>
      <c r="W824" s="13">
        <v>0</v>
      </c>
      <c r="X824" s="13">
        <v>0</v>
      </c>
      <c r="Y824" s="13">
        <v>25</v>
      </c>
      <c r="Z824" s="13">
        <v>0</v>
      </c>
      <c r="AA824" s="13" t="s">
        <v>399</v>
      </c>
      <c r="AB824" s="13">
        <v>24</v>
      </c>
      <c r="AC824" s="13">
        <v>25</v>
      </c>
      <c r="AD824" s="13">
        <v>96</v>
      </c>
      <c r="AE824" s="13">
        <v>96</v>
      </c>
      <c r="AF824" s="13">
        <v>0</v>
      </c>
      <c r="AG824" s="13">
        <v>10</v>
      </c>
      <c r="AH824" s="13">
        <v>0</v>
      </c>
      <c r="AI824" s="13">
        <v>0</v>
      </c>
      <c r="AJ824" s="13">
        <v>0</v>
      </c>
      <c r="AK824" s="13" t="s">
        <v>1527</v>
      </c>
      <c r="AL824" s="13" t="s">
        <v>1526</v>
      </c>
      <c r="AM824" s="13"/>
      <c r="AN824" s="13">
        <v>56</v>
      </c>
    </row>
    <row r="825" spans="1:40" ht="15.75" hidden="1" customHeight="1" x14ac:dyDescent="0.25">
      <c r="A825" s="13" t="s">
        <v>1861</v>
      </c>
      <c r="B825" s="13" t="s">
        <v>30</v>
      </c>
      <c r="C825" s="13" t="s">
        <v>307</v>
      </c>
      <c r="D825" s="13" t="s">
        <v>379</v>
      </c>
      <c r="E825" s="13">
        <v>52764</v>
      </c>
      <c r="F825" s="13" t="s">
        <v>380</v>
      </c>
      <c r="G825" s="13" t="s">
        <v>402</v>
      </c>
      <c r="H825" s="13">
        <v>1</v>
      </c>
      <c r="I825" s="13" t="s">
        <v>403</v>
      </c>
      <c r="J825" s="13" t="s">
        <v>34</v>
      </c>
      <c r="K825" s="13" t="s">
        <v>35</v>
      </c>
      <c r="L825" s="13" t="s">
        <v>72</v>
      </c>
      <c r="M825" s="13">
        <v>1210</v>
      </c>
      <c r="N825" s="13">
        <v>1600</v>
      </c>
      <c r="O825" s="13" t="s">
        <v>76</v>
      </c>
      <c r="P825" s="13">
        <v>133</v>
      </c>
      <c r="Q825" s="13" t="s">
        <v>37</v>
      </c>
      <c r="R825" s="13" t="s">
        <v>66</v>
      </c>
      <c r="S825" s="49">
        <v>43262</v>
      </c>
      <c r="T825" s="49">
        <v>43310</v>
      </c>
      <c r="U825" s="13" t="s">
        <v>1126</v>
      </c>
      <c r="V825" s="13" t="s">
        <v>39</v>
      </c>
      <c r="W825" s="13">
        <v>1</v>
      </c>
      <c r="X825" s="13">
        <v>1</v>
      </c>
      <c r="Y825" s="13">
        <v>25</v>
      </c>
      <c r="Z825" s="13">
        <v>4</v>
      </c>
      <c r="AA825" s="13" t="s">
        <v>398</v>
      </c>
      <c r="AB825" s="13">
        <v>23</v>
      </c>
      <c r="AC825" s="13">
        <v>25</v>
      </c>
      <c r="AD825" s="13">
        <v>92</v>
      </c>
      <c r="AE825" s="13">
        <v>92</v>
      </c>
      <c r="AF825" s="13">
        <v>0</v>
      </c>
      <c r="AG825" s="13">
        <v>10</v>
      </c>
      <c r="AH825" s="13">
        <v>9.9000000000000005E-2</v>
      </c>
      <c r="AI825" s="13">
        <v>9.9000000000000005E-2</v>
      </c>
      <c r="AJ825" s="13">
        <v>0</v>
      </c>
      <c r="AK825" s="13" t="s">
        <v>1525</v>
      </c>
      <c r="AL825" s="13" t="s">
        <v>1526</v>
      </c>
      <c r="AM825" s="13"/>
      <c r="AN825" s="13">
        <v>52</v>
      </c>
    </row>
    <row r="826" spans="1:40" ht="15.75" hidden="1" customHeight="1" x14ac:dyDescent="0.25">
      <c r="A826" s="13" t="s">
        <v>1861</v>
      </c>
      <c r="B826" s="13" t="s">
        <v>30</v>
      </c>
      <c r="C826" s="13" t="s">
        <v>307</v>
      </c>
      <c r="D826" s="13" t="s">
        <v>379</v>
      </c>
      <c r="E826" s="13">
        <v>52765</v>
      </c>
      <c r="F826" s="13" t="s">
        <v>380</v>
      </c>
      <c r="G826" s="13" t="s">
        <v>402</v>
      </c>
      <c r="H826" s="13">
        <v>501</v>
      </c>
      <c r="I826" s="13" t="s">
        <v>403</v>
      </c>
      <c r="J826" s="13" t="s">
        <v>43</v>
      </c>
      <c r="K826" s="13" t="s">
        <v>35</v>
      </c>
      <c r="L826" s="13" t="s">
        <v>127</v>
      </c>
      <c r="M826" s="13">
        <v>1710</v>
      </c>
      <c r="N826" s="13">
        <v>2100</v>
      </c>
      <c r="O826" s="13" t="s">
        <v>76</v>
      </c>
      <c r="P826" s="13">
        <v>133</v>
      </c>
      <c r="Q826" s="13" t="s">
        <v>37</v>
      </c>
      <c r="R826" s="13" t="s">
        <v>66</v>
      </c>
      <c r="S826" s="49">
        <v>43262</v>
      </c>
      <c r="T826" s="49">
        <v>43310</v>
      </c>
      <c r="U826" s="13" t="s">
        <v>1126</v>
      </c>
      <c r="V826" s="13" t="s">
        <v>39</v>
      </c>
      <c r="W826" s="13">
        <v>1</v>
      </c>
      <c r="X826" s="13">
        <v>1</v>
      </c>
      <c r="Y826" s="13">
        <v>25</v>
      </c>
      <c r="Z826" s="13">
        <v>4</v>
      </c>
      <c r="AA826" s="13" t="s">
        <v>399</v>
      </c>
      <c r="AB826" s="13">
        <v>24</v>
      </c>
      <c r="AC826" s="13">
        <v>25</v>
      </c>
      <c r="AD826" s="13">
        <v>96</v>
      </c>
      <c r="AE826" s="13">
        <v>96</v>
      </c>
      <c r="AF826" s="13">
        <v>0</v>
      </c>
      <c r="AG826" s="13">
        <v>10</v>
      </c>
      <c r="AH826" s="13">
        <v>0.107</v>
      </c>
      <c r="AI826" s="13">
        <v>0.107</v>
      </c>
      <c r="AJ826" s="13">
        <v>0</v>
      </c>
      <c r="AK826" s="13" t="s">
        <v>1527</v>
      </c>
      <c r="AL826" s="13" t="s">
        <v>1526</v>
      </c>
      <c r="AM826" s="13"/>
      <c r="AN826" s="13">
        <v>56</v>
      </c>
    </row>
    <row r="827" spans="1:40" ht="15.75" hidden="1" customHeight="1" x14ac:dyDescent="0.25">
      <c r="A827" s="13" t="s">
        <v>1861</v>
      </c>
      <c r="B827" s="13" t="s">
        <v>30</v>
      </c>
      <c r="C827" s="13" t="s">
        <v>307</v>
      </c>
      <c r="D827" s="13" t="s">
        <v>379</v>
      </c>
      <c r="E827" s="13">
        <v>53175</v>
      </c>
      <c r="F827" s="13" t="s">
        <v>380</v>
      </c>
      <c r="G827" s="13">
        <v>14</v>
      </c>
      <c r="H827" s="13">
        <v>1</v>
      </c>
      <c r="I827" s="13" t="s">
        <v>802</v>
      </c>
      <c r="J827" s="13" t="s">
        <v>34</v>
      </c>
      <c r="K827" s="13" t="s">
        <v>35</v>
      </c>
      <c r="L827" s="13" t="s">
        <v>72</v>
      </c>
      <c r="M827" s="13">
        <v>1210</v>
      </c>
      <c r="N827" s="13">
        <v>1600</v>
      </c>
      <c r="O827" s="13" t="s">
        <v>76</v>
      </c>
      <c r="P827" s="13">
        <v>133</v>
      </c>
      <c r="Q827" s="13" t="s">
        <v>37</v>
      </c>
      <c r="R827" s="13" t="s">
        <v>66</v>
      </c>
      <c r="S827" s="49">
        <v>43262</v>
      </c>
      <c r="T827" s="49">
        <v>43310</v>
      </c>
      <c r="U827" s="13" t="s">
        <v>1126</v>
      </c>
      <c r="V827" s="13" t="s">
        <v>39</v>
      </c>
      <c r="W827" s="13">
        <v>2</v>
      </c>
      <c r="X827" s="13">
        <v>2</v>
      </c>
      <c r="Y827" s="13">
        <v>25</v>
      </c>
      <c r="Z827" s="13">
        <v>8</v>
      </c>
      <c r="AA827" s="13" t="s">
        <v>398</v>
      </c>
      <c r="AB827" s="13">
        <v>23</v>
      </c>
      <c r="AC827" s="13">
        <v>25</v>
      </c>
      <c r="AD827" s="13">
        <v>92</v>
      </c>
      <c r="AE827" s="13">
        <v>92</v>
      </c>
      <c r="AF827" s="13">
        <v>0</v>
      </c>
      <c r="AG827" s="13">
        <v>10</v>
      </c>
      <c r="AH827" s="13">
        <v>0.19800000000000001</v>
      </c>
      <c r="AI827" s="13">
        <v>0.19800000000000001</v>
      </c>
      <c r="AJ827" s="13">
        <v>0</v>
      </c>
      <c r="AK827" s="13" t="s">
        <v>1525</v>
      </c>
      <c r="AL827" s="13" t="s">
        <v>1526</v>
      </c>
      <c r="AM827" s="13"/>
      <c r="AN827" s="13">
        <v>52</v>
      </c>
    </row>
    <row r="828" spans="1:40" ht="15.75" hidden="1" customHeight="1" x14ac:dyDescent="0.25">
      <c r="A828" s="13" t="s">
        <v>1861</v>
      </c>
      <c r="B828" s="13" t="s">
        <v>30</v>
      </c>
      <c r="C828" s="13" t="s">
        <v>307</v>
      </c>
      <c r="D828" s="13" t="s">
        <v>379</v>
      </c>
      <c r="E828" s="13">
        <v>53176</v>
      </c>
      <c r="F828" s="13" t="s">
        <v>380</v>
      </c>
      <c r="G828" s="13">
        <v>14</v>
      </c>
      <c r="H828" s="13">
        <v>501</v>
      </c>
      <c r="I828" s="13" t="s">
        <v>802</v>
      </c>
      <c r="J828" s="13" t="s">
        <v>43</v>
      </c>
      <c r="K828" s="13" t="s">
        <v>35</v>
      </c>
      <c r="L828" s="13" t="s">
        <v>127</v>
      </c>
      <c r="M828" s="13">
        <v>1710</v>
      </c>
      <c r="N828" s="13">
        <v>2100</v>
      </c>
      <c r="O828" s="13" t="s">
        <v>76</v>
      </c>
      <c r="P828" s="13">
        <v>133</v>
      </c>
      <c r="Q828" s="13" t="s">
        <v>37</v>
      </c>
      <c r="R828" s="13" t="s">
        <v>66</v>
      </c>
      <c r="S828" s="49">
        <v>43262</v>
      </c>
      <c r="T828" s="49">
        <v>43310</v>
      </c>
      <c r="U828" s="13" t="s">
        <v>1126</v>
      </c>
      <c r="V828" s="13" t="s">
        <v>39</v>
      </c>
      <c r="W828" s="13">
        <v>2</v>
      </c>
      <c r="X828" s="13">
        <v>2</v>
      </c>
      <c r="Y828" s="13">
        <v>25</v>
      </c>
      <c r="Z828" s="13">
        <v>8</v>
      </c>
      <c r="AA828" s="13" t="s">
        <v>399</v>
      </c>
      <c r="AB828" s="13">
        <v>24</v>
      </c>
      <c r="AC828" s="13">
        <v>25</v>
      </c>
      <c r="AD828" s="13">
        <v>96</v>
      </c>
      <c r="AE828" s="13">
        <v>96</v>
      </c>
      <c r="AF828" s="13">
        <v>0</v>
      </c>
      <c r="AG828" s="13">
        <v>10</v>
      </c>
      <c r="AH828" s="13">
        <v>0.21299999999999999</v>
      </c>
      <c r="AI828" s="13">
        <v>0.21299999999999999</v>
      </c>
      <c r="AJ828" s="13">
        <v>0</v>
      </c>
      <c r="AK828" s="13" t="s">
        <v>1527</v>
      </c>
      <c r="AL828" s="13" t="s">
        <v>1526</v>
      </c>
      <c r="AM828" s="13"/>
      <c r="AN828" s="13">
        <v>56</v>
      </c>
    </row>
    <row r="829" spans="1:40" ht="15.75" hidden="1" customHeight="1" x14ac:dyDescent="0.25">
      <c r="A829" s="13" t="s">
        <v>1861</v>
      </c>
      <c r="B829" s="13" t="s">
        <v>30</v>
      </c>
      <c r="C829" s="13" t="s">
        <v>307</v>
      </c>
      <c r="D829" s="13" t="s">
        <v>379</v>
      </c>
      <c r="E829" s="13">
        <v>50561</v>
      </c>
      <c r="F829" s="13" t="s">
        <v>380</v>
      </c>
      <c r="G829" s="13">
        <v>23</v>
      </c>
      <c r="H829" s="13">
        <v>1</v>
      </c>
      <c r="I829" s="13" t="s">
        <v>405</v>
      </c>
      <c r="J829" s="13" t="s">
        <v>34</v>
      </c>
      <c r="K829" s="13" t="s">
        <v>35</v>
      </c>
      <c r="L829" s="13" t="s">
        <v>56</v>
      </c>
      <c r="M829" s="13">
        <v>930</v>
      </c>
      <c r="N829" s="13">
        <v>1100</v>
      </c>
      <c r="O829" s="13" t="s">
        <v>76</v>
      </c>
      <c r="P829" s="13">
        <v>135</v>
      </c>
      <c r="Q829" s="13" t="s">
        <v>37</v>
      </c>
      <c r="R829" s="13" t="s">
        <v>38</v>
      </c>
      <c r="S829" s="49">
        <v>43262</v>
      </c>
      <c r="T829" s="49">
        <v>43303</v>
      </c>
      <c r="U829" s="13" t="s">
        <v>385</v>
      </c>
      <c r="V829" s="13" t="s">
        <v>39</v>
      </c>
      <c r="W829" s="13">
        <v>33</v>
      </c>
      <c r="X829" s="13">
        <v>33</v>
      </c>
      <c r="Y829" s="13">
        <v>30</v>
      </c>
      <c r="Z829" s="13">
        <v>110</v>
      </c>
      <c r="AA829" s="13"/>
      <c r="AB829" s="13"/>
      <c r="AC829" s="13"/>
      <c r="AD829" s="13">
        <v>0</v>
      </c>
      <c r="AE829" s="13">
        <v>110</v>
      </c>
      <c r="AF829" s="13">
        <v>0</v>
      </c>
      <c r="AG829" s="13">
        <v>10</v>
      </c>
      <c r="AH829" s="13">
        <v>3.0819999999999999</v>
      </c>
      <c r="AI829" s="13">
        <v>3.2808000000000002</v>
      </c>
      <c r="AJ829" s="13">
        <v>0.2</v>
      </c>
      <c r="AK829" s="13" t="s">
        <v>1274</v>
      </c>
      <c r="AL829" s="13" t="s">
        <v>1528</v>
      </c>
      <c r="AM829" s="13"/>
      <c r="AN829" s="13">
        <v>52.2</v>
      </c>
    </row>
    <row r="830" spans="1:40" ht="15.75" hidden="1" customHeight="1" x14ac:dyDescent="0.25">
      <c r="A830" s="13" t="s">
        <v>1861</v>
      </c>
      <c r="B830" s="13" t="s">
        <v>30</v>
      </c>
      <c r="C830" s="13" t="s">
        <v>307</v>
      </c>
      <c r="D830" s="13" t="s">
        <v>379</v>
      </c>
      <c r="E830" s="13">
        <v>53535</v>
      </c>
      <c r="F830" s="13" t="s">
        <v>380</v>
      </c>
      <c r="G830" s="13">
        <v>23</v>
      </c>
      <c r="H830" s="13">
        <v>551</v>
      </c>
      <c r="I830" s="13" t="s">
        <v>405</v>
      </c>
      <c r="J830" s="13" t="s">
        <v>105</v>
      </c>
      <c r="K830" s="13" t="s">
        <v>35</v>
      </c>
      <c r="L830" s="13" t="s">
        <v>1954</v>
      </c>
      <c r="M830" s="13" t="s">
        <v>1955</v>
      </c>
      <c r="N830" s="13" t="s">
        <v>1956</v>
      </c>
      <c r="O830" s="13" t="s">
        <v>200</v>
      </c>
      <c r="P830" s="13" t="s">
        <v>1957</v>
      </c>
      <c r="Q830" s="13" t="s">
        <v>121</v>
      </c>
      <c r="R830" s="13" t="s">
        <v>58</v>
      </c>
      <c r="S830" s="49">
        <v>43262</v>
      </c>
      <c r="T830" s="49">
        <v>43303</v>
      </c>
      <c r="U830" s="13" t="s">
        <v>1958</v>
      </c>
      <c r="V830" s="13" t="s">
        <v>39</v>
      </c>
      <c r="W830" s="13">
        <v>8</v>
      </c>
      <c r="X830" s="13">
        <v>7</v>
      </c>
      <c r="Y830" s="13">
        <v>30</v>
      </c>
      <c r="Z830" s="13">
        <v>23.333300000000001</v>
      </c>
      <c r="AA830" s="13"/>
      <c r="AB830" s="13"/>
      <c r="AC830" s="13"/>
      <c r="AD830" s="13">
        <v>0</v>
      </c>
      <c r="AE830" s="13">
        <v>23.333300000000001</v>
      </c>
      <c r="AF830" s="13">
        <v>0</v>
      </c>
      <c r="AG830" s="13">
        <v>0</v>
      </c>
      <c r="AH830" s="13">
        <v>0.77700000000000002</v>
      </c>
      <c r="AI830" s="13">
        <v>0.77700000000000002</v>
      </c>
      <c r="AJ830" s="13">
        <v>0.2</v>
      </c>
      <c r="AK830" s="13" t="s">
        <v>1959</v>
      </c>
      <c r="AL830" s="13" t="s">
        <v>1960</v>
      </c>
      <c r="AM830" s="13"/>
      <c r="AN830" s="13">
        <v>51</v>
      </c>
    </row>
    <row r="831" spans="1:40" ht="15.75" hidden="1" customHeight="1" x14ac:dyDescent="0.25">
      <c r="A831" s="13" t="s">
        <v>1861</v>
      </c>
      <c r="B831" s="13" t="s">
        <v>30</v>
      </c>
      <c r="C831" s="13" t="s">
        <v>307</v>
      </c>
      <c r="D831" s="13" t="s">
        <v>379</v>
      </c>
      <c r="E831" s="13">
        <v>53078</v>
      </c>
      <c r="F831" s="13" t="s">
        <v>380</v>
      </c>
      <c r="G831" s="13" t="s">
        <v>408</v>
      </c>
      <c r="H831" s="13">
        <v>2</v>
      </c>
      <c r="I831" s="13" t="s">
        <v>409</v>
      </c>
      <c r="J831" s="13" t="s">
        <v>34</v>
      </c>
      <c r="K831" s="13" t="s">
        <v>35</v>
      </c>
      <c r="L831" s="13" t="s">
        <v>72</v>
      </c>
      <c r="M831" s="13">
        <v>1310</v>
      </c>
      <c r="N831" s="13">
        <v>1700</v>
      </c>
      <c r="O831" s="13" t="s">
        <v>76</v>
      </c>
      <c r="P831" s="13">
        <v>216</v>
      </c>
      <c r="Q831" s="13" t="s">
        <v>37</v>
      </c>
      <c r="R831" s="13" t="s">
        <v>66</v>
      </c>
      <c r="S831" s="49">
        <v>43262</v>
      </c>
      <c r="T831" s="49">
        <v>43310</v>
      </c>
      <c r="U831" s="13" t="s">
        <v>382</v>
      </c>
      <c r="V831" s="13" t="s">
        <v>39</v>
      </c>
      <c r="W831" s="13">
        <v>29</v>
      </c>
      <c r="X831" s="13">
        <v>27</v>
      </c>
      <c r="Y831" s="13">
        <v>30</v>
      </c>
      <c r="Z831" s="13">
        <v>90</v>
      </c>
      <c r="AA831" s="13"/>
      <c r="AB831" s="13"/>
      <c r="AC831" s="13"/>
      <c r="AD831" s="13">
        <v>0</v>
      </c>
      <c r="AE831" s="13">
        <v>90</v>
      </c>
      <c r="AF831" s="13">
        <v>0</v>
      </c>
      <c r="AG831" s="13">
        <v>0</v>
      </c>
      <c r="AH831" s="13">
        <v>2.7730000000000001</v>
      </c>
      <c r="AI831" s="13">
        <v>2.8719999999999999</v>
      </c>
      <c r="AJ831" s="13">
        <v>0.2</v>
      </c>
      <c r="AK831" s="13" t="s">
        <v>1510</v>
      </c>
      <c r="AL831" s="13" t="s">
        <v>1531</v>
      </c>
      <c r="AM831" s="13"/>
      <c r="AN831" s="13">
        <v>52</v>
      </c>
    </row>
    <row r="832" spans="1:40" ht="15.75" hidden="1" customHeight="1" x14ac:dyDescent="0.25">
      <c r="A832" s="13" t="s">
        <v>1861</v>
      </c>
      <c r="B832" s="13" t="s">
        <v>30</v>
      </c>
      <c r="C832" s="13" t="s">
        <v>307</v>
      </c>
      <c r="D832" s="13" t="s">
        <v>379</v>
      </c>
      <c r="E832" s="13">
        <v>53481</v>
      </c>
      <c r="F832" s="13" t="s">
        <v>380</v>
      </c>
      <c r="G832" s="13" t="s">
        <v>1127</v>
      </c>
      <c r="H832" s="13">
        <v>1</v>
      </c>
      <c r="I832" s="13" t="s">
        <v>1128</v>
      </c>
      <c r="J832" s="13" t="s">
        <v>34</v>
      </c>
      <c r="K832" s="13" t="s">
        <v>35</v>
      </c>
      <c r="L832" s="13" t="s">
        <v>127</v>
      </c>
      <c r="M832" s="13">
        <v>1310</v>
      </c>
      <c r="N832" s="13">
        <v>1700</v>
      </c>
      <c r="O832" s="13" t="s">
        <v>76</v>
      </c>
      <c r="P832" s="13">
        <v>133</v>
      </c>
      <c r="Q832" s="13" t="s">
        <v>37</v>
      </c>
      <c r="R832" s="13" t="s">
        <v>66</v>
      </c>
      <c r="S832" s="49">
        <v>43262</v>
      </c>
      <c r="T832" s="49">
        <v>43310</v>
      </c>
      <c r="U832" s="13" t="s">
        <v>404</v>
      </c>
      <c r="V832" s="13" t="s">
        <v>39</v>
      </c>
      <c r="W832" s="13">
        <v>17</v>
      </c>
      <c r="X832" s="13">
        <v>17</v>
      </c>
      <c r="Y832" s="13">
        <v>30</v>
      </c>
      <c r="Z832" s="13">
        <v>56.666699999999999</v>
      </c>
      <c r="AA832" s="13"/>
      <c r="AB832" s="13"/>
      <c r="AC832" s="13"/>
      <c r="AD832" s="13">
        <v>0</v>
      </c>
      <c r="AE832" s="13">
        <v>56.666699999999999</v>
      </c>
      <c r="AF832" s="13">
        <v>0</v>
      </c>
      <c r="AG832" s="13">
        <v>10</v>
      </c>
      <c r="AH832" s="13">
        <v>1.6</v>
      </c>
      <c r="AI832" s="13">
        <v>1.8132999999999999</v>
      </c>
      <c r="AJ832" s="13">
        <v>0.2</v>
      </c>
      <c r="AK832" s="13" t="s">
        <v>1510</v>
      </c>
      <c r="AL832" s="13" t="s">
        <v>1526</v>
      </c>
      <c r="AM832" s="13"/>
      <c r="AN832" s="13">
        <v>56</v>
      </c>
    </row>
    <row r="833" spans="1:40" hidden="1" x14ac:dyDescent="0.25">
      <c r="A833" s="13" t="s">
        <v>1861</v>
      </c>
      <c r="B833" s="13" t="s">
        <v>30</v>
      </c>
      <c r="C833" s="13" t="s">
        <v>307</v>
      </c>
      <c r="D833" s="13" t="s">
        <v>410</v>
      </c>
      <c r="E833" s="13">
        <v>52395</v>
      </c>
      <c r="F833" s="13" t="s">
        <v>411</v>
      </c>
      <c r="G833" s="13" t="s">
        <v>412</v>
      </c>
      <c r="H833" s="13">
        <v>831</v>
      </c>
      <c r="I833" s="13" t="s">
        <v>413</v>
      </c>
      <c r="J833" s="13" t="s">
        <v>43</v>
      </c>
      <c r="K833" s="13" t="s">
        <v>44</v>
      </c>
      <c r="L833" s="13" t="s">
        <v>45</v>
      </c>
      <c r="M833" s="13" t="s">
        <v>45</v>
      </c>
      <c r="N833" s="13" t="s">
        <v>45</v>
      </c>
      <c r="O833" s="13" t="s">
        <v>45</v>
      </c>
      <c r="P833" s="13"/>
      <c r="Q833" s="13" t="s">
        <v>37</v>
      </c>
      <c r="R833" s="13" t="s">
        <v>38</v>
      </c>
      <c r="S833" s="49">
        <v>43262</v>
      </c>
      <c r="T833" s="49">
        <v>43303</v>
      </c>
      <c r="U833" s="13" t="s">
        <v>1129</v>
      </c>
      <c r="V833" s="13" t="s">
        <v>46</v>
      </c>
      <c r="W833" s="13">
        <v>28</v>
      </c>
      <c r="X833" s="13">
        <v>23</v>
      </c>
      <c r="Y833" s="13">
        <v>40</v>
      </c>
      <c r="Z833" s="13">
        <v>57.5</v>
      </c>
      <c r="AA833" s="13"/>
      <c r="AB833" s="13"/>
      <c r="AC833" s="13"/>
      <c r="AD833" s="13">
        <v>0</v>
      </c>
      <c r="AE833" s="13">
        <v>57.5</v>
      </c>
      <c r="AF833" s="13">
        <v>0</v>
      </c>
      <c r="AG833" s="13">
        <v>0</v>
      </c>
      <c r="AH833" s="13">
        <v>3.7330000000000001</v>
      </c>
      <c r="AI833" s="13">
        <v>3.7330000000000001</v>
      </c>
      <c r="AJ833" s="13">
        <v>0.26669999999999999</v>
      </c>
      <c r="AK833" s="13" t="s">
        <v>45</v>
      </c>
      <c r="AL833" s="13" t="s">
        <v>45</v>
      </c>
      <c r="AM833" s="13"/>
      <c r="AN833" s="13">
        <v>70</v>
      </c>
    </row>
    <row r="834" spans="1:40" hidden="1" x14ac:dyDescent="0.25">
      <c r="A834" s="13" t="s">
        <v>1861</v>
      </c>
      <c r="B834" s="13" t="s">
        <v>30</v>
      </c>
      <c r="C834" s="13" t="s">
        <v>307</v>
      </c>
      <c r="D834" s="13" t="s">
        <v>410</v>
      </c>
      <c r="E834" s="13">
        <v>52955</v>
      </c>
      <c r="F834" s="13" t="s">
        <v>411</v>
      </c>
      <c r="G834" s="13">
        <v>51</v>
      </c>
      <c r="H834" s="13">
        <v>1</v>
      </c>
      <c r="I834" s="13" t="s">
        <v>414</v>
      </c>
      <c r="J834" s="13" t="s">
        <v>34</v>
      </c>
      <c r="K834" s="13" t="s">
        <v>194</v>
      </c>
      <c r="L834" s="13" t="s">
        <v>415</v>
      </c>
      <c r="M834" s="13" t="s">
        <v>1533</v>
      </c>
      <c r="N834" s="13" t="s">
        <v>1534</v>
      </c>
      <c r="O834" s="13" t="s">
        <v>955</v>
      </c>
      <c r="P834" s="13" t="s">
        <v>956</v>
      </c>
      <c r="Q834" s="13" t="s">
        <v>37</v>
      </c>
      <c r="R834" s="13" t="s">
        <v>38</v>
      </c>
      <c r="S834" s="49">
        <v>43262</v>
      </c>
      <c r="T834" s="49">
        <v>43303</v>
      </c>
      <c r="U834" s="13" t="s">
        <v>417</v>
      </c>
      <c r="V834" s="13" t="s">
        <v>39</v>
      </c>
      <c r="W834" s="13">
        <v>17</v>
      </c>
      <c r="X834" s="13">
        <v>15</v>
      </c>
      <c r="Y834" s="13">
        <v>25</v>
      </c>
      <c r="Z834" s="13">
        <v>60</v>
      </c>
      <c r="AA834" s="13"/>
      <c r="AB834" s="13"/>
      <c r="AC834" s="13"/>
      <c r="AD834" s="13">
        <v>0</v>
      </c>
      <c r="AE834" s="13">
        <v>60</v>
      </c>
      <c r="AF834" s="13">
        <v>0</v>
      </c>
      <c r="AG834" s="13">
        <v>0</v>
      </c>
      <c r="AH834" s="13">
        <v>3.109</v>
      </c>
      <c r="AI834" s="13">
        <v>3.3033000000000001</v>
      </c>
      <c r="AJ834" s="13">
        <v>0.33329999999999999</v>
      </c>
      <c r="AK834" s="13" t="s">
        <v>1535</v>
      </c>
      <c r="AL834" s="13" t="s">
        <v>1536</v>
      </c>
      <c r="AM834" s="13"/>
      <c r="AN834" s="13">
        <v>102</v>
      </c>
    </row>
    <row r="835" spans="1:40" hidden="1" x14ac:dyDescent="0.25">
      <c r="A835" s="13" t="s">
        <v>1861</v>
      </c>
      <c r="B835" s="13" t="s">
        <v>30</v>
      </c>
      <c r="C835" s="13" t="s">
        <v>307</v>
      </c>
      <c r="D835" s="13" t="s">
        <v>410</v>
      </c>
      <c r="E835" s="13">
        <v>53486</v>
      </c>
      <c r="F835" s="13" t="s">
        <v>411</v>
      </c>
      <c r="G835" s="13">
        <v>52</v>
      </c>
      <c r="H835" s="13">
        <v>831</v>
      </c>
      <c r="I835" s="13" t="s">
        <v>804</v>
      </c>
      <c r="J835" s="13" t="s">
        <v>43</v>
      </c>
      <c r="K835" s="13" t="s">
        <v>44</v>
      </c>
      <c r="L835" s="13" t="s">
        <v>45</v>
      </c>
      <c r="M835" s="13" t="s">
        <v>45</v>
      </c>
      <c r="N835" s="13" t="s">
        <v>45</v>
      </c>
      <c r="O835" s="13" t="s">
        <v>45</v>
      </c>
      <c r="P835" s="13"/>
      <c r="Q835" s="13" t="s">
        <v>37</v>
      </c>
      <c r="R835" s="13" t="s">
        <v>58</v>
      </c>
      <c r="S835" s="49">
        <v>43262</v>
      </c>
      <c r="T835" s="49">
        <v>43303</v>
      </c>
      <c r="U835" s="13" t="s">
        <v>957</v>
      </c>
      <c r="V835" s="13" t="s">
        <v>46</v>
      </c>
      <c r="W835" s="13">
        <v>21</v>
      </c>
      <c r="X835" s="13">
        <v>16</v>
      </c>
      <c r="Y835" s="13">
        <v>30</v>
      </c>
      <c r="Z835" s="13">
        <v>53.333300000000001</v>
      </c>
      <c r="AA835" s="13"/>
      <c r="AB835" s="13"/>
      <c r="AC835" s="13"/>
      <c r="AD835" s="13">
        <v>0</v>
      </c>
      <c r="AE835" s="13">
        <v>53.333300000000001</v>
      </c>
      <c r="AF835" s="13">
        <v>0</v>
      </c>
      <c r="AG835" s="13">
        <v>0</v>
      </c>
      <c r="AH835" s="13">
        <v>0.7</v>
      </c>
      <c r="AI835" s="13">
        <v>0.7</v>
      </c>
      <c r="AJ835" s="13">
        <v>6.6699999999999995E-2</v>
      </c>
      <c r="AK835" s="13" t="s">
        <v>45</v>
      </c>
      <c r="AL835" s="13" t="s">
        <v>45</v>
      </c>
      <c r="AM835" s="13"/>
      <c r="AN835" s="13">
        <v>17.5</v>
      </c>
    </row>
    <row r="836" spans="1:40" hidden="1" x14ac:dyDescent="0.25">
      <c r="A836" s="13" t="s">
        <v>1861</v>
      </c>
      <c r="B836" s="13" t="s">
        <v>30</v>
      </c>
      <c r="C836" s="13" t="s">
        <v>307</v>
      </c>
      <c r="D836" s="13" t="s">
        <v>410</v>
      </c>
      <c r="E836" s="13">
        <v>53131</v>
      </c>
      <c r="F836" s="13" t="s">
        <v>411</v>
      </c>
      <c r="G836" s="13" t="s">
        <v>418</v>
      </c>
      <c r="H836" s="13">
        <v>831</v>
      </c>
      <c r="I836" s="13" t="s">
        <v>1047</v>
      </c>
      <c r="J836" s="13" t="s">
        <v>34</v>
      </c>
      <c r="K836" s="13" t="s">
        <v>44</v>
      </c>
      <c r="L836" s="13" t="s">
        <v>45</v>
      </c>
      <c r="M836" s="13" t="s">
        <v>45</v>
      </c>
      <c r="N836" s="13" t="s">
        <v>45</v>
      </c>
      <c r="O836" s="13" t="s">
        <v>45</v>
      </c>
      <c r="P836" s="13"/>
      <c r="Q836" s="13" t="s">
        <v>37</v>
      </c>
      <c r="R836" s="13" t="s">
        <v>38</v>
      </c>
      <c r="S836" s="49">
        <v>43262</v>
      </c>
      <c r="T836" s="49">
        <v>43303</v>
      </c>
      <c r="U836" s="13" t="s">
        <v>958</v>
      </c>
      <c r="V836" s="13" t="s">
        <v>873</v>
      </c>
      <c r="W836" s="13">
        <v>30</v>
      </c>
      <c r="X836" s="13">
        <v>27</v>
      </c>
      <c r="Y836" s="13">
        <v>30</v>
      </c>
      <c r="Z836" s="13">
        <v>90</v>
      </c>
      <c r="AA836" s="13"/>
      <c r="AB836" s="13"/>
      <c r="AC836" s="13"/>
      <c r="AD836" s="13">
        <v>0</v>
      </c>
      <c r="AE836" s="13">
        <v>90</v>
      </c>
      <c r="AF836" s="13">
        <v>0</v>
      </c>
      <c r="AG836" s="13">
        <v>0</v>
      </c>
      <c r="AH836" s="13">
        <v>2</v>
      </c>
      <c r="AI836" s="13">
        <v>2</v>
      </c>
      <c r="AJ836" s="13">
        <v>0.18329999999999999</v>
      </c>
      <c r="AK836" s="13" t="s">
        <v>45</v>
      </c>
      <c r="AL836" s="13" t="s">
        <v>45</v>
      </c>
      <c r="AM836" s="13"/>
      <c r="AN836" s="13">
        <v>52.5</v>
      </c>
    </row>
    <row r="837" spans="1:40" hidden="1" x14ac:dyDescent="0.25">
      <c r="A837" s="13" t="s">
        <v>1861</v>
      </c>
      <c r="B837" s="13" t="s">
        <v>30</v>
      </c>
      <c r="C837" s="13" t="s">
        <v>307</v>
      </c>
      <c r="D837" s="13" t="s">
        <v>410</v>
      </c>
      <c r="E837" s="13">
        <v>53363</v>
      </c>
      <c r="F837" s="13" t="s">
        <v>411</v>
      </c>
      <c r="G837" s="13" t="s">
        <v>418</v>
      </c>
      <c r="H837" s="13">
        <v>832</v>
      </c>
      <c r="I837" s="13" t="s">
        <v>1047</v>
      </c>
      <c r="J837" s="13" t="s">
        <v>34</v>
      </c>
      <c r="K837" s="13" t="s">
        <v>44</v>
      </c>
      <c r="L837" s="13" t="s">
        <v>45</v>
      </c>
      <c r="M837" s="13" t="s">
        <v>45</v>
      </c>
      <c r="N837" s="13" t="s">
        <v>45</v>
      </c>
      <c r="O837" s="13" t="s">
        <v>45</v>
      </c>
      <c r="P837" s="13"/>
      <c r="Q837" s="13" t="s">
        <v>37</v>
      </c>
      <c r="R837" s="13" t="s">
        <v>38</v>
      </c>
      <c r="S837" s="49">
        <v>43262</v>
      </c>
      <c r="T837" s="49">
        <v>43303</v>
      </c>
      <c r="U837" s="13" t="s">
        <v>958</v>
      </c>
      <c r="V837" s="13" t="s">
        <v>873</v>
      </c>
      <c r="W837" s="13">
        <v>28</v>
      </c>
      <c r="X837" s="13">
        <v>24</v>
      </c>
      <c r="Y837" s="13">
        <v>30</v>
      </c>
      <c r="Z837" s="13">
        <v>80</v>
      </c>
      <c r="AA837" s="13"/>
      <c r="AB837" s="13"/>
      <c r="AC837" s="13"/>
      <c r="AD837" s="13">
        <v>0</v>
      </c>
      <c r="AE837" s="13">
        <v>80</v>
      </c>
      <c r="AF837" s="13">
        <v>0</v>
      </c>
      <c r="AG837" s="13">
        <v>0</v>
      </c>
      <c r="AH837" s="13">
        <v>1.8</v>
      </c>
      <c r="AI837" s="13">
        <v>1.8667</v>
      </c>
      <c r="AJ837" s="13">
        <v>0.18329999999999999</v>
      </c>
      <c r="AK837" s="13" t="s">
        <v>45</v>
      </c>
      <c r="AL837" s="13" t="s">
        <v>45</v>
      </c>
      <c r="AM837" s="13"/>
      <c r="AN837" s="13">
        <v>52.5</v>
      </c>
    </row>
    <row r="838" spans="1:40" hidden="1" x14ac:dyDescent="0.25">
      <c r="A838" s="13" t="s">
        <v>1861</v>
      </c>
      <c r="B838" s="13" t="s">
        <v>30</v>
      </c>
      <c r="C838" s="13" t="s">
        <v>307</v>
      </c>
      <c r="D838" s="13" t="s">
        <v>410</v>
      </c>
      <c r="E838" s="13">
        <v>53257</v>
      </c>
      <c r="F838" s="13" t="s">
        <v>411</v>
      </c>
      <c r="G838" s="13" t="s">
        <v>1542</v>
      </c>
      <c r="H838" s="13">
        <v>501</v>
      </c>
      <c r="I838" s="13" t="s">
        <v>1543</v>
      </c>
      <c r="J838" s="13" t="s">
        <v>43</v>
      </c>
      <c r="K838" s="13" t="s">
        <v>35</v>
      </c>
      <c r="L838" s="13" t="s">
        <v>36</v>
      </c>
      <c r="M838" s="13">
        <v>1810</v>
      </c>
      <c r="N838" s="13">
        <v>2100</v>
      </c>
      <c r="O838" s="13" t="s">
        <v>220</v>
      </c>
      <c r="P838" s="13">
        <v>203</v>
      </c>
      <c r="Q838" s="13" t="s">
        <v>37</v>
      </c>
      <c r="R838" s="13" t="s">
        <v>38</v>
      </c>
      <c r="S838" s="49">
        <v>43262</v>
      </c>
      <c r="T838" s="49">
        <v>43303</v>
      </c>
      <c r="U838" s="13" t="s">
        <v>1961</v>
      </c>
      <c r="V838" s="13" t="s">
        <v>39</v>
      </c>
      <c r="W838" s="13">
        <v>21</v>
      </c>
      <c r="X838" s="13">
        <v>19</v>
      </c>
      <c r="Y838" s="13">
        <v>30</v>
      </c>
      <c r="Z838" s="13">
        <v>63.333300000000001</v>
      </c>
      <c r="AA838" s="13"/>
      <c r="AB838" s="13"/>
      <c r="AC838" s="13"/>
      <c r="AD838" s="13">
        <v>0</v>
      </c>
      <c r="AE838" s="13">
        <v>63.333300000000001</v>
      </c>
      <c r="AF838" s="13">
        <v>0</v>
      </c>
      <c r="AG838" s="13">
        <v>10</v>
      </c>
      <c r="AH838" s="13">
        <v>0.68600000000000005</v>
      </c>
      <c r="AI838" s="13">
        <v>0.72030000000000005</v>
      </c>
      <c r="AJ838" s="13">
        <v>6.6699999999999995E-2</v>
      </c>
      <c r="AK838" s="13" t="s">
        <v>1544</v>
      </c>
      <c r="AL838" s="13" t="s">
        <v>1545</v>
      </c>
      <c r="AM838" s="13"/>
      <c r="AN838" s="13">
        <v>18</v>
      </c>
    </row>
    <row r="839" spans="1:40" hidden="1" x14ac:dyDescent="0.25">
      <c r="A839" s="13" t="s">
        <v>1861</v>
      </c>
      <c r="B839" s="13" t="s">
        <v>30</v>
      </c>
      <c r="C839" s="13" t="s">
        <v>307</v>
      </c>
      <c r="D839" s="13" t="s">
        <v>410</v>
      </c>
      <c r="E839" s="13">
        <v>53258</v>
      </c>
      <c r="F839" s="13" t="s">
        <v>411</v>
      </c>
      <c r="G839" s="13" t="s">
        <v>1188</v>
      </c>
      <c r="H839" s="13">
        <v>501</v>
      </c>
      <c r="I839" s="13" t="s">
        <v>1189</v>
      </c>
      <c r="J839" s="13" t="s">
        <v>43</v>
      </c>
      <c r="K839" s="13" t="s">
        <v>35</v>
      </c>
      <c r="L839" s="13" t="s">
        <v>105</v>
      </c>
      <c r="M839" s="13">
        <v>1810</v>
      </c>
      <c r="N839" s="13">
        <v>2115</v>
      </c>
      <c r="O839" s="13" t="s">
        <v>220</v>
      </c>
      <c r="P839" s="13">
        <v>203</v>
      </c>
      <c r="Q839" s="13" t="s">
        <v>37</v>
      </c>
      <c r="R839" s="13" t="s">
        <v>38</v>
      </c>
      <c r="S839" s="49">
        <v>43262</v>
      </c>
      <c r="T839" s="49">
        <v>43303</v>
      </c>
      <c r="U839" s="13" t="s">
        <v>1546</v>
      </c>
      <c r="V839" s="13" t="s">
        <v>39</v>
      </c>
      <c r="W839" s="13">
        <v>25</v>
      </c>
      <c r="X839" s="13">
        <v>23</v>
      </c>
      <c r="Y839" s="13">
        <v>30</v>
      </c>
      <c r="Z839" s="13">
        <v>76.666700000000006</v>
      </c>
      <c r="AA839" s="13"/>
      <c r="AB839" s="13"/>
      <c r="AC839" s="13"/>
      <c r="AD839" s="13">
        <v>0</v>
      </c>
      <c r="AE839" s="13">
        <v>76.666700000000006</v>
      </c>
      <c r="AF839" s="13">
        <v>0</v>
      </c>
      <c r="AG839" s="13">
        <v>0</v>
      </c>
      <c r="AH839" s="13">
        <v>0.78600000000000003</v>
      </c>
      <c r="AI839" s="13">
        <v>0.78600000000000003</v>
      </c>
      <c r="AJ839" s="13">
        <v>6.6699999999999995E-2</v>
      </c>
      <c r="AK839" s="13" t="s">
        <v>1817</v>
      </c>
      <c r="AL839" s="13" t="s">
        <v>1545</v>
      </c>
      <c r="AM839" s="13"/>
      <c r="AN839" s="13">
        <v>16.5</v>
      </c>
    </row>
    <row r="840" spans="1:40" hidden="1" x14ac:dyDescent="0.25">
      <c r="A840" s="13" t="s">
        <v>1861</v>
      </c>
      <c r="B840" s="13" t="s">
        <v>30</v>
      </c>
      <c r="C840" s="13" t="s">
        <v>307</v>
      </c>
      <c r="D840" s="13" t="s">
        <v>410</v>
      </c>
      <c r="E840" s="13">
        <v>53259</v>
      </c>
      <c r="F840" s="13" t="s">
        <v>411</v>
      </c>
      <c r="G840" s="13" t="s">
        <v>1547</v>
      </c>
      <c r="H840" s="13">
        <v>501</v>
      </c>
      <c r="I840" s="13" t="s">
        <v>1548</v>
      </c>
      <c r="J840" s="13" t="s">
        <v>43</v>
      </c>
      <c r="K840" s="13" t="s">
        <v>35</v>
      </c>
      <c r="L840" s="13" t="s">
        <v>66</v>
      </c>
      <c r="M840" s="13">
        <v>1810</v>
      </c>
      <c r="N840" s="13">
        <v>2100</v>
      </c>
      <c r="O840" s="13" t="s">
        <v>76</v>
      </c>
      <c r="P840" s="13">
        <v>102</v>
      </c>
      <c r="Q840" s="13" t="s">
        <v>37</v>
      </c>
      <c r="R840" s="13" t="s">
        <v>38</v>
      </c>
      <c r="S840" s="49">
        <v>43262</v>
      </c>
      <c r="T840" s="49">
        <v>43303</v>
      </c>
      <c r="U840" s="13" t="s">
        <v>959</v>
      </c>
      <c r="V840" s="13" t="s">
        <v>39</v>
      </c>
      <c r="W840" s="13">
        <v>17</v>
      </c>
      <c r="X840" s="13">
        <v>17</v>
      </c>
      <c r="Y840" s="13">
        <v>25</v>
      </c>
      <c r="Z840" s="13">
        <v>68</v>
      </c>
      <c r="AA840" s="13"/>
      <c r="AB840" s="13"/>
      <c r="AC840" s="13"/>
      <c r="AD840" s="13">
        <v>0</v>
      </c>
      <c r="AE840" s="13">
        <v>68</v>
      </c>
      <c r="AF840" s="13">
        <v>0</v>
      </c>
      <c r="AG840" s="13">
        <v>10</v>
      </c>
      <c r="AH840" s="13">
        <v>0.58299999999999996</v>
      </c>
      <c r="AI840" s="13">
        <v>0.58299999999999996</v>
      </c>
      <c r="AJ840" s="13">
        <v>6.6699999999999995E-2</v>
      </c>
      <c r="AK840" s="13" t="s">
        <v>1544</v>
      </c>
      <c r="AL840" s="13" t="s">
        <v>1549</v>
      </c>
      <c r="AM840" s="13"/>
      <c r="AN840" s="13">
        <v>18</v>
      </c>
    </row>
    <row r="841" spans="1:40" ht="15.75" hidden="1" customHeight="1" x14ac:dyDescent="0.25">
      <c r="A841" s="13" t="s">
        <v>1861</v>
      </c>
      <c r="B841" s="13" t="s">
        <v>30</v>
      </c>
      <c r="C841" s="13" t="s">
        <v>307</v>
      </c>
      <c r="D841" s="13" t="s">
        <v>429</v>
      </c>
      <c r="E841" s="13">
        <v>52928</v>
      </c>
      <c r="F841" s="13" t="s">
        <v>430</v>
      </c>
      <c r="G841" s="13">
        <v>30</v>
      </c>
      <c r="H841" s="13">
        <v>831</v>
      </c>
      <c r="I841" s="13" t="s">
        <v>431</v>
      </c>
      <c r="J841" s="13" t="s">
        <v>34</v>
      </c>
      <c r="K841" s="13" t="s">
        <v>44</v>
      </c>
      <c r="L841" s="13" t="s">
        <v>45</v>
      </c>
      <c r="M841" s="13" t="s">
        <v>45</v>
      </c>
      <c r="N841" s="13" t="s">
        <v>45</v>
      </c>
      <c r="O841" s="13" t="s">
        <v>45</v>
      </c>
      <c r="P841" s="13"/>
      <c r="Q841" s="13" t="s">
        <v>37</v>
      </c>
      <c r="R841" s="13" t="s">
        <v>38</v>
      </c>
      <c r="S841" s="49">
        <v>43262</v>
      </c>
      <c r="T841" s="49">
        <v>43303</v>
      </c>
      <c r="U841" s="13" t="s">
        <v>432</v>
      </c>
      <c r="V841" s="13" t="s">
        <v>46</v>
      </c>
      <c r="W841" s="13">
        <v>34</v>
      </c>
      <c r="X841" s="13">
        <v>34</v>
      </c>
      <c r="Y841" s="13">
        <v>35</v>
      </c>
      <c r="Z841" s="13">
        <v>97.142899999999997</v>
      </c>
      <c r="AA841" s="13"/>
      <c r="AB841" s="13"/>
      <c r="AC841" s="13"/>
      <c r="AD841" s="13">
        <v>0</v>
      </c>
      <c r="AE841" s="13">
        <v>97.142899999999997</v>
      </c>
      <c r="AF841" s="13">
        <v>0</v>
      </c>
      <c r="AG841" s="13">
        <v>0</v>
      </c>
      <c r="AH841" s="13">
        <v>3.4</v>
      </c>
      <c r="AI841" s="13">
        <v>3.4</v>
      </c>
      <c r="AJ841" s="13">
        <v>0.2</v>
      </c>
      <c r="AK841" s="13" t="s">
        <v>45</v>
      </c>
      <c r="AL841" s="13" t="s">
        <v>45</v>
      </c>
      <c r="AM841" s="13"/>
      <c r="AN841" s="13">
        <v>52.5</v>
      </c>
    </row>
    <row r="842" spans="1:40" ht="15.75" hidden="1" customHeight="1" x14ac:dyDescent="0.25">
      <c r="A842" s="13" t="s">
        <v>1861</v>
      </c>
      <c r="B842" s="13" t="s">
        <v>30</v>
      </c>
      <c r="C842" s="13" t="s">
        <v>307</v>
      </c>
      <c r="D842" s="13" t="s">
        <v>429</v>
      </c>
      <c r="E842" s="13">
        <v>53573</v>
      </c>
      <c r="F842" s="13" t="s">
        <v>430</v>
      </c>
      <c r="G842" s="13">
        <v>30</v>
      </c>
      <c r="H842" s="13">
        <v>832</v>
      </c>
      <c r="I842" s="13" t="s">
        <v>431</v>
      </c>
      <c r="J842" s="13" t="s">
        <v>43</v>
      </c>
      <c r="K842" s="13" t="s">
        <v>44</v>
      </c>
      <c r="L842" s="13" t="s">
        <v>45</v>
      </c>
      <c r="M842" s="13" t="s">
        <v>45</v>
      </c>
      <c r="N842" s="13" t="s">
        <v>45</v>
      </c>
      <c r="O842" s="13" t="s">
        <v>45</v>
      </c>
      <c r="P842" s="13"/>
      <c r="Q842" s="13" t="s">
        <v>37</v>
      </c>
      <c r="R842" s="13" t="s">
        <v>58</v>
      </c>
      <c r="S842" s="49">
        <v>43262</v>
      </c>
      <c r="T842" s="49">
        <v>43303</v>
      </c>
      <c r="U842" s="13" t="s">
        <v>432</v>
      </c>
      <c r="V842" s="13" t="s">
        <v>873</v>
      </c>
      <c r="W842" s="13">
        <v>30</v>
      </c>
      <c r="X842" s="13">
        <v>30</v>
      </c>
      <c r="Y842" s="13">
        <v>35</v>
      </c>
      <c r="Z842" s="13">
        <v>85.714299999999994</v>
      </c>
      <c r="AA842" s="13"/>
      <c r="AB842" s="13"/>
      <c r="AC842" s="13"/>
      <c r="AD842" s="13">
        <v>0</v>
      </c>
      <c r="AE842" s="13">
        <v>85.714299999999994</v>
      </c>
      <c r="AF842" s="13">
        <v>0</v>
      </c>
      <c r="AG842" s="13">
        <v>0</v>
      </c>
      <c r="AH842" s="13">
        <v>2.8</v>
      </c>
      <c r="AI842" s="13">
        <v>3</v>
      </c>
      <c r="AJ842" s="13">
        <v>0.2</v>
      </c>
      <c r="AK842" s="13" t="s">
        <v>45</v>
      </c>
      <c r="AL842" s="13" t="s">
        <v>45</v>
      </c>
      <c r="AM842" s="13"/>
      <c r="AN842" s="13">
        <v>52.5</v>
      </c>
    </row>
    <row r="843" spans="1:40" ht="15.75" hidden="1" customHeight="1" x14ac:dyDescent="0.25">
      <c r="A843" s="13" t="s">
        <v>1861</v>
      </c>
      <c r="B843" s="13" t="s">
        <v>30</v>
      </c>
      <c r="C843" s="13" t="s">
        <v>307</v>
      </c>
      <c r="D843" s="13" t="s">
        <v>429</v>
      </c>
      <c r="E843" s="13">
        <v>53582</v>
      </c>
      <c r="F843" s="13" t="s">
        <v>430</v>
      </c>
      <c r="G843" s="13">
        <v>30</v>
      </c>
      <c r="H843" s="13">
        <v>833</v>
      </c>
      <c r="I843" s="13" t="s">
        <v>431</v>
      </c>
      <c r="J843" s="13" t="s">
        <v>43</v>
      </c>
      <c r="K843" s="13" t="s">
        <v>44</v>
      </c>
      <c r="L843" s="13" t="s">
        <v>45</v>
      </c>
      <c r="M843" s="13" t="s">
        <v>45</v>
      </c>
      <c r="N843" s="13" t="s">
        <v>45</v>
      </c>
      <c r="O843" s="13" t="s">
        <v>45</v>
      </c>
      <c r="P843" s="13"/>
      <c r="Q843" s="13" t="s">
        <v>37</v>
      </c>
      <c r="R843" s="13" t="s">
        <v>38</v>
      </c>
      <c r="S843" s="49">
        <v>43262</v>
      </c>
      <c r="T843" s="49">
        <v>43303</v>
      </c>
      <c r="U843" s="13" t="s">
        <v>432</v>
      </c>
      <c r="V843" s="13" t="s">
        <v>873</v>
      </c>
      <c r="W843" s="13">
        <v>28</v>
      </c>
      <c r="X843" s="13">
        <v>27</v>
      </c>
      <c r="Y843" s="13">
        <v>35</v>
      </c>
      <c r="Z843" s="13">
        <v>77.142899999999997</v>
      </c>
      <c r="AA843" s="13"/>
      <c r="AB843" s="13"/>
      <c r="AC843" s="13"/>
      <c r="AD843" s="13">
        <v>0</v>
      </c>
      <c r="AE843" s="13">
        <v>77.142899999999997</v>
      </c>
      <c r="AF843" s="13">
        <v>0</v>
      </c>
      <c r="AG843" s="13">
        <v>0</v>
      </c>
      <c r="AH843" s="13">
        <v>2.7</v>
      </c>
      <c r="AI843" s="13">
        <v>2.8</v>
      </c>
      <c r="AJ843" s="13">
        <v>0.2</v>
      </c>
      <c r="AK843" s="13" t="s">
        <v>45</v>
      </c>
      <c r="AL843" s="13" t="s">
        <v>45</v>
      </c>
      <c r="AM843" s="13"/>
      <c r="AN843" s="13">
        <v>52.5</v>
      </c>
    </row>
    <row r="844" spans="1:40" ht="15.75" hidden="1" customHeight="1" x14ac:dyDescent="0.25">
      <c r="A844" s="13" t="s">
        <v>1861</v>
      </c>
      <c r="B844" s="13" t="s">
        <v>30</v>
      </c>
      <c r="C844" s="13" t="s">
        <v>307</v>
      </c>
      <c r="D844" s="13" t="s">
        <v>429</v>
      </c>
      <c r="E844" s="13">
        <v>53480</v>
      </c>
      <c r="F844" s="13" t="s">
        <v>430</v>
      </c>
      <c r="G844" s="13">
        <v>32</v>
      </c>
      <c r="H844" s="13">
        <v>831</v>
      </c>
      <c r="I844" s="13" t="s">
        <v>807</v>
      </c>
      <c r="J844" s="13" t="s">
        <v>43</v>
      </c>
      <c r="K844" s="13" t="s">
        <v>44</v>
      </c>
      <c r="L844" s="13" t="s">
        <v>45</v>
      </c>
      <c r="M844" s="13" t="s">
        <v>45</v>
      </c>
      <c r="N844" s="13" t="s">
        <v>45</v>
      </c>
      <c r="O844" s="13" t="s">
        <v>45</v>
      </c>
      <c r="P844" s="13"/>
      <c r="Q844" s="13" t="s">
        <v>37</v>
      </c>
      <c r="R844" s="13" t="s">
        <v>38</v>
      </c>
      <c r="S844" s="49">
        <v>43262</v>
      </c>
      <c r="T844" s="49">
        <v>43303</v>
      </c>
      <c r="U844" s="13" t="s">
        <v>432</v>
      </c>
      <c r="V844" s="13" t="s">
        <v>46</v>
      </c>
      <c r="W844" s="13">
        <v>28</v>
      </c>
      <c r="X844" s="13">
        <v>28</v>
      </c>
      <c r="Y844" s="13">
        <v>35</v>
      </c>
      <c r="Z844" s="13">
        <v>80</v>
      </c>
      <c r="AA844" s="13"/>
      <c r="AB844" s="13"/>
      <c r="AC844" s="13"/>
      <c r="AD844" s="13">
        <v>0</v>
      </c>
      <c r="AE844" s="13">
        <v>80</v>
      </c>
      <c r="AF844" s="13">
        <v>0</v>
      </c>
      <c r="AG844" s="13">
        <v>0</v>
      </c>
      <c r="AH844" s="13">
        <v>2.5</v>
      </c>
      <c r="AI844" s="13">
        <v>2.8</v>
      </c>
      <c r="AJ844" s="13">
        <v>0.2</v>
      </c>
      <c r="AK844" s="13" t="s">
        <v>45</v>
      </c>
      <c r="AL844" s="13" t="s">
        <v>45</v>
      </c>
      <c r="AM844" s="13"/>
      <c r="AN844" s="13">
        <v>52.5</v>
      </c>
    </row>
    <row r="845" spans="1:40" ht="15.75" hidden="1" customHeight="1" x14ac:dyDescent="0.25">
      <c r="A845" s="13" t="s">
        <v>1861</v>
      </c>
      <c r="B845" s="13" t="s">
        <v>30</v>
      </c>
      <c r="C845" s="13" t="s">
        <v>307</v>
      </c>
      <c r="D845" s="13" t="s">
        <v>429</v>
      </c>
      <c r="E845" s="13">
        <v>53111</v>
      </c>
      <c r="F845" s="13" t="s">
        <v>430</v>
      </c>
      <c r="G845" s="13" t="s">
        <v>333</v>
      </c>
      <c r="H845" s="13">
        <v>1</v>
      </c>
      <c r="I845" s="13" t="s">
        <v>433</v>
      </c>
      <c r="J845" s="13" t="s">
        <v>34</v>
      </c>
      <c r="K845" s="13" t="s">
        <v>35</v>
      </c>
      <c r="L845" s="13" t="s">
        <v>317</v>
      </c>
      <c r="M845" s="13">
        <v>1110</v>
      </c>
      <c r="N845" s="13">
        <v>1400</v>
      </c>
      <c r="O845" s="13" t="s">
        <v>57</v>
      </c>
      <c r="P845" s="13">
        <v>50</v>
      </c>
      <c r="Q845" s="13" t="s">
        <v>37</v>
      </c>
      <c r="R845" s="13" t="s">
        <v>38</v>
      </c>
      <c r="S845" s="49">
        <v>43262</v>
      </c>
      <c r="T845" s="49">
        <v>43303</v>
      </c>
      <c r="U845" s="13" t="s">
        <v>434</v>
      </c>
      <c r="V845" s="13" t="s">
        <v>39</v>
      </c>
      <c r="W845" s="13">
        <v>13</v>
      </c>
      <c r="X845" s="13">
        <v>13</v>
      </c>
      <c r="Y845" s="13">
        <v>25</v>
      </c>
      <c r="Z845" s="13">
        <v>52</v>
      </c>
      <c r="AA845" s="13" t="s">
        <v>435</v>
      </c>
      <c r="AB845" s="13">
        <v>20</v>
      </c>
      <c r="AC845" s="13">
        <v>25</v>
      </c>
      <c r="AD845" s="13">
        <v>80</v>
      </c>
      <c r="AE845" s="13">
        <v>80</v>
      </c>
      <c r="AF845" s="13">
        <v>0</v>
      </c>
      <c r="AG845" s="13">
        <v>10</v>
      </c>
      <c r="AH845" s="13">
        <v>1.1659999999999999</v>
      </c>
      <c r="AI845" s="13">
        <v>1.2632000000000001</v>
      </c>
      <c r="AJ845" s="13">
        <v>0.2</v>
      </c>
      <c r="AK845" s="13" t="s">
        <v>1562</v>
      </c>
      <c r="AL845" s="13" t="s">
        <v>1563</v>
      </c>
      <c r="AM845" s="13"/>
      <c r="AN845" s="13">
        <v>51</v>
      </c>
    </row>
    <row r="846" spans="1:40" ht="15.75" hidden="1" customHeight="1" x14ac:dyDescent="0.25">
      <c r="A846" s="13" t="s">
        <v>1861</v>
      </c>
      <c r="B846" s="13" t="s">
        <v>30</v>
      </c>
      <c r="C846" s="13" t="s">
        <v>307</v>
      </c>
      <c r="D846" s="13" t="s">
        <v>429</v>
      </c>
      <c r="E846" s="13">
        <v>52753</v>
      </c>
      <c r="F846" s="13" t="s">
        <v>430</v>
      </c>
      <c r="G846" s="13" t="s">
        <v>333</v>
      </c>
      <c r="H846" s="13">
        <v>501</v>
      </c>
      <c r="I846" s="13" t="s">
        <v>433</v>
      </c>
      <c r="J846" s="13" t="s">
        <v>43</v>
      </c>
      <c r="K846" s="13" t="s">
        <v>35</v>
      </c>
      <c r="L846" s="13" t="s">
        <v>169</v>
      </c>
      <c r="M846" s="13">
        <v>1830</v>
      </c>
      <c r="N846" s="13">
        <v>2120</v>
      </c>
      <c r="O846" s="13" t="s">
        <v>76</v>
      </c>
      <c r="P846" s="13">
        <v>152</v>
      </c>
      <c r="Q846" s="13" t="s">
        <v>37</v>
      </c>
      <c r="R846" s="13" t="s">
        <v>38</v>
      </c>
      <c r="S846" s="49">
        <v>43262</v>
      </c>
      <c r="T846" s="49">
        <v>43303</v>
      </c>
      <c r="U846" s="13" t="s">
        <v>436</v>
      </c>
      <c r="V846" s="13" t="s">
        <v>39</v>
      </c>
      <c r="W846" s="13">
        <v>17</v>
      </c>
      <c r="X846" s="13">
        <v>14</v>
      </c>
      <c r="Y846" s="13">
        <v>25</v>
      </c>
      <c r="Z846" s="13">
        <v>56</v>
      </c>
      <c r="AA846" s="13" t="s">
        <v>437</v>
      </c>
      <c r="AB846" s="13">
        <v>20</v>
      </c>
      <c r="AC846" s="13">
        <v>25</v>
      </c>
      <c r="AD846" s="13">
        <v>80</v>
      </c>
      <c r="AE846" s="13">
        <v>80</v>
      </c>
      <c r="AF846" s="13">
        <v>0</v>
      </c>
      <c r="AG846" s="13">
        <v>0</v>
      </c>
      <c r="AH846" s="13">
        <v>1.4570000000000001</v>
      </c>
      <c r="AI846" s="13">
        <v>1.6513</v>
      </c>
      <c r="AJ846" s="13">
        <v>0.2</v>
      </c>
      <c r="AK846" s="13" t="s">
        <v>1564</v>
      </c>
      <c r="AL846" s="13" t="s">
        <v>1565</v>
      </c>
      <c r="AM846" s="13"/>
      <c r="AN846" s="13">
        <v>51</v>
      </c>
    </row>
    <row r="847" spans="1:40" ht="15.75" hidden="1" customHeight="1" x14ac:dyDescent="0.25">
      <c r="A847" s="13" t="s">
        <v>1861</v>
      </c>
      <c r="B847" s="13" t="s">
        <v>30</v>
      </c>
      <c r="C847" s="13" t="s">
        <v>307</v>
      </c>
      <c r="D847" s="13" t="s">
        <v>429</v>
      </c>
      <c r="E847" s="13">
        <v>53112</v>
      </c>
      <c r="F847" s="13" t="s">
        <v>430</v>
      </c>
      <c r="G847" s="13" t="s">
        <v>335</v>
      </c>
      <c r="H847" s="13">
        <v>1</v>
      </c>
      <c r="I847" s="13" t="s">
        <v>438</v>
      </c>
      <c r="J847" s="13" t="s">
        <v>34</v>
      </c>
      <c r="K847" s="13" t="s">
        <v>35</v>
      </c>
      <c r="L847" s="13" t="s">
        <v>317</v>
      </c>
      <c r="M847" s="13">
        <v>1110</v>
      </c>
      <c r="N847" s="13">
        <v>1400</v>
      </c>
      <c r="O847" s="13" t="s">
        <v>57</v>
      </c>
      <c r="P847" s="13">
        <v>50</v>
      </c>
      <c r="Q847" s="13" t="s">
        <v>37</v>
      </c>
      <c r="R847" s="13" t="s">
        <v>38</v>
      </c>
      <c r="S847" s="49">
        <v>43262</v>
      </c>
      <c r="T847" s="49">
        <v>43303</v>
      </c>
      <c r="U847" s="13" t="s">
        <v>434</v>
      </c>
      <c r="V847" s="13" t="s">
        <v>39</v>
      </c>
      <c r="W847" s="13">
        <v>3</v>
      </c>
      <c r="X847" s="13">
        <v>3</v>
      </c>
      <c r="Y847" s="13">
        <v>25</v>
      </c>
      <c r="Z847" s="13">
        <v>12</v>
      </c>
      <c r="AA847" s="13" t="s">
        <v>435</v>
      </c>
      <c r="AB847" s="13">
        <v>20</v>
      </c>
      <c r="AC847" s="13">
        <v>25</v>
      </c>
      <c r="AD847" s="13">
        <v>80</v>
      </c>
      <c r="AE847" s="13">
        <v>80</v>
      </c>
      <c r="AF847" s="13">
        <v>0</v>
      </c>
      <c r="AG847" s="13">
        <v>10</v>
      </c>
      <c r="AH847" s="13">
        <v>0.29099999999999998</v>
      </c>
      <c r="AI847" s="13">
        <v>0.29099999999999998</v>
      </c>
      <c r="AJ847" s="13">
        <v>0</v>
      </c>
      <c r="AK847" s="13" t="s">
        <v>1562</v>
      </c>
      <c r="AL847" s="13" t="s">
        <v>1563</v>
      </c>
      <c r="AM847" s="13"/>
      <c r="AN847" s="13">
        <v>51</v>
      </c>
    </row>
    <row r="848" spans="1:40" ht="15.75" hidden="1" customHeight="1" x14ac:dyDescent="0.25">
      <c r="A848" s="13" t="s">
        <v>1861</v>
      </c>
      <c r="B848" s="13" t="s">
        <v>30</v>
      </c>
      <c r="C848" s="13" t="s">
        <v>307</v>
      </c>
      <c r="D848" s="13" t="s">
        <v>429</v>
      </c>
      <c r="E848" s="13">
        <v>53114</v>
      </c>
      <c r="F848" s="13" t="s">
        <v>430</v>
      </c>
      <c r="G848" s="13" t="s">
        <v>335</v>
      </c>
      <c r="H848" s="13">
        <v>501</v>
      </c>
      <c r="I848" s="13" t="s">
        <v>438</v>
      </c>
      <c r="J848" s="13" t="s">
        <v>43</v>
      </c>
      <c r="K848" s="13" t="s">
        <v>35</v>
      </c>
      <c r="L848" s="13" t="s">
        <v>169</v>
      </c>
      <c r="M848" s="13">
        <v>1830</v>
      </c>
      <c r="N848" s="13">
        <v>2120</v>
      </c>
      <c r="O848" s="13" t="s">
        <v>76</v>
      </c>
      <c r="P848" s="13">
        <v>152</v>
      </c>
      <c r="Q848" s="13" t="s">
        <v>37</v>
      </c>
      <c r="R848" s="13" t="s">
        <v>38</v>
      </c>
      <c r="S848" s="49">
        <v>43262</v>
      </c>
      <c r="T848" s="49">
        <v>43303</v>
      </c>
      <c r="U848" s="13" t="s">
        <v>436</v>
      </c>
      <c r="V848" s="13" t="s">
        <v>39</v>
      </c>
      <c r="W848" s="13">
        <v>5</v>
      </c>
      <c r="X848" s="13">
        <v>3</v>
      </c>
      <c r="Y848" s="13">
        <v>25</v>
      </c>
      <c r="Z848" s="13">
        <v>12</v>
      </c>
      <c r="AA848" s="13" t="s">
        <v>437</v>
      </c>
      <c r="AB848" s="13">
        <v>20</v>
      </c>
      <c r="AC848" s="13">
        <v>25</v>
      </c>
      <c r="AD848" s="13">
        <v>80</v>
      </c>
      <c r="AE848" s="13">
        <v>80</v>
      </c>
      <c r="AF848" s="13">
        <v>0</v>
      </c>
      <c r="AG848" s="13">
        <v>0</v>
      </c>
      <c r="AH848" s="13">
        <v>0.48599999999999999</v>
      </c>
      <c r="AI848" s="13">
        <v>0.48599999999999999</v>
      </c>
      <c r="AJ848" s="13">
        <v>0</v>
      </c>
      <c r="AK848" s="13" t="s">
        <v>1564</v>
      </c>
      <c r="AL848" s="13" t="s">
        <v>1565</v>
      </c>
      <c r="AM848" s="13"/>
      <c r="AN848" s="13">
        <v>51</v>
      </c>
    </row>
    <row r="849" spans="1:40" ht="15.75" hidden="1" customHeight="1" x14ac:dyDescent="0.25">
      <c r="A849" s="13" t="s">
        <v>1861</v>
      </c>
      <c r="B849" s="13" t="s">
        <v>30</v>
      </c>
      <c r="C849" s="13" t="s">
        <v>307</v>
      </c>
      <c r="D849" s="13" t="s">
        <v>429</v>
      </c>
      <c r="E849" s="13">
        <v>53113</v>
      </c>
      <c r="F849" s="13" t="s">
        <v>430</v>
      </c>
      <c r="G849" s="13" t="s">
        <v>336</v>
      </c>
      <c r="H849" s="13">
        <v>1</v>
      </c>
      <c r="I849" s="13" t="s">
        <v>439</v>
      </c>
      <c r="J849" s="13" t="s">
        <v>34</v>
      </c>
      <c r="K849" s="13" t="s">
        <v>35</v>
      </c>
      <c r="L849" s="13" t="s">
        <v>317</v>
      </c>
      <c r="M849" s="13">
        <v>1110</v>
      </c>
      <c r="N849" s="13">
        <v>1400</v>
      </c>
      <c r="O849" s="13" t="s">
        <v>57</v>
      </c>
      <c r="P849" s="13">
        <v>50</v>
      </c>
      <c r="Q849" s="13" t="s">
        <v>37</v>
      </c>
      <c r="R849" s="13" t="s">
        <v>38</v>
      </c>
      <c r="S849" s="49">
        <v>43262</v>
      </c>
      <c r="T849" s="49">
        <v>43303</v>
      </c>
      <c r="U849" s="13" t="s">
        <v>434</v>
      </c>
      <c r="V849" s="13" t="s">
        <v>39</v>
      </c>
      <c r="W849" s="13">
        <v>2</v>
      </c>
      <c r="X849" s="13">
        <v>2</v>
      </c>
      <c r="Y849" s="13">
        <v>25</v>
      </c>
      <c r="Z849" s="13">
        <v>8</v>
      </c>
      <c r="AA849" s="13" t="s">
        <v>435</v>
      </c>
      <c r="AB849" s="13">
        <v>20</v>
      </c>
      <c r="AC849" s="13">
        <v>25</v>
      </c>
      <c r="AD849" s="13">
        <v>80</v>
      </c>
      <c r="AE849" s="13">
        <v>80</v>
      </c>
      <c r="AF849" s="13">
        <v>0</v>
      </c>
      <c r="AG849" s="13">
        <v>10</v>
      </c>
      <c r="AH849" s="13">
        <v>0.19400000000000001</v>
      </c>
      <c r="AI849" s="13">
        <v>0.19400000000000001</v>
      </c>
      <c r="AJ849" s="13">
        <v>0</v>
      </c>
      <c r="AK849" s="13" t="s">
        <v>1562</v>
      </c>
      <c r="AL849" s="13" t="s">
        <v>1563</v>
      </c>
      <c r="AM849" s="13"/>
      <c r="AN849" s="13">
        <v>51</v>
      </c>
    </row>
    <row r="850" spans="1:40" ht="15.75" hidden="1" customHeight="1" x14ac:dyDescent="0.25">
      <c r="A850" s="13" t="s">
        <v>1861</v>
      </c>
      <c r="B850" s="13" t="s">
        <v>30</v>
      </c>
      <c r="C850" s="13" t="s">
        <v>307</v>
      </c>
      <c r="D850" s="13" t="s">
        <v>429</v>
      </c>
      <c r="E850" s="13">
        <v>53115</v>
      </c>
      <c r="F850" s="13" t="s">
        <v>430</v>
      </c>
      <c r="G850" s="13" t="s">
        <v>336</v>
      </c>
      <c r="H850" s="13">
        <v>501</v>
      </c>
      <c r="I850" s="13" t="s">
        <v>439</v>
      </c>
      <c r="J850" s="13" t="s">
        <v>43</v>
      </c>
      <c r="K850" s="13" t="s">
        <v>35</v>
      </c>
      <c r="L850" s="13" t="s">
        <v>169</v>
      </c>
      <c r="M850" s="13">
        <v>1830</v>
      </c>
      <c r="N850" s="13">
        <v>2120</v>
      </c>
      <c r="O850" s="13" t="s">
        <v>76</v>
      </c>
      <c r="P850" s="13">
        <v>152</v>
      </c>
      <c r="Q850" s="13" t="s">
        <v>37</v>
      </c>
      <c r="R850" s="13" t="s">
        <v>38</v>
      </c>
      <c r="S850" s="49">
        <v>43262</v>
      </c>
      <c r="T850" s="49">
        <v>43303</v>
      </c>
      <c r="U850" s="13" t="s">
        <v>436</v>
      </c>
      <c r="V850" s="13" t="s">
        <v>39</v>
      </c>
      <c r="W850" s="13">
        <v>1</v>
      </c>
      <c r="X850" s="13">
        <v>1</v>
      </c>
      <c r="Y850" s="13">
        <v>25</v>
      </c>
      <c r="Z850" s="13">
        <v>4</v>
      </c>
      <c r="AA850" s="13" t="s">
        <v>437</v>
      </c>
      <c r="AB850" s="13">
        <v>20</v>
      </c>
      <c r="AC850" s="13">
        <v>25</v>
      </c>
      <c r="AD850" s="13">
        <v>80</v>
      </c>
      <c r="AE850" s="13">
        <v>80</v>
      </c>
      <c r="AF850" s="13">
        <v>0</v>
      </c>
      <c r="AG850" s="13">
        <v>10</v>
      </c>
      <c r="AH850" s="13">
        <v>9.7000000000000003E-2</v>
      </c>
      <c r="AI850" s="13">
        <v>9.7000000000000003E-2</v>
      </c>
      <c r="AJ850" s="13">
        <v>0</v>
      </c>
      <c r="AK850" s="13" t="s">
        <v>1564</v>
      </c>
      <c r="AL850" s="13" t="s">
        <v>1565</v>
      </c>
      <c r="AM850" s="13"/>
      <c r="AN850" s="13">
        <v>51</v>
      </c>
    </row>
    <row r="851" spans="1:40" ht="15.75" hidden="1" customHeight="1" x14ac:dyDescent="0.25">
      <c r="A851" s="13" t="s">
        <v>1861</v>
      </c>
      <c r="B851" s="13" t="s">
        <v>30</v>
      </c>
      <c r="C851" s="13" t="s">
        <v>307</v>
      </c>
      <c r="D851" s="13" t="s">
        <v>429</v>
      </c>
      <c r="E851" s="13">
        <v>53501</v>
      </c>
      <c r="F851" s="13" t="s">
        <v>430</v>
      </c>
      <c r="G851" s="13" t="s">
        <v>808</v>
      </c>
      <c r="H851" s="13">
        <v>1</v>
      </c>
      <c r="I851" s="13" t="s">
        <v>809</v>
      </c>
      <c r="J851" s="13" t="s">
        <v>34</v>
      </c>
      <c r="K851" s="13" t="s">
        <v>35</v>
      </c>
      <c r="L851" s="13" t="s">
        <v>45</v>
      </c>
      <c r="M851" s="13" t="s">
        <v>45</v>
      </c>
      <c r="N851" s="13" t="s">
        <v>45</v>
      </c>
      <c r="O851" s="13" t="s">
        <v>120</v>
      </c>
      <c r="P851" s="13"/>
      <c r="Q851" s="13" t="s">
        <v>121</v>
      </c>
      <c r="R851" s="13" t="s">
        <v>58</v>
      </c>
      <c r="S851" s="49">
        <v>43262</v>
      </c>
      <c r="T851" s="49">
        <v>43303</v>
      </c>
      <c r="U851" s="13" t="s">
        <v>251</v>
      </c>
      <c r="V851" s="13" t="s">
        <v>104</v>
      </c>
      <c r="W851" s="13">
        <v>15</v>
      </c>
      <c r="X851" s="13">
        <v>12</v>
      </c>
      <c r="Y851" s="13">
        <v>35</v>
      </c>
      <c r="Z851" s="13">
        <v>34.285699999999999</v>
      </c>
      <c r="AA851" s="13"/>
      <c r="AB851" s="13"/>
      <c r="AC851" s="13"/>
      <c r="AD851" s="13">
        <v>0</v>
      </c>
      <c r="AE851" s="13">
        <v>34.285699999999999</v>
      </c>
      <c r="AF851" s="13">
        <v>0</v>
      </c>
      <c r="AG851" s="13">
        <v>10</v>
      </c>
      <c r="AH851" s="13">
        <v>1.107</v>
      </c>
      <c r="AI851" s="13">
        <v>1.107</v>
      </c>
      <c r="AJ851" s="13">
        <v>0.2</v>
      </c>
      <c r="AK851" s="13" t="s">
        <v>45</v>
      </c>
      <c r="AL851" s="13" t="s">
        <v>1962</v>
      </c>
      <c r="AM851" s="13"/>
      <c r="AN851" s="13">
        <v>52.5</v>
      </c>
    </row>
    <row r="852" spans="1:40" ht="15.75" hidden="1" customHeight="1" x14ac:dyDescent="0.25">
      <c r="A852" s="13" t="s">
        <v>1861</v>
      </c>
      <c r="B852" s="13" t="s">
        <v>30</v>
      </c>
      <c r="C852" s="13" t="s">
        <v>307</v>
      </c>
      <c r="D852" s="13" t="s">
        <v>429</v>
      </c>
      <c r="E852" s="13">
        <v>53116</v>
      </c>
      <c r="F852" s="13" t="s">
        <v>430</v>
      </c>
      <c r="G852" s="13" t="s">
        <v>810</v>
      </c>
      <c r="H852" s="13">
        <v>1</v>
      </c>
      <c r="I852" s="13" t="s">
        <v>811</v>
      </c>
      <c r="J852" s="13" t="s">
        <v>34</v>
      </c>
      <c r="K852" s="13" t="s">
        <v>35</v>
      </c>
      <c r="L852" s="13" t="s">
        <v>317</v>
      </c>
      <c r="M852" s="13">
        <v>1400</v>
      </c>
      <c r="N852" s="13">
        <v>1650</v>
      </c>
      <c r="O852" s="13" t="s">
        <v>57</v>
      </c>
      <c r="P852" s="13">
        <v>50</v>
      </c>
      <c r="Q852" s="13" t="s">
        <v>37</v>
      </c>
      <c r="R852" s="13" t="s">
        <v>38</v>
      </c>
      <c r="S852" s="49">
        <v>43262</v>
      </c>
      <c r="T852" s="49">
        <v>43303</v>
      </c>
      <c r="U852" s="13" t="s">
        <v>251</v>
      </c>
      <c r="V852" s="13" t="s">
        <v>39</v>
      </c>
      <c r="W852" s="13">
        <v>15</v>
      </c>
      <c r="X852" s="13">
        <v>12</v>
      </c>
      <c r="Y852" s="13">
        <v>25</v>
      </c>
      <c r="Z852" s="13">
        <v>48</v>
      </c>
      <c r="AA852" s="13" t="s">
        <v>736</v>
      </c>
      <c r="AB852" s="13">
        <v>15</v>
      </c>
      <c r="AC852" s="13">
        <v>25</v>
      </c>
      <c r="AD852" s="13">
        <v>60</v>
      </c>
      <c r="AE852" s="13">
        <v>60</v>
      </c>
      <c r="AF852" s="13">
        <v>0</v>
      </c>
      <c r="AG852" s="13">
        <v>10</v>
      </c>
      <c r="AH852" s="13">
        <v>1.4570000000000001</v>
      </c>
      <c r="AI852" s="13">
        <v>1.4570000000000001</v>
      </c>
      <c r="AJ852" s="13">
        <v>0.2</v>
      </c>
      <c r="AK852" s="13" t="s">
        <v>1963</v>
      </c>
      <c r="AL852" s="13" t="s">
        <v>1563</v>
      </c>
      <c r="AM852" s="13"/>
      <c r="AN852" s="13">
        <v>51</v>
      </c>
    </row>
    <row r="853" spans="1:40" ht="15.75" hidden="1" customHeight="1" x14ac:dyDescent="0.25">
      <c r="A853" s="13" t="s">
        <v>1861</v>
      </c>
      <c r="B853" s="13" t="s">
        <v>30</v>
      </c>
      <c r="C853" s="13" t="s">
        <v>307</v>
      </c>
      <c r="D853" s="13" t="s">
        <v>429</v>
      </c>
      <c r="E853" s="13">
        <v>53117</v>
      </c>
      <c r="F853" s="13" t="s">
        <v>430</v>
      </c>
      <c r="G853" s="13" t="s">
        <v>812</v>
      </c>
      <c r="H853" s="13">
        <v>1</v>
      </c>
      <c r="I853" s="13" t="s">
        <v>813</v>
      </c>
      <c r="J853" s="13" t="s">
        <v>34</v>
      </c>
      <c r="K853" s="13" t="s">
        <v>35</v>
      </c>
      <c r="L853" s="13" t="s">
        <v>317</v>
      </c>
      <c r="M853" s="13">
        <v>1400</v>
      </c>
      <c r="N853" s="13">
        <v>1650</v>
      </c>
      <c r="O853" s="13" t="s">
        <v>57</v>
      </c>
      <c r="P853" s="13">
        <v>50</v>
      </c>
      <c r="Q853" s="13" t="s">
        <v>37</v>
      </c>
      <c r="R853" s="13" t="s">
        <v>38</v>
      </c>
      <c r="S853" s="49">
        <v>43262</v>
      </c>
      <c r="T853" s="49">
        <v>43303</v>
      </c>
      <c r="U853" s="13" t="s">
        <v>251</v>
      </c>
      <c r="V853" s="13" t="s">
        <v>39</v>
      </c>
      <c r="W853" s="13">
        <v>0</v>
      </c>
      <c r="X853" s="13">
        <v>0</v>
      </c>
      <c r="Y853" s="13">
        <v>25</v>
      </c>
      <c r="Z853" s="13">
        <v>0</v>
      </c>
      <c r="AA853" s="13" t="s">
        <v>736</v>
      </c>
      <c r="AB853" s="13">
        <v>15</v>
      </c>
      <c r="AC853" s="13">
        <v>25</v>
      </c>
      <c r="AD853" s="13">
        <v>60</v>
      </c>
      <c r="AE853" s="13">
        <v>60</v>
      </c>
      <c r="AF853" s="13">
        <v>0</v>
      </c>
      <c r="AG853" s="13">
        <v>10</v>
      </c>
      <c r="AH853" s="13">
        <v>0</v>
      </c>
      <c r="AI853" s="13">
        <v>0</v>
      </c>
      <c r="AJ853" s="13">
        <v>0</v>
      </c>
      <c r="AK853" s="13" t="s">
        <v>1963</v>
      </c>
      <c r="AL853" s="13" t="s">
        <v>1563</v>
      </c>
      <c r="AM853" s="13"/>
      <c r="AN853" s="13">
        <v>51</v>
      </c>
    </row>
    <row r="854" spans="1:40" ht="15.75" hidden="1" customHeight="1" x14ac:dyDescent="0.25">
      <c r="A854" s="13" t="s">
        <v>1861</v>
      </c>
      <c r="B854" s="13" t="s">
        <v>30</v>
      </c>
      <c r="C854" s="13" t="s">
        <v>307</v>
      </c>
      <c r="D854" s="13" t="s">
        <v>429</v>
      </c>
      <c r="E854" s="13">
        <v>53118</v>
      </c>
      <c r="F854" s="13" t="s">
        <v>430</v>
      </c>
      <c r="G854" s="13" t="s">
        <v>814</v>
      </c>
      <c r="H854" s="13">
        <v>1</v>
      </c>
      <c r="I854" s="13" t="s">
        <v>815</v>
      </c>
      <c r="J854" s="13" t="s">
        <v>34</v>
      </c>
      <c r="K854" s="13" t="s">
        <v>35</v>
      </c>
      <c r="L854" s="13" t="s">
        <v>317</v>
      </c>
      <c r="M854" s="13">
        <v>1400</v>
      </c>
      <c r="N854" s="13">
        <v>1650</v>
      </c>
      <c r="O854" s="13" t="s">
        <v>57</v>
      </c>
      <c r="P854" s="13">
        <v>50</v>
      </c>
      <c r="Q854" s="13" t="s">
        <v>37</v>
      </c>
      <c r="R854" s="13" t="s">
        <v>38</v>
      </c>
      <c r="S854" s="49">
        <v>43262</v>
      </c>
      <c r="T854" s="49">
        <v>43303</v>
      </c>
      <c r="U854" s="13" t="s">
        <v>251</v>
      </c>
      <c r="V854" s="13" t="s">
        <v>39</v>
      </c>
      <c r="W854" s="13">
        <v>1</v>
      </c>
      <c r="X854" s="13">
        <v>1</v>
      </c>
      <c r="Y854" s="13">
        <v>25</v>
      </c>
      <c r="Z854" s="13">
        <v>4</v>
      </c>
      <c r="AA854" s="13" t="s">
        <v>736</v>
      </c>
      <c r="AB854" s="13">
        <v>15</v>
      </c>
      <c r="AC854" s="13">
        <v>25</v>
      </c>
      <c r="AD854" s="13">
        <v>60</v>
      </c>
      <c r="AE854" s="13">
        <v>60</v>
      </c>
      <c r="AF854" s="13">
        <v>0</v>
      </c>
      <c r="AG854" s="13">
        <v>10</v>
      </c>
      <c r="AH854" s="13">
        <v>9.7000000000000003E-2</v>
      </c>
      <c r="AI854" s="13">
        <v>9.7000000000000003E-2</v>
      </c>
      <c r="AJ854" s="13">
        <v>0</v>
      </c>
      <c r="AK854" s="13" t="s">
        <v>1963</v>
      </c>
      <c r="AL854" s="13" t="s">
        <v>1563</v>
      </c>
      <c r="AM854" s="13"/>
      <c r="AN854" s="13">
        <v>51</v>
      </c>
    </row>
    <row r="855" spans="1:40" ht="15.75" hidden="1" customHeight="1" x14ac:dyDescent="0.25">
      <c r="A855" s="13" t="s">
        <v>1861</v>
      </c>
      <c r="B855" s="13" t="s">
        <v>30</v>
      </c>
      <c r="C855" s="13" t="s">
        <v>307</v>
      </c>
      <c r="D855" s="13" t="s">
        <v>440</v>
      </c>
      <c r="E855" s="13">
        <v>52843</v>
      </c>
      <c r="F855" s="13" t="s">
        <v>441</v>
      </c>
      <c r="G855" s="13">
        <v>105</v>
      </c>
      <c r="H855" s="13">
        <v>351</v>
      </c>
      <c r="I855" s="13" t="s">
        <v>442</v>
      </c>
      <c r="J855" s="13" t="s">
        <v>34</v>
      </c>
      <c r="K855" s="13" t="s">
        <v>194</v>
      </c>
      <c r="L855" s="13" t="s">
        <v>51</v>
      </c>
      <c r="M855" s="13">
        <v>910</v>
      </c>
      <c r="N855" s="13">
        <v>1330</v>
      </c>
      <c r="O855" s="13" t="s">
        <v>120</v>
      </c>
      <c r="P855" s="13">
        <v>473</v>
      </c>
      <c r="Q855" s="13" t="s">
        <v>121</v>
      </c>
      <c r="R855" s="13" t="s">
        <v>38</v>
      </c>
      <c r="S855" s="49">
        <v>43262</v>
      </c>
      <c r="T855" s="49">
        <v>43303</v>
      </c>
      <c r="U855" s="13" t="s">
        <v>964</v>
      </c>
      <c r="V855" s="13" t="s">
        <v>39</v>
      </c>
      <c r="W855" s="13">
        <v>27</v>
      </c>
      <c r="X855" s="13">
        <v>26</v>
      </c>
      <c r="Y855" s="13">
        <v>27</v>
      </c>
      <c r="Z855" s="13">
        <v>96.296300000000002</v>
      </c>
      <c r="AA855" s="13"/>
      <c r="AB855" s="13"/>
      <c r="AC855" s="13"/>
      <c r="AD855" s="13">
        <v>0</v>
      </c>
      <c r="AE855" s="13">
        <v>96.296300000000002</v>
      </c>
      <c r="AF855" s="13">
        <v>0</v>
      </c>
      <c r="AG855" s="13">
        <v>0</v>
      </c>
      <c r="AH855" s="13">
        <v>5.4409999999999998</v>
      </c>
      <c r="AI855" s="13">
        <v>5.4409999999999998</v>
      </c>
      <c r="AJ855" s="13">
        <v>0.33329999999999999</v>
      </c>
      <c r="AK855" s="13" t="s">
        <v>1567</v>
      </c>
      <c r="AL855" s="13" t="s">
        <v>1568</v>
      </c>
      <c r="AM855" s="13"/>
      <c r="AN855" s="13">
        <v>105.8</v>
      </c>
    </row>
    <row r="856" spans="1:40" ht="15.75" hidden="1" customHeight="1" x14ac:dyDescent="0.25">
      <c r="A856" s="13" t="s">
        <v>1861</v>
      </c>
      <c r="B856" s="13" t="s">
        <v>30</v>
      </c>
      <c r="C856" s="13" t="s">
        <v>307</v>
      </c>
      <c r="D856" s="13" t="s">
        <v>440</v>
      </c>
      <c r="E856" s="13">
        <v>53254</v>
      </c>
      <c r="F856" s="13" t="s">
        <v>441</v>
      </c>
      <c r="G856" s="13">
        <v>150</v>
      </c>
      <c r="H856" s="13">
        <v>1</v>
      </c>
      <c r="I856" s="13" t="s">
        <v>444</v>
      </c>
      <c r="J856" s="13" t="s">
        <v>34</v>
      </c>
      <c r="K856" s="13" t="s">
        <v>194</v>
      </c>
      <c r="L856" s="13" t="s">
        <v>317</v>
      </c>
      <c r="M856" s="13">
        <v>1410</v>
      </c>
      <c r="N856" s="13">
        <v>1745</v>
      </c>
      <c r="O856" s="13" t="s">
        <v>310</v>
      </c>
      <c r="P856" s="13">
        <v>143</v>
      </c>
      <c r="Q856" s="13" t="s">
        <v>37</v>
      </c>
      <c r="R856" s="13" t="s">
        <v>38</v>
      </c>
      <c r="S856" s="49">
        <v>43262</v>
      </c>
      <c r="T856" s="49">
        <v>43303</v>
      </c>
      <c r="U856" s="13" t="s">
        <v>905</v>
      </c>
      <c r="V856" s="13" t="s">
        <v>39</v>
      </c>
      <c r="W856" s="13">
        <v>20</v>
      </c>
      <c r="X856" s="13">
        <v>20</v>
      </c>
      <c r="Y856" s="13">
        <v>25</v>
      </c>
      <c r="Z856" s="13">
        <v>80</v>
      </c>
      <c r="AA856" s="13"/>
      <c r="AB856" s="13"/>
      <c r="AC856" s="13"/>
      <c r="AD856" s="13">
        <v>0</v>
      </c>
      <c r="AE856" s="13">
        <v>80</v>
      </c>
      <c r="AF856" s="13">
        <v>0</v>
      </c>
      <c r="AG856" s="13">
        <v>10</v>
      </c>
      <c r="AH856" s="13">
        <v>2.399</v>
      </c>
      <c r="AI856" s="13">
        <v>2.5253000000000001</v>
      </c>
      <c r="AJ856" s="13">
        <v>0.25</v>
      </c>
      <c r="AK856" s="13" t="s">
        <v>1569</v>
      </c>
      <c r="AL856" s="13" t="s">
        <v>1570</v>
      </c>
      <c r="AM856" s="13"/>
      <c r="AN856" s="13">
        <v>66.3</v>
      </c>
    </row>
    <row r="857" spans="1:40" ht="15.75" hidden="1" customHeight="1" x14ac:dyDescent="0.25">
      <c r="A857" s="13" t="s">
        <v>1861</v>
      </c>
      <c r="B857" s="13" t="s">
        <v>30</v>
      </c>
      <c r="C857" s="13" t="s">
        <v>307</v>
      </c>
      <c r="D857" s="13" t="s">
        <v>440</v>
      </c>
      <c r="E857" s="13">
        <v>52846</v>
      </c>
      <c r="F857" s="13" t="s">
        <v>441</v>
      </c>
      <c r="G857" s="13">
        <v>152</v>
      </c>
      <c r="H857" s="13">
        <v>1</v>
      </c>
      <c r="I857" s="13" t="s">
        <v>445</v>
      </c>
      <c r="J857" s="13" t="s">
        <v>34</v>
      </c>
      <c r="K857" s="13" t="s">
        <v>194</v>
      </c>
      <c r="L857" s="13" t="s">
        <v>317</v>
      </c>
      <c r="M857" s="13">
        <v>910</v>
      </c>
      <c r="N857" s="13">
        <v>1245</v>
      </c>
      <c r="O857" s="13" t="s">
        <v>310</v>
      </c>
      <c r="P857" s="13">
        <v>105</v>
      </c>
      <c r="Q857" s="13" t="s">
        <v>37</v>
      </c>
      <c r="R857" s="13" t="s">
        <v>38</v>
      </c>
      <c r="S857" s="49">
        <v>43262</v>
      </c>
      <c r="T857" s="49">
        <v>43303</v>
      </c>
      <c r="U857" s="13" t="s">
        <v>443</v>
      </c>
      <c r="V857" s="13" t="s">
        <v>39</v>
      </c>
      <c r="W857" s="13">
        <v>19</v>
      </c>
      <c r="X857" s="13">
        <v>19</v>
      </c>
      <c r="Y857" s="13">
        <v>25</v>
      </c>
      <c r="Z857" s="13">
        <v>76</v>
      </c>
      <c r="AA857" s="13"/>
      <c r="AB857" s="13"/>
      <c r="AC857" s="13"/>
      <c r="AD857" s="13">
        <v>0</v>
      </c>
      <c r="AE857" s="13">
        <v>76</v>
      </c>
      <c r="AF857" s="13">
        <v>0</v>
      </c>
      <c r="AG857" s="13">
        <v>10</v>
      </c>
      <c r="AH857" s="13">
        <v>2.399</v>
      </c>
      <c r="AI857" s="13">
        <v>2.399</v>
      </c>
      <c r="AJ857" s="13">
        <v>0.25</v>
      </c>
      <c r="AK857" s="13" t="s">
        <v>1571</v>
      </c>
      <c r="AL857" s="13" t="s">
        <v>1572</v>
      </c>
      <c r="AM857" s="13"/>
      <c r="AN857" s="13">
        <v>66.3</v>
      </c>
    </row>
    <row r="858" spans="1:40" ht="15.75" hidden="1" customHeight="1" x14ac:dyDescent="0.25">
      <c r="A858" s="13" t="s">
        <v>1861</v>
      </c>
      <c r="B858" s="13" t="s">
        <v>30</v>
      </c>
      <c r="C858" s="13" t="s">
        <v>307</v>
      </c>
      <c r="D858" s="13" t="s">
        <v>440</v>
      </c>
      <c r="E858" s="13">
        <v>53103</v>
      </c>
      <c r="F858" s="13" t="s">
        <v>441</v>
      </c>
      <c r="G858" s="13">
        <v>154</v>
      </c>
      <c r="H858" s="13">
        <v>1</v>
      </c>
      <c r="I858" s="13" t="s">
        <v>872</v>
      </c>
      <c r="J858" s="13" t="s">
        <v>34</v>
      </c>
      <c r="K858" s="13" t="s">
        <v>194</v>
      </c>
      <c r="L858" s="13" t="s">
        <v>317</v>
      </c>
      <c r="M858" s="13">
        <v>1310</v>
      </c>
      <c r="N858" s="13">
        <v>1645</v>
      </c>
      <c r="O858" s="13" t="s">
        <v>310</v>
      </c>
      <c r="P858" s="13">
        <v>105</v>
      </c>
      <c r="Q858" s="13" t="s">
        <v>37</v>
      </c>
      <c r="R858" s="13" t="s">
        <v>38</v>
      </c>
      <c r="S858" s="49">
        <v>43262</v>
      </c>
      <c r="T858" s="49">
        <v>43303</v>
      </c>
      <c r="U858" s="13" t="s">
        <v>966</v>
      </c>
      <c r="V858" s="13" t="s">
        <v>39</v>
      </c>
      <c r="W858" s="13">
        <v>20</v>
      </c>
      <c r="X858" s="13">
        <v>18</v>
      </c>
      <c r="Y858" s="13">
        <v>25</v>
      </c>
      <c r="Z858" s="13">
        <v>72</v>
      </c>
      <c r="AA858" s="13"/>
      <c r="AB858" s="13"/>
      <c r="AC858" s="13"/>
      <c r="AD858" s="13">
        <v>0</v>
      </c>
      <c r="AE858" s="13">
        <v>72</v>
      </c>
      <c r="AF858" s="13">
        <v>0</v>
      </c>
      <c r="AG858" s="13">
        <v>10</v>
      </c>
      <c r="AH858" s="13">
        <v>2.399</v>
      </c>
      <c r="AI858" s="13">
        <v>2.5253000000000001</v>
      </c>
      <c r="AJ858" s="13">
        <v>0.25</v>
      </c>
      <c r="AK858" s="13" t="s">
        <v>1573</v>
      </c>
      <c r="AL858" s="13" t="s">
        <v>1572</v>
      </c>
      <c r="AM858" s="13"/>
      <c r="AN858" s="13">
        <v>66.3</v>
      </c>
    </row>
    <row r="859" spans="1:40" ht="15.75" hidden="1" customHeight="1" x14ac:dyDescent="0.25">
      <c r="A859" s="13" t="s">
        <v>1861</v>
      </c>
      <c r="B859" s="13" t="s">
        <v>30</v>
      </c>
      <c r="C859" s="13" t="s">
        <v>447</v>
      </c>
      <c r="D859" s="13" t="s">
        <v>448</v>
      </c>
      <c r="E859" s="13">
        <v>52062</v>
      </c>
      <c r="F859" s="13" t="s">
        <v>449</v>
      </c>
      <c r="G859" s="13">
        <v>57</v>
      </c>
      <c r="H859" s="13">
        <v>321</v>
      </c>
      <c r="I859" s="13" t="s">
        <v>1190</v>
      </c>
      <c r="J859" s="13" t="s">
        <v>34</v>
      </c>
      <c r="K859" s="13" t="s">
        <v>35</v>
      </c>
      <c r="L859" s="13" t="s">
        <v>317</v>
      </c>
      <c r="M859" s="13">
        <v>1500</v>
      </c>
      <c r="N859" s="13">
        <v>1750</v>
      </c>
      <c r="O859" s="13" t="s">
        <v>70</v>
      </c>
      <c r="P859" s="13">
        <v>221</v>
      </c>
      <c r="Q859" s="13" t="s">
        <v>37</v>
      </c>
      <c r="R859" s="13" t="s">
        <v>38</v>
      </c>
      <c r="S859" s="49">
        <v>43262</v>
      </c>
      <c r="T859" s="49">
        <v>43303</v>
      </c>
      <c r="U859" s="13" t="s">
        <v>969</v>
      </c>
      <c r="V859" s="13" t="s">
        <v>39</v>
      </c>
      <c r="W859" s="13">
        <v>38</v>
      </c>
      <c r="X859" s="13">
        <v>37</v>
      </c>
      <c r="Y859" s="13">
        <v>40</v>
      </c>
      <c r="Z859" s="13">
        <v>92.5</v>
      </c>
      <c r="AA859" s="13"/>
      <c r="AB859" s="13"/>
      <c r="AC859" s="13"/>
      <c r="AD859" s="13">
        <v>0</v>
      </c>
      <c r="AE859" s="13">
        <v>92.5</v>
      </c>
      <c r="AF859" s="13">
        <v>0</v>
      </c>
      <c r="AG859" s="13">
        <v>0</v>
      </c>
      <c r="AH859" s="13">
        <v>3.6909999999999998</v>
      </c>
      <c r="AI859" s="13">
        <v>3.6909999999999998</v>
      </c>
      <c r="AJ859" s="13">
        <v>0.2</v>
      </c>
      <c r="AK859" s="13" t="s">
        <v>1566</v>
      </c>
      <c r="AL859" s="13" t="s">
        <v>1575</v>
      </c>
      <c r="AM859" s="13"/>
      <c r="AN859" s="13">
        <v>51</v>
      </c>
    </row>
    <row r="860" spans="1:40" ht="15.75" hidden="1" customHeight="1" x14ac:dyDescent="0.25">
      <c r="A860" s="13" t="s">
        <v>1861</v>
      </c>
      <c r="B860" s="13" t="s">
        <v>30</v>
      </c>
      <c r="C860" s="13" t="s">
        <v>447</v>
      </c>
      <c r="D860" s="13" t="s">
        <v>448</v>
      </c>
      <c r="E860" s="13">
        <v>53525</v>
      </c>
      <c r="F860" s="13" t="s">
        <v>449</v>
      </c>
      <c r="G860" s="13">
        <v>64</v>
      </c>
      <c r="H860" s="13">
        <v>1</v>
      </c>
      <c r="I860" s="13" t="s">
        <v>1964</v>
      </c>
      <c r="J860" s="13" t="s">
        <v>43</v>
      </c>
      <c r="K860" s="13" t="s">
        <v>35</v>
      </c>
      <c r="L860" s="13" t="s">
        <v>1965</v>
      </c>
      <c r="M860" s="13" t="s">
        <v>983</v>
      </c>
      <c r="N860" s="13" t="s">
        <v>984</v>
      </c>
      <c r="O860" s="13" t="s">
        <v>1966</v>
      </c>
      <c r="P860" s="13" t="s">
        <v>1967</v>
      </c>
      <c r="Q860" s="13" t="s">
        <v>452</v>
      </c>
      <c r="R860" s="13" t="s">
        <v>66</v>
      </c>
      <c r="S860" s="49">
        <v>43262</v>
      </c>
      <c r="T860" s="49">
        <v>43310</v>
      </c>
      <c r="U860" s="13" t="s">
        <v>1968</v>
      </c>
      <c r="V860" s="13" t="s">
        <v>39</v>
      </c>
      <c r="W860" s="13">
        <v>24</v>
      </c>
      <c r="X860" s="13">
        <v>21</v>
      </c>
      <c r="Y860" s="13">
        <v>25</v>
      </c>
      <c r="Z860" s="13">
        <v>84</v>
      </c>
      <c r="AA860" s="13"/>
      <c r="AB860" s="13"/>
      <c r="AC860" s="13"/>
      <c r="AD860" s="13">
        <v>0</v>
      </c>
      <c r="AE860" s="13">
        <v>84</v>
      </c>
      <c r="AF860" s="13">
        <v>0</v>
      </c>
      <c r="AG860" s="13">
        <v>10</v>
      </c>
      <c r="AH860" s="13">
        <v>2.331</v>
      </c>
      <c r="AI860" s="13">
        <v>2.331</v>
      </c>
      <c r="AJ860" s="13">
        <v>0.2</v>
      </c>
      <c r="AK860" s="13" t="s">
        <v>1969</v>
      </c>
      <c r="AL860" s="13" t="s">
        <v>1970</v>
      </c>
      <c r="AM860" s="13"/>
      <c r="AN860" s="13">
        <v>51</v>
      </c>
    </row>
    <row r="861" spans="1:40" ht="15.75" hidden="1" customHeight="1" x14ac:dyDescent="0.25">
      <c r="A861" s="13" t="s">
        <v>1861</v>
      </c>
      <c r="B861" s="13" t="s">
        <v>30</v>
      </c>
      <c r="C861" s="13" t="s">
        <v>447</v>
      </c>
      <c r="D861" s="13" t="s">
        <v>448</v>
      </c>
      <c r="E861" s="13">
        <v>53526</v>
      </c>
      <c r="F861" s="13" t="s">
        <v>449</v>
      </c>
      <c r="G861" s="13">
        <v>66</v>
      </c>
      <c r="H861" s="13">
        <v>831</v>
      </c>
      <c r="I861" s="13" t="s">
        <v>821</v>
      </c>
      <c r="J861" s="13" t="s">
        <v>43</v>
      </c>
      <c r="K861" s="13" t="s">
        <v>44</v>
      </c>
      <c r="L861" s="13" t="s">
        <v>45</v>
      </c>
      <c r="M861" s="13" t="s">
        <v>45</v>
      </c>
      <c r="N861" s="13" t="s">
        <v>45</v>
      </c>
      <c r="O861" s="13" t="s">
        <v>45</v>
      </c>
      <c r="P861" s="13"/>
      <c r="Q861" s="13" t="s">
        <v>37</v>
      </c>
      <c r="R861" s="13" t="s">
        <v>38</v>
      </c>
      <c r="S861" s="49">
        <v>43262</v>
      </c>
      <c r="T861" s="49">
        <v>43303</v>
      </c>
      <c r="U861" s="13" t="s">
        <v>968</v>
      </c>
      <c r="V861" s="13" t="s">
        <v>873</v>
      </c>
      <c r="W861" s="13">
        <v>23</v>
      </c>
      <c r="X861" s="13">
        <v>22</v>
      </c>
      <c r="Y861" s="13">
        <v>30</v>
      </c>
      <c r="Z861" s="13">
        <v>73.333299999999994</v>
      </c>
      <c r="AA861" s="13"/>
      <c r="AB861" s="13"/>
      <c r="AC861" s="13"/>
      <c r="AD861" s="13">
        <v>0</v>
      </c>
      <c r="AE861" s="13">
        <v>73.333299999999994</v>
      </c>
      <c r="AF861" s="13">
        <v>0</v>
      </c>
      <c r="AG861" s="13">
        <v>0</v>
      </c>
      <c r="AH861" s="13">
        <v>2.2000000000000002</v>
      </c>
      <c r="AI861" s="13">
        <v>2.2999999999999998</v>
      </c>
      <c r="AJ861" s="13">
        <v>0.2</v>
      </c>
      <c r="AK861" s="13" t="s">
        <v>45</v>
      </c>
      <c r="AL861" s="13" t="s">
        <v>45</v>
      </c>
      <c r="AM861" s="13"/>
      <c r="AN861" s="13">
        <v>52.5</v>
      </c>
    </row>
    <row r="862" spans="1:40" ht="15.75" hidden="1" customHeight="1" x14ac:dyDescent="0.25">
      <c r="A862" s="13" t="s">
        <v>1861</v>
      </c>
      <c r="B862" s="13" t="s">
        <v>30</v>
      </c>
      <c r="C862" s="13" t="s">
        <v>447</v>
      </c>
      <c r="D862" s="13" t="s">
        <v>448</v>
      </c>
      <c r="E862" s="13">
        <v>53571</v>
      </c>
      <c r="F862" s="13" t="s">
        <v>449</v>
      </c>
      <c r="G862" s="13">
        <v>66</v>
      </c>
      <c r="H862" s="13">
        <v>832</v>
      </c>
      <c r="I862" s="13" t="s">
        <v>821</v>
      </c>
      <c r="J862" s="13" t="s">
        <v>43</v>
      </c>
      <c r="K862" s="13" t="s">
        <v>44</v>
      </c>
      <c r="L862" s="13" t="s">
        <v>45</v>
      </c>
      <c r="M862" s="13" t="s">
        <v>45</v>
      </c>
      <c r="N862" s="13" t="s">
        <v>45</v>
      </c>
      <c r="O862" s="13" t="s">
        <v>45</v>
      </c>
      <c r="P862" s="13"/>
      <c r="Q862" s="13" t="s">
        <v>37</v>
      </c>
      <c r="R862" s="13" t="s">
        <v>58</v>
      </c>
      <c r="S862" s="49">
        <v>43262</v>
      </c>
      <c r="T862" s="49">
        <v>43303</v>
      </c>
      <c r="U862" s="13" t="s">
        <v>968</v>
      </c>
      <c r="V862" s="13" t="s">
        <v>873</v>
      </c>
      <c r="W862" s="13">
        <v>30</v>
      </c>
      <c r="X862" s="13">
        <v>20</v>
      </c>
      <c r="Y862" s="13">
        <v>40</v>
      </c>
      <c r="Z862" s="13">
        <v>50</v>
      </c>
      <c r="AA862" s="13"/>
      <c r="AB862" s="13"/>
      <c r="AC862" s="13"/>
      <c r="AD862" s="13">
        <v>0</v>
      </c>
      <c r="AE862" s="13">
        <v>50</v>
      </c>
      <c r="AF862" s="13">
        <v>0</v>
      </c>
      <c r="AG862" s="13">
        <v>0</v>
      </c>
      <c r="AH862" s="13">
        <v>3</v>
      </c>
      <c r="AI862" s="13">
        <v>3</v>
      </c>
      <c r="AJ862" s="13">
        <v>0.2</v>
      </c>
      <c r="AK862" s="13" t="s">
        <v>45</v>
      </c>
      <c r="AL862" s="13" t="s">
        <v>45</v>
      </c>
      <c r="AM862" s="13"/>
      <c r="AN862" s="13">
        <v>52.5</v>
      </c>
    </row>
    <row r="863" spans="1:40" ht="15.75" hidden="1" customHeight="1" x14ac:dyDescent="0.25">
      <c r="A863" s="13" t="s">
        <v>1861</v>
      </c>
      <c r="B863" s="13" t="s">
        <v>30</v>
      </c>
      <c r="C863" s="13" t="s">
        <v>447</v>
      </c>
      <c r="D863" s="13" t="s">
        <v>448</v>
      </c>
      <c r="E863" s="13">
        <v>53412</v>
      </c>
      <c r="F863" s="13" t="s">
        <v>449</v>
      </c>
      <c r="G863" s="13">
        <v>71</v>
      </c>
      <c r="H863" s="13">
        <v>1</v>
      </c>
      <c r="I863" s="13" t="s">
        <v>1191</v>
      </c>
      <c r="J863" s="13" t="s">
        <v>34</v>
      </c>
      <c r="K863" s="13" t="s">
        <v>202</v>
      </c>
      <c r="L863" s="13" t="s">
        <v>45</v>
      </c>
      <c r="M863" s="13" t="s">
        <v>45</v>
      </c>
      <c r="N863" s="13" t="s">
        <v>45</v>
      </c>
      <c r="O863" s="13" t="s">
        <v>45</v>
      </c>
      <c r="P863" s="13"/>
      <c r="Q863" s="13" t="s">
        <v>37</v>
      </c>
      <c r="R863" s="13" t="s">
        <v>58</v>
      </c>
      <c r="S863" s="49">
        <v>43274</v>
      </c>
      <c r="T863" s="49">
        <v>43385</v>
      </c>
      <c r="U863" s="13" t="s">
        <v>1193</v>
      </c>
      <c r="V863" s="13" t="s">
        <v>204</v>
      </c>
      <c r="W863" s="13">
        <v>36</v>
      </c>
      <c r="X863" s="13">
        <v>35</v>
      </c>
      <c r="Y863" s="13">
        <v>50</v>
      </c>
      <c r="Z863" s="13">
        <v>70</v>
      </c>
      <c r="AA863" s="13"/>
      <c r="AB863" s="13"/>
      <c r="AC863" s="13"/>
      <c r="AD863" s="13">
        <v>0</v>
      </c>
      <c r="AE863" s="13">
        <v>70</v>
      </c>
      <c r="AF863" s="13">
        <v>0</v>
      </c>
      <c r="AG863" s="13">
        <v>10</v>
      </c>
      <c r="AH863" s="13">
        <v>8.8330000000000002</v>
      </c>
      <c r="AI863" s="13">
        <v>9.3663000000000007</v>
      </c>
      <c r="AJ863" s="13">
        <v>0.28799999999999998</v>
      </c>
      <c r="AK863" s="13" t="s">
        <v>45</v>
      </c>
      <c r="AL863" s="13" t="s">
        <v>45</v>
      </c>
      <c r="AM863" s="13"/>
      <c r="AN863" s="13">
        <v>75.599999999999994</v>
      </c>
    </row>
    <row r="864" spans="1:40" ht="15.75" hidden="1" customHeight="1" x14ac:dyDescent="0.25">
      <c r="A864" s="13" t="s">
        <v>1861</v>
      </c>
      <c r="B864" s="13" t="s">
        <v>30</v>
      </c>
      <c r="C864" s="13" t="s">
        <v>447</v>
      </c>
      <c r="D864" s="13" t="s">
        <v>448</v>
      </c>
      <c r="E864" s="13">
        <v>53538</v>
      </c>
      <c r="F864" s="13" t="s">
        <v>449</v>
      </c>
      <c r="G864" s="13">
        <v>82</v>
      </c>
      <c r="H864" s="13">
        <v>1</v>
      </c>
      <c r="I864" s="13" t="s">
        <v>875</v>
      </c>
      <c r="J864" s="13" t="s">
        <v>34</v>
      </c>
      <c r="K864" s="13" t="s">
        <v>202</v>
      </c>
      <c r="L864" s="13" t="s">
        <v>45</v>
      </c>
      <c r="M864" s="13" t="s">
        <v>45</v>
      </c>
      <c r="N864" s="13" t="s">
        <v>45</v>
      </c>
      <c r="O864" s="13" t="s">
        <v>45</v>
      </c>
      <c r="P864" s="13"/>
      <c r="Q864" s="13" t="s">
        <v>37</v>
      </c>
      <c r="R864" s="13" t="s">
        <v>58</v>
      </c>
      <c r="S864" s="49">
        <v>43262</v>
      </c>
      <c r="T864" s="49">
        <v>43303</v>
      </c>
      <c r="U864" s="13" t="s">
        <v>970</v>
      </c>
      <c r="V864" s="13" t="s">
        <v>204</v>
      </c>
      <c r="W864" s="13">
        <v>13</v>
      </c>
      <c r="X864" s="13">
        <v>12</v>
      </c>
      <c r="Y864" s="13">
        <v>20</v>
      </c>
      <c r="Z864" s="13">
        <v>60</v>
      </c>
      <c r="AA864" s="13"/>
      <c r="AB864" s="13"/>
      <c r="AC864" s="13"/>
      <c r="AD864" s="13">
        <v>0</v>
      </c>
      <c r="AE864" s="13">
        <v>60</v>
      </c>
      <c r="AF864" s="13">
        <v>0</v>
      </c>
      <c r="AG864" s="13">
        <v>10</v>
      </c>
      <c r="AH864" s="13">
        <v>0.5</v>
      </c>
      <c r="AI864" s="13">
        <v>0.5</v>
      </c>
      <c r="AJ864" s="13">
        <v>0.128</v>
      </c>
      <c r="AK864" s="13" t="s">
        <v>45</v>
      </c>
      <c r="AL864" s="13" t="s">
        <v>45</v>
      </c>
      <c r="AM864" s="13"/>
      <c r="AN864" s="13">
        <v>17.5</v>
      </c>
    </row>
    <row r="865" spans="1:40" ht="15.75" hidden="1" customHeight="1" x14ac:dyDescent="0.25">
      <c r="A865" s="13" t="s">
        <v>1861</v>
      </c>
      <c r="B865" s="13" t="s">
        <v>30</v>
      </c>
      <c r="C865" s="13" t="s">
        <v>447</v>
      </c>
      <c r="D865" s="13" t="s">
        <v>448</v>
      </c>
      <c r="E865" s="13">
        <v>53437</v>
      </c>
      <c r="F865" s="13" t="s">
        <v>449</v>
      </c>
      <c r="G865" s="13">
        <v>89</v>
      </c>
      <c r="H865" s="13">
        <v>1</v>
      </c>
      <c r="I865" s="13" t="s">
        <v>1194</v>
      </c>
      <c r="J865" s="13" t="s">
        <v>34</v>
      </c>
      <c r="K865" s="13" t="s">
        <v>194</v>
      </c>
      <c r="L865" s="13" t="s">
        <v>51</v>
      </c>
      <c r="M865" s="13">
        <v>700</v>
      </c>
      <c r="N865" s="13">
        <v>1650</v>
      </c>
      <c r="O865" s="13" t="s">
        <v>1192</v>
      </c>
      <c r="P865" s="13"/>
      <c r="Q865" s="13" t="s">
        <v>196</v>
      </c>
      <c r="R865" s="13" t="s">
        <v>58</v>
      </c>
      <c r="S865" s="49">
        <v>43255</v>
      </c>
      <c r="T865" s="49">
        <v>43258</v>
      </c>
      <c r="U865" s="13" t="s">
        <v>1195</v>
      </c>
      <c r="V865" s="13" t="s">
        <v>104</v>
      </c>
      <c r="W865" s="13">
        <v>22</v>
      </c>
      <c r="X865" s="13">
        <v>21</v>
      </c>
      <c r="Y865" s="13">
        <v>40</v>
      </c>
      <c r="Z865" s="13">
        <v>52.5</v>
      </c>
      <c r="AA865" s="13"/>
      <c r="AB865" s="13"/>
      <c r="AC865" s="13"/>
      <c r="AD865" s="13">
        <v>0</v>
      </c>
      <c r="AE865" s="13">
        <v>52.5</v>
      </c>
      <c r="AF865" s="13">
        <v>0</v>
      </c>
      <c r="AG865" s="13">
        <v>10</v>
      </c>
      <c r="AH865" s="13">
        <v>1.6</v>
      </c>
      <c r="AI865" s="13">
        <v>1.6</v>
      </c>
      <c r="AJ865" s="13">
        <v>0</v>
      </c>
      <c r="AK865" s="13" t="s">
        <v>1971</v>
      </c>
      <c r="AL865" s="13" t="s">
        <v>1972</v>
      </c>
      <c r="AM865" s="13"/>
      <c r="AN865" s="13">
        <v>40</v>
      </c>
    </row>
    <row r="866" spans="1:40" ht="15.75" hidden="1" customHeight="1" x14ac:dyDescent="0.25">
      <c r="A866" s="13" t="s">
        <v>1861</v>
      </c>
      <c r="B866" s="13" t="s">
        <v>30</v>
      </c>
      <c r="C866" s="13" t="s">
        <v>447</v>
      </c>
      <c r="D866" s="13" t="s">
        <v>448</v>
      </c>
      <c r="E866" s="13">
        <v>53438</v>
      </c>
      <c r="F866" s="13" t="s">
        <v>449</v>
      </c>
      <c r="G866" s="13">
        <v>89</v>
      </c>
      <c r="H866" s="13">
        <v>2</v>
      </c>
      <c r="I866" s="13" t="s">
        <v>1194</v>
      </c>
      <c r="J866" s="13" t="s">
        <v>34</v>
      </c>
      <c r="K866" s="13" t="s">
        <v>194</v>
      </c>
      <c r="L866" s="13" t="s">
        <v>51</v>
      </c>
      <c r="M866" s="13">
        <v>1100</v>
      </c>
      <c r="N866" s="13">
        <v>2050</v>
      </c>
      <c r="O866" s="13" t="s">
        <v>1192</v>
      </c>
      <c r="P866" s="13"/>
      <c r="Q866" s="13" t="s">
        <v>196</v>
      </c>
      <c r="R866" s="13" t="s">
        <v>58</v>
      </c>
      <c r="S866" s="49">
        <v>43262</v>
      </c>
      <c r="T866" s="49">
        <v>43265</v>
      </c>
      <c r="U866" s="13" t="s">
        <v>1195</v>
      </c>
      <c r="V866" s="13" t="s">
        <v>104</v>
      </c>
      <c r="W866" s="13">
        <v>30</v>
      </c>
      <c r="X866" s="13">
        <v>29</v>
      </c>
      <c r="Y866" s="13">
        <v>40</v>
      </c>
      <c r="Z866" s="13">
        <v>72.5</v>
      </c>
      <c r="AA866" s="13"/>
      <c r="AB866" s="13"/>
      <c r="AC866" s="13"/>
      <c r="AD866" s="13">
        <v>0</v>
      </c>
      <c r="AE866" s="13">
        <v>72.5</v>
      </c>
      <c r="AF866" s="13">
        <v>0</v>
      </c>
      <c r="AG866" s="13">
        <v>10</v>
      </c>
      <c r="AH866" s="13">
        <v>2.21</v>
      </c>
      <c r="AI866" s="13">
        <v>2.21</v>
      </c>
      <c r="AJ866" s="13">
        <v>0</v>
      </c>
      <c r="AK866" s="13" t="s">
        <v>1973</v>
      </c>
      <c r="AL866" s="13" t="s">
        <v>1972</v>
      </c>
      <c r="AM866" s="13"/>
      <c r="AN866" s="13">
        <v>40</v>
      </c>
    </row>
    <row r="867" spans="1:40" ht="15.75" hidden="1" customHeight="1" x14ac:dyDescent="0.25">
      <c r="A867" s="13" t="s">
        <v>1861</v>
      </c>
      <c r="B867" s="13" t="s">
        <v>30</v>
      </c>
      <c r="C867" s="13" t="s">
        <v>447</v>
      </c>
      <c r="D867" s="13" t="s">
        <v>448</v>
      </c>
      <c r="E867" s="13">
        <v>53436</v>
      </c>
      <c r="F867" s="13" t="s">
        <v>449</v>
      </c>
      <c r="G867" s="13">
        <v>89</v>
      </c>
      <c r="H867" s="13">
        <v>4</v>
      </c>
      <c r="I867" s="13" t="s">
        <v>1194</v>
      </c>
      <c r="J867" s="13" t="s">
        <v>34</v>
      </c>
      <c r="K867" s="13" t="s">
        <v>194</v>
      </c>
      <c r="L867" s="13" t="s">
        <v>51</v>
      </c>
      <c r="M867" s="13">
        <v>700</v>
      </c>
      <c r="N867" s="13">
        <v>1650</v>
      </c>
      <c r="O867" s="13" t="s">
        <v>1192</v>
      </c>
      <c r="P867" s="13"/>
      <c r="Q867" s="13" t="s">
        <v>196</v>
      </c>
      <c r="R867" s="13" t="s">
        <v>58</v>
      </c>
      <c r="S867" s="49">
        <v>43276</v>
      </c>
      <c r="T867" s="49">
        <v>43279</v>
      </c>
      <c r="U867" s="13" t="s">
        <v>1195</v>
      </c>
      <c r="V867" s="13" t="s">
        <v>104</v>
      </c>
      <c r="W867" s="13">
        <v>26</v>
      </c>
      <c r="X867" s="13">
        <v>26</v>
      </c>
      <c r="Y867" s="13">
        <v>40</v>
      </c>
      <c r="Z867" s="13">
        <v>65</v>
      </c>
      <c r="AA867" s="13"/>
      <c r="AB867" s="13"/>
      <c r="AC867" s="13"/>
      <c r="AD867" s="13">
        <v>0</v>
      </c>
      <c r="AE867" s="13">
        <v>65</v>
      </c>
      <c r="AF867" s="13">
        <v>0</v>
      </c>
      <c r="AG867" s="13">
        <v>10</v>
      </c>
      <c r="AH867" s="13">
        <v>1.9810000000000001</v>
      </c>
      <c r="AI867" s="13">
        <v>1.9810000000000001</v>
      </c>
      <c r="AJ867" s="13">
        <v>0</v>
      </c>
      <c r="AK867" s="13" t="s">
        <v>1971</v>
      </c>
      <c r="AL867" s="13" t="s">
        <v>1972</v>
      </c>
      <c r="AM867" s="13"/>
      <c r="AN867" s="13">
        <v>40</v>
      </c>
    </row>
    <row r="868" spans="1:40" ht="15.75" hidden="1" customHeight="1" x14ac:dyDescent="0.25">
      <c r="A868" s="13" t="s">
        <v>1861</v>
      </c>
      <c r="B868" s="13" t="s">
        <v>30</v>
      </c>
      <c r="C868" s="13" t="s">
        <v>447</v>
      </c>
      <c r="D868" s="13" t="s">
        <v>448</v>
      </c>
      <c r="E868" s="13">
        <v>53565</v>
      </c>
      <c r="F868" s="13" t="s">
        <v>449</v>
      </c>
      <c r="G868" s="13">
        <v>89</v>
      </c>
      <c r="H868" s="13">
        <v>5</v>
      </c>
      <c r="I868" s="13" t="s">
        <v>1194</v>
      </c>
      <c r="J868" s="13" t="s">
        <v>34</v>
      </c>
      <c r="K868" s="13" t="s">
        <v>194</v>
      </c>
      <c r="L868" s="13" t="s">
        <v>51</v>
      </c>
      <c r="M868" s="13">
        <v>700</v>
      </c>
      <c r="N868" s="13">
        <v>1650</v>
      </c>
      <c r="O868" s="13" t="s">
        <v>1192</v>
      </c>
      <c r="P868" s="13"/>
      <c r="Q868" s="13" t="s">
        <v>196</v>
      </c>
      <c r="R868" s="13" t="s">
        <v>58</v>
      </c>
      <c r="S868" s="49">
        <v>43297</v>
      </c>
      <c r="T868" s="49">
        <v>43300</v>
      </c>
      <c r="U868" s="13" t="s">
        <v>1195</v>
      </c>
      <c r="V868" s="13" t="s">
        <v>104</v>
      </c>
      <c r="W868" s="13">
        <v>19</v>
      </c>
      <c r="X868" s="13">
        <v>19</v>
      </c>
      <c r="Y868" s="13">
        <v>40</v>
      </c>
      <c r="Z868" s="13">
        <v>47.5</v>
      </c>
      <c r="AA868" s="13"/>
      <c r="AB868" s="13"/>
      <c r="AC868" s="13"/>
      <c r="AD868" s="13">
        <v>0</v>
      </c>
      <c r="AE868" s="13">
        <v>47.5</v>
      </c>
      <c r="AF868" s="13">
        <v>0</v>
      </c>
      <c r="AG868" s="13">
        <v>0</v>
      </c>
      <c r="AH868" s="13">
        <v>1.448</v>
      </c>
      <c r="AI868" s="13">
        <v>1.448</v>
      </c>
      <c r="AJ868" s="13">
        <v>0</v>
      </c>
      <c r="AK868" s="13" t="s">
        <v>1971</v>
      </c>
      <c r="AL868" s="13" t="s">
        <v>1972</v>
      </c>
      <c r="AM868" s="13"/>
      <c r="AN868" s="13">
        <v>40</v>
      </c>
    </row>
    <row r="869" spans="1:40" ht="15.75" hidden="1" customHeight="1" x14ac:dyDescent="0.25">
      <c r="A869" s="13" t="s">
        <v>1861</v>
      </c>
      <c r="B869" s="13" t="s">
        <v>30</v>
      </c>
      <c r="C869" s="13" t="s">
        <v>447</v>
      </c>
      <c r="D869" s="13" t="s">
        <v>448</v>
      </c>
      <c r="E869" s="13">
        <v>53567</v>
      </c>
      <c r="F869" s="13" t="s">
        <v>449</v>
      </c>
      <c r="G869" s="13">
        <v>89</v>
      </c>
      <c r="H869" s="13">
        <v>6</v>
      </c>
      <c r="I869" s="13" t="s">
        <v>1194</v>
      </c>
      <c r="J869" s="13" t="s">
        <v>34</v>
      </c>
      <c r="K869" s="13" t="s">
        <v>194</v>
      </c>
      <c r="L869" s="13" t="s">
        <v>51</v>
      </c>
      <c r="M869" s="13">
        <v>1100</v>
      </c>
      <c r="N869" s="13">
        <v>2050</v>
      </c>
      <c r="O869" s="13" t="s">
        <v>1192</v>
      </c>
      <c r="P869" s="13"/>
      <c r="Q869" s="13" t="s">
        <v>196</v>
      </c>
      <c r="R869" s="13" t="s">
        <v>58</v>
      </c>
      <c r="S869" s="49">
        <v>43304</v>
      </c>
      <c r="T869" s="49">
        <v>43307</v>
      </c>
      <c r="U869" s="13" t="s">
        <v>1195</v>
      </c>
      <c r="V869" s="13" t="s">
        <v>104</v>
      </c>
      <c r="W869" s="13">
        <v>27</v>
      </c>
      <c r="X869" s="13">
        <v>27</v>
      </c>
      <c r="Y869" s="13">
        <v>40</v>
      </c>
      <c r="Z869" s="13">
        <v>67.5</v>
      </c>
      <c r="AA869" s="13"/>
      <c r="AB869" s="13"/>
      <c r="AC869" s="13"/>
      <c r="AD869" s="13">
        <v>0</v>
      </c>
      <c r="AE869" s="13">
        <v>67.5</v>
      </c>
      <c r="AF869" s="13">
        <v>0</v>
      </c>
      <c r="AG869" s="13">
        <v>10</v>
      </c>
      <c r="AH869" s="13">
        <v>2.0569999999999999</v>
      </c>
      <c r="AI869" s="13">
        <v>2.0569999999999999</v>
      </c>
      <c r="AJ869" s="13">
        <v>0</v>
      </c>
      <c r="AK869" s="13" t="s">
        <v>1973</v>
      </c>
      <c r="AL869" s="13" t="s">
        <v>1972</v>
      </c>
      <c r="AM869" s="13"/>
      <c r="AN869" s="13">
        <v>40</v>
      </c>
    </row>
    <row r="870" spans="1:40" ht="15.75" hidden="1" customHeight="1" x14ac:dyDescent="0.25">
      <c r="A870" s="13" t="s">
        <v>1861</v>
      </c>
      <c r="B870" s="13" t="s">
        <v>30</v>
      </c>
      <c r="C870" s="13" t="s">
        <v>447</v>
      </c>
      <c r="D870" s="13" t="s">
        <v>448</v>
      </c>
      <c r="E870" s="13">
        <v>53566</v>
      </c>
      <c r="F870" s="13" t="s">
        <v>449</v>
      </c>
      <c r="G870" s="13">
        <v>89</v>
      </c>
      <c r="H870" s="13">
        <v>7</v>
      </c>
      <c r="I870" s="13" t="s">
        <v>1194</v>
      </c>
      <c r="J870" s="13" t="s">
        <v>34</v>
      </c>
      <c r="K870" s="13" t="s">
        <v>194</v>
      </c>
      <c r="L870" s="13" t="s">
        <v>51</v>
      </c>
      <c r="M870" s="13">
        <v>700</v>
      </c>
      <c r="N870" s="13">
        <v>1650</v>
      </c>
      <c r="O870" s="13" t="s">
        <v>1192</v>
      </c>
      <c r="P870" s="13"/>
      <c r="Q870" s="13" t="s">
        <v>196</v>
      </c>
      <c r="R870" s="13" t="s">
        <v>58</v>
      </c>
      <c r="S870" s="49">
        <v>43311</v>
      </c>
      <c r="T870" s="49">
        <v>43314</v>
      </c>
      <c r="U870" s="13" t="s">
        <v>1195</v>
      </c>
      <c r="V870" s="13" t="s">
        <v>104</v>
      </c>
      <c r="W870" s="13">
        <v>12</v>
      </c>
      <c r="X870" s="13">
        <v>12</v>
      </c>
      <c r="Y870" s="13">
        <v>40</v>
      </c>
      <c r="Z870" s="13">
        <v>30</v>
      </c>
      <c r="AA870" s="13"/>
      <c r="AB870" s="13"/>
      <c r="AC870" s="13"/>
      <c r="AD870" s="13">
        <v>0</v>
      </c>
      <c r="AE870" s="13">
        <v>30</v>
      </c>
      <c r="AF870" s="13">
        <v>0</v>
      </c>
      <c r="AG870" s="13">
        <v>10</v>
      </c>
      <c r="AH870" s="13">
        <v>0.91400000000000003</v>
      </c>
      <c r="AI870" s="13">
        <v>0.91400000000000003</v>
      </c>
      <c r="AJ870" s="13">
        <v>0</v>
      </c>
      <c r="AK870" s="13" t="s">
        <v>1971</v>
      </c>
      <c r="AL870" s="13" t="s">
        <v>1972</v>
      </c>
      <c r="AM870" s="13"/>
      <c r="AN870" s="13">
        <v>40</v>
      </c>
    </row>
    <row r="871" spans="1:40" ht="15.75" hidden="1" customHeight="1" x14ac:dyDescent="0.25">
      <c r="A871" s="13" t="s">
        <v>1861</v>
      </c>
      <c r="B871" s="13" t="s">
        <v>30</v>
      </c>
      <c r="C871" s="13" t="s">
        <v>447</v>
      </c>
      <c r="D871" s="13" t="s">
        <v>448</v>
      </c>
      <c r="E871" s="13">
        <v>53411</v>
      </c>
      <c r="F871" s="13" t="s">
        <v>449</v>
      </c>
      <c r="G871" s="13">
        <v>101</v>
      </c>
      <c r="H871" s="13">
        <v>1</v>
      </c>
      <c r="I871" s="13" t="s">
        <v>1196</v>
      </c>
      <c r="J871" s="13" t="s">
        <v>34</v>
      </c>
      <c r="K871" s="13" t="s">
        <v>194</v>
      </c>
      <c r="L871" s="13" t="s">
        <v>472</v>
      </c>
      <c r="M871" s="13" t="s">
        <v>1144</v>
      </c>
      <c r="N871" s="13" t="s">
        <v>1197</v>
      </c>
      <c r="O871" s="13" t="s">
        <v>1198</v>
      </c>
      <c r="P871" s="13"/>
      <c r="Q871" s="13" t="s">
        <v>196</v>
      </c>
      <c r="R871" s="13">
        <v>3</v>
      </c>
      <c r="S871" s="49">
        <v>43269</v>
      </c>
      <c r="T871" s="49">
        <v>43504</v>
      </c>
      <c r="U871" s="13" t="s">
        <v>1199</v>
      </c>
      <c r="V871" s="13" t="s">
        <v>39</v>
      </c>
      <c r="W871" s="13">
        <v>46</v>
      </c>
      <c r="X871" s="13">
        <v>42</v>
      </c>
      <c r="Y871" s="13">
        <v>50</v>
      </c>
      <c r="Z871" s="13">
        <v>84</v>
      </c>
      <c r="AA871" s="13"/>
      <c r="AB871" s="13"/>
      <c r="AC871" s="13"/>
      <c r="AD871" s="13">
        <v>0</v>
      </c>
      <c r="AE871" s="13">
        <v>84</v>
      </c>
      <c r="AF871" s="13">
        <v>0</v>
      </c>
      <c r="AG871" s="13">
        <v>10</v>
      </c>
      <c r="AH871" s="13">
        <v>110.75</v>
      </c>
      <c r="AI871" s="13">
        <v>110.75</v>
      </c>
      <c r="AJ871" s="13">
        <v>0</v>
      </c>
      <c r="AK871" s="13" t="s">
        <v>1974</v>
      </c>
      <c r="AL871" s="13" t="s">
        <v>1975</v>
      </c>
      <c r="AM871" s="13"/>
      <c r="AN871" s="13">
        <v>1288</v>
      </c>
    </row>
    <row r="872" spans="1:40" ht="15.75" hidden="1" customHeight="1" x14ac:dyDescent="0.25">
      <c r="A872" s="13" t="s">
        <v>1861</v>
      </c>
      <c r="B872" s="13" t="s">
        <v>30</v>
      </c>
      <c r="C872" s="13" t="s">
        <v>447</v>
      </c>
      <c r="D872" s="13" t="s">
        <v>454</v>
      </c>
      <c r="E872" s="13">
        <v>53419</v>
      </c>
      <c r="F872" s="13" t="s">
        <v>455</v>
      </c>
      <c r="G872" s="13" t="s">
        <v>830</v>
      </c>
      <c r="H872" s="13">
        <v>604</v>
      </c>
      <c r="I872" s="13" t="s">
        <v>1976</v>
      </c>
      <c r="J872" s="13" t="s">
        <v>105</v>
      </c>
      <c r="K872" s="13" t="s">
        <v>35</v>
      </c>
      <c r="L872" s="13" t="s">
        <v>464</v>
      </c>
      <c r="M872" s="13" t="s">
        <v>487</v>
      </c>
      <c r="N872" s="13" t="s">
        <v>579</v>
      </c>
      <c r="O872" s="13" t="s">
        <v>465</v>
      </c>
      <c r="P872" s="13" t="s">
        <v>467</v>
      </c>
      <c r="Q872" s="13" t="s">
        <v>37</v>
      </c>
      <c r="R872" s="13" t="s">
        <v>58</v>
      </c>
      <c r="S872" s="49">
        <v>43302</v>
      </c>
      <c r="T872" s="49">
        <v>43309</v>
      </c>
      <c r="U872" s="13" t="s">
        <v>1977</v>
      </c>
      <c r="V872" s="13" t="s">
        <v>104</v>
      </c>
      <c r="W872" s="13">
        <v>27</v>
      </c>
      <c r="X872" s="13">
        <v>18</v>
      </c>
      <c r="Y872" s="13">
        <v>45</v>
      </c>
      <c r="Z872" s="13">
        <v>40</v>
      </c>
      <c r="AA872" s="13"/>
      <c r="AB872" s="13"/>
      <c r="AC872" s="13"/>
      <c r="AD872" s="13">
        <v>0</v>
      </c>
      <c r="AE872" s="13">
        <v>40</v>
      </c>
      <c r="AF872" s="13">
        <v>0</v>
      </c>
      <c r="AG872" s="13">
        <v>10</v>
      </c>
      <c r="AH872" s="13">
        <v>0.57799999999999996</v>
      </c>
      <c r="AI872" s="13">
        <v>0.57799999999999996</v>
      </c>
      <c r="AJ872" s="13">
        <v>6.6699999999999995E-2</v>
      </c>
      <c r="AK872" s="13" t="s">
        <v>1978</v>
      </c>
      <c r="AL872" s="13" t="s">
        <v>1979</v>
      </c>
      <c r="AM872" s="13"/>
      <c r="AN872" s="13">
        <v>35.200000000000003</v>
      </c>
    </row>
    <row r="873" spans="1:40" ht="15.75" hidden="1" customHeight="1" x14ac:dyDescent="0.25">
      <c r="A873" s="13" t="s">
        <v>1861</v>
      </c>
      <c r="B873" s="13" t="s">
        <v>30</v>
      </c>
      <c r="C873" s="13" t="s">
        <v>447</v>
      </c>
      <c r="D873" s="13" t="s">
        <v>454</v>
      </c>
      <c r="E873" s="13">
        <v>53552</v>
      </c>
      <c r="F873" s="13" t="s">
        <v>455</v>
      </c>
      <c r="G873" s="13" t="s">
        <v>1980</v>
      </c>
      <c r="H873" s="13" t="s">
        <v>1291</v>
      </c>
      <c r="I873" s="13" t="s">
        <v>1981</v>
      </c>
      <c r="J873" s="13" t="s">
        <v>34</v>
      </c>
      <c r="K873" s="13" t="s">
        <v>35</v>
      </c>
      <c r="L873" s="13" t="s">
        <v>127</v>
      </c>
      <c r="M873" s="13">
        <v>1300</v>
      </c>
      <c r="N873" s="13">
        <v>1550</v>
      </c>
      <c r="O873" s="13" t="s">
        <v>57</v>
      </c>
      <c r="P873" s="13">
        <v>251</v>
      </c>
      <c r="Q873" s="13" t="s">
        <v>37</v>
      </c>
      <c r="R873" s="13" t="s">
        <v>58</v>
      </c>
      <c r="S873" s="49">
        <v>43262</v>
      </c>
      <c r="T873" s="49">
        <v>43279</v>
      </c>
      <c r="U873" s="13" t="s">
        <v>463</v>
      </c>
      <c r="V873" s="13" t="s">
        <v>39</v>
      </c>
      <c r="W873" s="13">
        <v>17</v>
      </c>
      <c r="X873" s="13">
        <v>16</v>
      </c>
      <c r="Y873" s="13">
        <v>30</v>
      </c>
      <c r="Z873" s="13">
        <v>53.333300000000001</v>
      </c>
      <c r="AA873" s="13"/>
      <c r="AB873" s="13"/>
      <c r="AC873" s="13"/>
      <c r="AD873" s="13">
        <v>0</v>
      </c>
      <c r="AE873" s="13">
        <v>53.333300000000001</v>
      </c>
      <c r="AF873" s="13">
        <v>0</v>
      </c>
      <c r="AG873" s="13">
        <v>5</v>
      </c>
      <c r="AH873" s="13">
        <v>0.58299999999999996</v>
      </c>
      <c r="AI873" s="13">
        <v>0.58299999999999996</v>
      </c>
      <c r="AJ873" s="13">
        <v>6.6699999999999995E-2</v>
      </c>
      <c r="AK873" s="13" t="s">
        <v>1982</v>
      </c>
      <c r="AL873" s="13" t="s">
        <v>1584</v>
      </c>
      <c r="AM873" s="13"/>
      <c r="AN873" s="13">
        <v>18</v>
      </c>
    </row>
    <row r="874" spans="1:40" ht="15.75" hidden="1" customHeight="1" x14ac:dyDescent="0.25">
      <c r="A874" s="13" t="s">
        <v>1861</v>
      </c>
      <c r="B874" s="13" t="s">
        <v>30</v>
      </c>
      <c r="C874" s="13" t="s">
        <v>447</v>
      </c>
      <c r="D874" s="13" t="s">
        <v>454</v>
      </c>
      <c r="E874" s="13">
        <v>53422</v>
      </c>
      <c r="F874" s="13" t="s">
        <v>455</v>
      </c>
      <c r="G874" s="13" t="s">
        <v>822</v>
      </c>
      <c r="H874" s="13">
        <v>601</v>
      </c>
      <c r="I874" s="13" t="s">
        <v>1130</v>
      </c>
      <c r="J874" s="13" t="s">
        <v>105</v>
      </c>
      <c r="K874" s="13" t="s">
        <v>35</v>
      </c>
      <c r="L874" s="13" t="s">
        <v>38</v>
      </c>
      <c r="M874" s="13">
        <v>900</v>
      </c>
      <c r="N874" s="13">
        <v>1750</v>
      </c>
      <c r="O874" s="13" t="s">
        <v>57</v>
      </c>
      <c r="P874" s="13">
        <v>251</v>
      </c>
      <c r="Q874" s="13" t="s">
        <v>37</v>
      </c>
      <c r="R874" s="13" t="s">
        <v>58</v>
      </c>
      <c r="S874" s="49">
        <v>43267</v>
      </c>
      <c r="T874" s="49">
        <v>43274</v>
      </c>
      <c r="U874" s="13" t="s">
        <v>1080</v>
      </c>
      <c r="V874" s="13" t="s">
        <v>104</v>
      </c>
      <c r="W874" s="13">
        <v>41</v>
      </c>
      <c r="X874" s="13">
        <v>36</v>
      </c>
      <c r="Y874" s="13">
        <v>45</v>
      </c>
      <c r="Z874" s="13">
        <v>80</v>
      </c>
      <c r="AA874" s="13"/>
      <c r="AB874" s="13"/>
      <c r="AC874" s="13"/>
      <c r="AD874" s="13">
        <v>0</v>
      </c>
      <c r="AE874" s="13">
        <v>80</v>
      </c>
      <c r="AF874" s="13">
        <v>0</v>
      </c>
      <c r="AG874" s="13">
        <v>10</v>
      </c>
      <c r="AH874" s="13">
        <v>0.99399999999999999</v>
      </c>
      <c r="AI874" s="13">
        <v>1.0968</v>
      </c>
      <c r="AJ874" s="13">
        <v>6.6699999999999995E-2</v>
      </c>
      <c r="AK874" s="13" t="s">
        <v>1621</v>
      </c>
      <c r="AL874" s="13" t="s">
        <v>1584</v>
      </c>
      <c r="AM874" s="13"/>
      <c r="AN874" s="13">
        <v>18</v>
      </c>
    </row>
    <row r="875" spans="1:40" ht="15.75" hidden="1" customHeight="1" x14ac:dyDescent="0.25">
      <c r="A875" s="13" t="s">
        <v>1861</v>
      </c>
      <c r="B875" s="13" t="s">
        <v>30</v>
      </c>
      <c r="C875" s="13" t="s">
        <v>447</v>
      </c>
      <c r="D875" s="13" t="s">
        <v>454</v>
      </c>
      <c r="E875" s="13">
        <v>53280</v>
      </c>
      <c r="F875" s="13" t="s">
        <v>455</v>
      </c>
      <c r="G875" s="13" t="s">
        <v>822</v>
      </c>
      <c r="H875" s="13">
        <v>651</v>
      </c>
      <c r="I875" s="13" t="s">
        <v>1130</v>
      </c>
      <c r="J875" s="13" t="s">
        <v>105</v>
      </c>
      <c r="K875" s="13" t="s">
        <v>35</v>
      </c>
      <c r="L875" s="13" t="s">
        <v>464</v>
      </c>
      <c r="M875" s="13" t="s">
        <v>487</v>
      </c>
      <c r="N875" s="13" t="s">
        <v>579</v>
      </c>
      <c r="O875" s="13" t="s">
        <v>200</v>
      </c>
      <c r="P875" s="13" t="s">
        <v>1983</v>
      </c>
      <c r="Q875" s="13" t="s">
        <v>121</v>
      </c>
      <c r="R875" s="13" t="s">
        <v>58</v>
      </c>
      <c r="S875" s="49">
        <v>43288</v>
      </c>
      <c r="T875" s="49">
        <v>43295</v>
      </c>
      <c r="U875" s="13" t="s">
        <v>1984</v>
      </c>
      <c r="V875" s="13" t="s">
        <v>104</v>
      </c>
      <c r="W875" s="13">
        <v>48</v>
      </c>
      <c r="X875" s="13">
        <v>31</v>
      </c>
      <c r="Y875" s="13">
        <v>45</v>
      </c>
      <c r="Z875" s="13">
        <v>68.888900000000007</v>
      </c>
      <c r="AA875" s="13"/>
      <c r="AB875" s="13"/>
      <c r="AC875" s="13"/>
      <c r="AD875" s="13">
        <v>0</v>
      </c>
      <c r="AE875" s="13">
        <v>68.888900000000007</v>
      </c>
      <c r="AF875" s="13">
        <v>0</v>
      </c>
      <c r="AG875" s="13">
        <v>0</v>
      </c>
      <c r="AH875" s="13">
        <v>0.72599999999999998</v>
      </c>
      <c r="AI875" s="13">
        <v>0.79269999999999996</v>
      </c>
      <c r="AJ875" s="13">
        <v>6.6699999999999995E-2</v>
      </c>
      <c r="AK875" s="13" t="s">
        <v>1978</v>
      </c>
      <c r="AL875" s="13" t="s">
        <v>1985</v>
      </c>
      <c r="AM875" s="13"/>
      <c r="AN875" s="13">
        <v>17.600000000000001</v>
      </c>
    </row>
    <row r="876" spans="1:40" ht="15.75" hidden="1" customHeight="1" x14ac:dyDescent="0.25">
      <c r="A876" s="13" t="s">
        <v>1861</v>
      </c>
      <c r="B876" s="13" t="s">
        <v>30</v>
      </c>
      <c r="C876" s="13" t="s">
        <v>447</v>
      </c>
      <c r="D876" s="13" t="s">
        <v>454</v>
      </c>
      <c r="E876" s="13">
        <v>51427</v>
      </c>
      <c r="F876" s="13" t="s">
        <v>455</v>
      </c>
      <c r="G876" s="13">
        <v>53</v>
      </c>
      <c r="H876" s="13">
        <v>1</v>
      </c>
      <c r="I876" s="13" t="s">
        <v>831</v>
      </c>
      <c r="J876" s="13" t="s">
        <v>34</v>
      </c>
      <c r="K876" s="13" t="s">
        <v>35</v>
      </c>
      <c r="L876" s="13" t="s">
        <v>51</v>
      </c>
      <c r="M876" s="13">
        <v>1400</v>
      </c>
      <c r="N876" s="13">
        <v>1715</v>
      </c>
      <c r="O876" s="13" t="s">
        <v>57</v>
      </c>
      <c r="P876" s="13">
        <v>240</v>
      </c>
      <c r="Q876" s="13" t="s">
        <v>37</v>
      </c>
      <c r="R876" s="13" t="s">
        <v>58</v>
      </c>
      <c r="S876" s="49">
        <v>43283</v>
      </c>
      <c r="T876" s="49">
        <v>43307</v>
      </c>
      <c r="U876" s="13" t="s">
        <v>458</v>
      </c>
      <c r="V876" s="13" t="s">
        <v>39</v>
      </c>
      <c r="W876" s="13">
        <v>33</v>
      </c>
      <c r="X876" s="13">
        <v>31</v>
      </c>
      <c r="Y876" s="13">
        <v>45</v>
      </c>
      <c r="Z876" s="13">
        <v>68.888900000000007</v>
      </c>
      <c r="AA876" s="13"/>
      <c r="AB876" s="13"/>
      <c r="AC876" s="13"/>
      <c r="AD876" s="13">
        <v>0</v>
      </c>
      <c r="AE876" s="13">
        <v>68.888900000000007</v>
      </c>
      <c r="AF876" s="13">
        <v>0</v>
      </c>
      <c r="AG876" s="13">
        <v>0</v>
      </c>
      <c r="AH876" s="13">
        <v>3.3</v>
      </c>
      <c r="AI876" s="13">
        <v>3.3</v>
      </c>
      <c r="AJ876" s="13">
        <v>0.2</v>
      </c>
      <c r="AK876" s="13" t="s">
        <v>1986</v>
      </c>
      <c r="AL876" s="13" t="s">
        <v>1614</v>
      </c>
      <c r="AM876" s="13"/>
      <c r="AN876" s="13">
        <v>52.5</v>
      </c>
    </row>
    <row r="877" spans="1:40" ht="15.75" hidden="1" customHeight="1" x14ac:dyDescent="0.25">
      <c r="A877" s="13" t="s">
        <v>1861</v>
      </c>
      <c r="B877" s="13" t="s">
        <v>30</v>
      </c>
      <c r="C877" s="13" t="s">
        <v>447</v>
      </c>
      <c r="D877" s="13" t="s">
        <v>454</v>
      </c>
      <c r="E877" s="13">
        <v>52972</v>
      </c>
      <c r="F877" s="13" t="s">
        <v>455</v>
      </c>
      <c r="G877" s="13">
        <v>53</v>
      </c>
      <c r="H877" s="13">
        <v>831</v>
      </c>
      <c r="I877" s="13" t="s">
        <v>831</v>
      </c>
      <c r="J877" s="13" t="s">
        <v>34</v>
      </c>
      <c r="K877" s="13" t="s">
        <v>44</v>
      </c>
      <c r="L877" s="13" t="s">
        <v>45</v>
      </c>
      <c r="M877" s="13" t="s">
        <v>45</v>
      </c>
      <c r="N877" s="13" t="s">
        <v>45</v>
      </c>
      <c r="O877" s="13" t="s">
        <v>45</v>
      </c>
      <c r="P877" s="13"/>
      <c r="Q877" s="13" t="s">
        <v>37</v>
      </c>
      <c r="R877" s="13" t="s">
        <v>38</v>
      </c>
      <c r="S877" s="49">
        <v>43262</v>
      </c>
      <c r="T877" s="49">
        <v>43303</v>
      </c>
      <c r="U877" s="13" t="s">
        <v>972</v>
      </c>
      <c r="V877" s="13" t="s">
        <v>46</v>
      </c>
      <c r="W877" s="13">
        <v>45</v>
      </c>
      <c r="X877" s="13">
        <v>43</v>
      </c>
      <c r="Y877" s="13">
        <v>50</v>
      </c>
      <c r="Z877" s="13">
        <v>86</v>
      </c>
      <c r="AA877" s="13"/>
      <c r="AB877" s="13"/>
      <c r="AC877" s="13"/>
      <c r="AD877" s="13">
        <v>0</v>
      </c>
      <c r="AE877" s="13">
        <v>86</v>
      </c>
      <c r="AF877" s="13">
        <v>0</v>
      </c>
      <c r="AG877" s="13">
        <v>0</v>
      </c>
      <c r="AH877" s="13">
        <v>4.2</v>
      </c>
      <c r="AI877" s="13">
        <v>4.5</v>
      </c>
      <c r="AJ877" s="13">
        <v>0.2</v>
      </c>
      <c r="AK877" s="13" t="s">
        <v>45</v>
      </c>
      <c r="AL877" s="13" t="s">
        <v>45</v>
      </c>
      <c r="AM877" s="13"/>
      <c r="AN877" s="13">
        <v>52.5</v>
      </c>
    </row>
    <row r="878" spans="1:40" ht="15.75" hidden="1" customHeight="1" x14ac:dyDescent="0.25">
      <c r="A878" s="13" t="s">
        <v>1861</v>
      </c>
      <c r="B878" s="13" t="s">
        <v>30</v>
      </c>
      <c r="C878" s="13" t="s">
        <v>447</v>
      </c>
      <c r="D878" s="13" t="s">
        <v>454</v>
      </c>
      <c r="E878" s="13">
        <v>53047</v>
      </c>
      <c r="F878" s="13" t="s">
        <v>455</v>
      </c>
      <c r="G878" s="13">
        <v>61</v>
      </c>
      <c r="H878" s="13">
        <v>341</v>
      </c>
      <c r="I878" s="13" t="s">
        <v>746</v>
      </c>
      <c r="J878" s="13" t="s">
        <v>34</v>
      </c>
      <c r="K878" s="13" t="s">
        <v>35</v>
      </c>
      <c r="L878" s="13" t="s">
        <v>102</v>
      </c>
      <c r="M878" s="13">
        <v>930</v>
      </c>
      <c r="N878" s="13">
        <v>1520</v>
      </c>
      <c r="O878" s="13" t="s">
        <v>63</v>
      </c>
      <c r="P878" s="13">
        <v>1302</v>
      </c>
      <c r="Q878" s="13" t="s">
        <v>64</v>
      </c>
      <c r="R878" s="13" t="s">
        <v>58</v>
      </c>
      <c r="S878" s="49">
        <v>43262</v>
      </c>
      <c r="T878" s="49">
        <v>43280</v>
      </c>
      <c r="U878" s="13" t="s">
        <v>701</v>
      </c>
      <c r="V878" s="13" t="s">
        <v>39</v>
      </c>
      <c r="W878" s="13">
        <v>20</v>
      </c>
      <c r="X878" s="13">
        <v>19</v>
      </c>
      <c r="Y878" s="13">
        <v>40</v>
      </c>
      <c r="Z878" s="13">
        <v>47.5</v>
      </c>
      <c r="AA878" s="13"/>
      <c r="AB878" s="13"/>
      <c r="AC878" s="13"/>
      <c r="AD878" s="13">
        <v>0</v>
      </c>
      <c r="AE878" s="13">
        <v>47.5</v>
      </c>
      <c r="AF878" s="13">
        <v>0</v>
      </c>
      <c r="AG878" s="13">
        <v>10</v>
      </c>
      <c r="AH878" s="13">
        <v>2.0569999999999999</v>
      </c>
      <c r="AI878" s="13">
        <v>2.0569999999999999</v>
      </c>
      <c r="AJ878" s="13">
        <v>0.2</v>
      </c>
      <c r="AK878" s="13" t="s">
        <v>1987</v>
      </c>
      <c r="AL878" s="13" t="s">
        <v>1988</v>
      </c>
      <c r="AM878" s="13"/>
      <c r="AN878" s="13">
        <v>54</v>
      </c>
    </row>
    <row r="879" spans="1:40" ht="15.75" hidden="1" customHeight="1" x14ac:dyDescent="0.25">
      <c r="A879" s="13" t="s">
        <v>1861</v>
      </c>
      <c r="B879" s="13" t="s">
        <v>30</v>
      </c>
      <c r="C879" s="13" t="s">
        <v>447</v>
      </c>
      <c r="D879" s="13" t="s">
        <v>454</v>
      </c>
      <c r="E879" s="13">
        <v>53551</v>
      </c>
      <c r="F879" s="13" t="s">
        <v>455</v>
      </c>
      <c r="G879" s="13">
        <v>61</v>
      </c>
      <c r="H879" s="13">
        <v>601</v>
      </c>
      <c r="I879" s="13" t="s">
        <v>746</v>
      </c>
      <c r="J879" s="13" t="s">
        <v>105</v>
      </c>
      <c r="K879" s="13" t="s">
        <v>35</v>
      </c>
      <c r="L879" s="13" t="s">
        <v>38</v>
      </c>
      <c r="M879" s="13">
        <v>900</v>
      </c>
      <c r="N879" s="13">
        <v>1745</v>
      </c>
      <c r="O879" s="13" t="s">
        <v>57</v>
      </c>
      <c r="P879" s="13">
        <v>240</v>
      </c>
      <c r="Q879" s="13" t="s">
        <v>37</v>
      </c>
      <c r="R879" s="13" t="s">
        <v>58</v>
      </c>
      <c r="S879" s="49">
        <v>43267</v>
      </c>
      <c r="T879" s="49">
        <v>43302</v>
      </c>
      <c r="U879" s="13" t="s">
        <v>1200</v>
      </c>
      <c r="V879" s="13" t="s">
        <v>39</v>
      </c>
      <c r="W879" s="13">
        <v>16</v>
      </c>
      <c r="X879" s="13">
        <v>13</v>
      </c>
      <c r="Y879" s="13">
        <v>25</v>
      </c>
      <c r="Z879" s="13">
        <v>52</v>
      </c>
      <c r="AA879" s="13"/>
      <c r="AB879" s="13"/>
      <c r="AC879" s="13"/>
      <c r="AD879" s="13">
        <v>0</v>
      </c>
      <c r="AE879" s="13">
        <v>52</v>
      </c>
      <c r="AF879" s="13">
        <v>0</v>
      </c>
      <c r="AG879" s="13">
        <v>0</v>
      </c>
      <c r="AH879" s="13">
        <v>1.627</v>
      </c>
      <c r="AI879" s="13">
        <v>1.627</v>
      </c>
      <c r="AJ879" s="13">
        <v>0.2</v>
      </c>
      <c r="AK879" s="13" t="s">
        <v>1989</v>
      </c>
      <c r="AL879" s="13" t="s">
        <v>1614</v>
      </c>
      <c r="AM879" s="13"/>
      <c r="AN879" s="13">
        <v>53.4</v>
      </c>
    </row>
    <row r="880" spans="1:40" ht="15.75" hidden="1" customHeight="1" x14ac:dyDescent="0.25">
      <c r="A880" s="13" t="s">
        <v>1861</v>
      </c>
      <c r="B880" s="13" t="s">
        <v>30</v>
      </c>
      <c r="C880" s="13" t="s">
        <v>447</v>
      </c>
      <c r="D880" s="13" t="s">
        <v>454</v>
      </c>
      <c r="E880" s="13">
        <v>53360</v>
      </c>
      <c r="F880" s="13" t="s">
        <v>455</v>
      </c>
      <c r="G880" s="13">
        <v>61</v>
      </c>
      <c r="H880" s="13">
        <v>831</v>
      </c>
      <c r="I880" s="13" t="s">
        <v>746</v>
      </c>
      <c r="J880" s="13" t="s">
        <v>43</v>
      </c>
      <c r="K880" s="13" t="s">
        <v>44</v>
      </c>
      <c r="L880" s="13" t="s">
        <v>45</v>
      </c>
      <c r="M880" s="13" t="s">
        <v>45</v>
      </c>
      <c r="N880" s="13" t="s">
        <v>45</v>
      </c>
      <c r="O880" s="13" t="s">
        <v>45</v>
      </c>
      <c r="P880" s="13"/>
      <c r="Q880" s="13" t="s">
        <v>37</v>
      </c>
      <c r="R880" s="13" t="s">
        <v>66</v>
      </c>
      <c r="S880" s="49">
        <v>43262</v>
      </c>
      <c r="T880" s="49">
        <v>43310</v>
      </c>
      <c r="U880" s="13" t="s">
        <v>972</v>
      </c>
      <c r="V880" s="13" t="s">
        <v>46</v>
      </c>
      <c r="W880" s="13">
        <v>36</v>
      </c>
      <c r="X880" s="13">
        <v>34</v>
      </c>
      <c r="Y880" s="13">
        <v>50</v>
      </c>
      <c r="Z880" s="13">
        <v>68</v>
      </c>
      <c r="AA880" s="13"/>
      <c r="AB880" s="13"/>
      <c r="AC880" s="13"/>
      <c r="AD880" s="13">
        <v>0</v>
      </c>
      <c r="AE880" s="13">
        <v>68</v>
      </c>
      <c r="AF880" s="13">
        <v>0</v>
      </c>
      <c r="AG880" s="13">
        <v>0</v>
      </c>
      <c r="AH880" s="13">
        <v>3.6</v>
      </c>
      <c r="AI880" s="13">
        <v>3.6</v>
      </c>
      <c r="AJ880" s="13">
        <v>0.2</v>
      </c>
      <c r="AK880" s="13" t="s">
        <v>45</v>
      </c>
      <c r="AL880" s="13" t="s">
        <v>45</v>
      </c>
      <c r="AM880" s="13"/>
      <c r="AN880" s="13">
        <v>52.5</v>
      </c>
    </row>
    <row r="881" spans="1:40" ht="15.75" hidden="1" customHeight="1" x14ac:dyDescent="0.25">
      <c r="A881" s="13" t="s">
        <v>1861</v>
      </c>
      <c r="B881" s="13" t="s">
        <v>30</v>
      </c>
      <c r="C881" s="13" t="s">
        <v>447</v>
      </c>
      <c r="D881" s="13" t="s">
        <v>454</v>
      </c>
      <c r="E881" s="13">
        <v>53550</v>
      </c>
      <c r="F881" s="13" t="s">
        <v>455</v>
      </c>
      <c r="G881" s="13">
        <v>62</v>
      </c>
      <c r="H881" s="13">
        <v>601</v>
      </c>
      <c r="I881" s="13" t="s">
        <v>747</v>
      </c>
      <c r="J881" s="13" t="s">
        <v>105</v>
      </c>
      <c r="K881" s="13" t="s">
        <v>35</v>
      </c>
      <c r="L881" s="13" t="s">
        <v>38</v>
      </c>
      <c r="M881" s="13">
        <v>900</v>
      </c>
      <c r="N881" s="13">
        <v>1745</v>
      </c>
      <c r="O881" s="13" t="s">
        <v>57</v>
      </c>
      <c r="P881" s="13">
        <v>261</v>
      </c>
      <c r="Q881" s="13" t="s">
        <v>37</v>
      </c>
      <c r="R881" s="13" t="s">
        <v>58</v>
      </c>
      <c r="S881" s="49">
        <v>43267</v>
      </c>
      <c r="T881" s="49">
        <v>43302</v>
      </c>
      <c r="U881" s="13" t="s">
        <v>1131</v>
      </c>
      <c r="V881" s="13" t="s">
        <v>39</v>
      </c>
      <c r="W881" s="13">
        <v>38</v>
      </c>
      <c r="X881" s="13">
        <v>38</v>
      </c>
      <c r="Y881" s="13">
        <v>20</v>
      </c>
      <c r="Z881" s="13">
        <v>190</v>
      </c>
      <c r="AA881" s="13"/>
      <c r="AB881" s="13"/>
      <c r="AC881" s="13"/>
      <c r="AD881" s="13">
        <v>0</v>
      </c>
      <c r="AE881" s="13">
        <v>190</v>
      </c>
      <c r="AF881" s="13">
        <v>0</v>
      </c>
      <c r="AG881" s="13">
        <v>0</v>
      </c>
      <c r="AH881" s="13">
        <v>3.8650000000000002</v>
      </c>
      <c r="AI881" s="13">
        <v>3.8650000000000002</v>
      </c>
      <c r="AJ881" s="13">
        <v>0.2</v>
      </c>
      <c r="AK881" s="13" t="s">
        <v>1989</v>
      </c>
      <c r="AL881" s="13" t="s">
        <v>1581</v>
      </c>
      <c r="AM881" s="13"/>
      <c r="AN881" s="13">
        <v>53.4</v>
      </c>
    </row>
    <row r="882" spans="1:40" ht="15.75" hidden="1" customHeight="1" x14ac:dyDescent="0.25">
      <c r="A882" s="13" t="s">
        <v>1861</v>
      </c>
      <c r="B882" s="13" t="s">
        <v>30</v>
      </c>
      <c r="C882" s="13" t="s">
        <v>447</v>
      </c>
      <c r="D882" s="13" t="s">
        <v>454</v>
      </c>
      <c r="E882" s="13">
        <v>51865</v>
      </c>
      <c r="F882" s="13" t="s">
        <v>455</v>
      </c>
      <c r="G882" s="13">
        <v>65</v>
      </c>
      <c r="H882" s="13">
        <v>341</v>
      </c>
      <c r="I882" s="13" t="s">
        <v>1132</v>
      </c>
      <c r="J882" s="13" t="s">
        <v>34</v>
      </c>
      <c r="K882" s="13" t="s">
        <v>35</v>
      </c>
      <c r="L882" s="13" t="s">
        <v>127</v>
      </c>
      <c r="M882" s="13">
        <v>900</v>
      </c>
      <c r="N882" s="13">
        <v>1315</v>
      </c>
      <c r="O882" s="13" t="s">
        <v>63</v>
      </c>
      <c r="P882" s="13">
        <v>1302</v>
      </c>
      <c r="Q882" s="13" t="s">
        <v>64</v>
      </c>
      <c r="R882" s="13" t="s">
        <v>58</v>
      </c>
      <c r="S882" s="49">
        <v>43262</v>
      </c>
      <c r="T882" s="49">
        <v>43301</v>
      </c>
      <c r="U882" s="13" t="s">
        <v>1131</v>
      </c>
      <c r="V882" s="13" t="s">
        <v>39</v>
      </c>
      <c r="W882" s="13">
        <v>31</v>
      </c>
      <c r="X882" s="13">
        <v>29</v>
      </c>
      <c r="Y882" s="13">
        <v>45</v>
      </c>
      <c r="Z882" s="13">
        <v>64.444400000000002</v>
      </c>
      <c r="AA882" s="13"/>
      <c r="AB882" s="13"/>
      <c r="AC882" s="13"/>
      <c r="AD882" s="13">
        <v>0</v>
      </c>
      <c r="AE882" s="13">
        <v>64.444400000000002</v>
      </c>
      <c r="AF882" s="13">
        <v>0</v>
      </c>
      <c r="AG882" s="13">
        <v>10</v>
      </c>
      <c r="AH882" s="13">
        <v>3.1890000000000001</v>
      </c>
      <c r="AI882" s="13">
        <v>3.1890000000000001</v>
      </c>
      <c r="AJ882" s="13">
        <v>0.2</v>
      </c>
      <c r="AK882" s="13" t="s">
        <v>1990</v>
      </c>
      <c r="AL882" s="13" t="s">
        <v>1988</v>
      </c>
      <c r="AM882" s="13"/>
      <c r="AN882" s="13">
        <v>54</v>
      </c>
    </row>
    <row r="883" spans="1:40" ht="15.75" hidden="1" customHeight="1" x14ac:dyDescent="0.25">
      <c r="A883" s="13" t="s">
        <v>1861</v>
      </c>
      <c r="B883" s="13" t="s">
        <v>30</v>
      </c>
      <c r="C883" s="13" t="s">
        <v>447</v>
      </c>
      <c r="D883" s="13" t="s">
        <v>454</v>
      </c>
      <c r="E883" s="13">
        <v>53414</v>
      </c>
      <c r="F883" s="13" t="s">
        <v>455</v>
      </c>
      <c r="G883" s="13">
        <v>65</v>
      </c>
      <c r="H883" s="13">
        <v>501</v>
      </c>
      <c r="I883" s="13" t="s">
        <v>1132</v>
      </c>
      <c r="J883" s="13" t="s">
        <v>43</v>
      </c>
      <c r="K883" s="13" t="s">
        <v>35</v>
      </c>
      <c r="L883" s="13" t="s">
        <v>127</v>
      </c>
      <c r="M883" s="13">
        <v>1800</v>
      </c>
      <c r="N883" s="13">
        <v>2145</v>
      </c>
      <c r="O883" s="13" t="s">
        <v>57</v>
      </c>
      <c r="P883" s="13">
        <v>261</v>
      </c>
      <c r="Q883" s="13" t="s">
        <v>37</v>
      </c>
      <c r="R883" s="13" t="s">
        <v>58</v>
      </c>
      <c r="S883" s="49">
        <v>43262</v>
      </c>
      <c r="T883" s="49">
        <v>43307</v>
      </c>
      <c r="U883" s="13" t="s">
        <v>463</v>
      </c>
      <c r="V883" s="13" t="s">
        <v>39</v>
      </c>
      <c r="W883" s="13">
        <v>20</v>
      </c>
      <c r="X883" s="13">
        <v>20</v>
      </c>
      <c r="Y883" s="13">
        <v>45</v>
      </c>
      <c r="Z883" s="13">
        <v>44.444400000000002</v>
      </c>
      <c r="AA883" s="13"/>
      <c r="AB883" s="13"/>
      <c r="AC883" s="13"/>
      <c r="AD883" s="13">
        <v>0</v>
      </c>
      <c r="AE883" s="13">
        <v>44.444400000000002</v>
      </c>
      <c r="AF883" s="13">
        <v>0</v>
      </c>
      <c r="AG883" s="13">
        <v>10</v>
      </c>
      <c r="AH883" s="13">
        <v>2.08</v>
      </c>
      <c r="AI883" s="13">
        <v>2.08</v>
      </c>
      <c r="AJ883" s="13">
        <v>0.2</v>
      </c>
      <c r="AK883" s="13" t="s">
        <v>1991</v>
      </c>
      <c r="AL883" s="13" t="s">
        <v>1581</v>
      </c>
      <c r="AM883" s="13"/>
      <c r="AN883" s="13">
        <v>54.6</v>
      </c>
    </row>
    <row r="884" spans="1:40" ht="15.75" hidden="1" customHeight="1" x14ac:dyDescent="0.25">
      <c r="A884" s="13" t="s">
        <v>1861</v>
      </c>
      <c r="B884" s="13" t="s">
        <v>30</v>
      </c>
      <c r="C884" s="13" t="s">
        <v>447</v>
      </c>
      <c r="D884" s="13" t="s">
        <v>454</v>
      </c>
      <c r="E884" s="13">
        <v>52527</v>
      </c>
      <c r="F884" s="13" t="s">
        <v>455</v>
      </c>
      <c r="G884" s="13">
        <v>66</v>
      </c>
      <c r="H884" s="13">
        <v>501</v>
      </c>
      <c r="I884" s="13" t="s">
        <v>459</v>
      </c>
      <c r="J884" s="13" t="s">
        <v>43</v>
      </c>
      <c r="K884" s="13" t="s">
        <v>35</v>
      </c>
      <c r="L884" s="13" t="s">
        <v>127</v>
      </c>
      <c r="M884" s="13">
        <v>1800</v>
      </c>
      <c r="N884" s="13">
        <v>2130</v>
      </c>
      <c r="O884" s="13" t="s">
        <v>57</v>
      </c>
      <c r="P884" s="13">
        <v>240</v>
      </c>
      <c r="Q884" s="13" t="s">
        <v>37</v>
      </c>
      <c r="R884" s="13" t="s">
        <v>58</v>
      </c>
      <c r="S884" s="49">
        <v>43262</v>
      </c>
      <c r="T884" s="49">
        <v>43307</v>
      </c>
      <c r="U884" s="13" t="s">
        <v>1203</v>
      </c>
      <c r="V884" s="13" t="s">
        <v>39</v>
      </c>
      <c r="W884" s="13">
        <v>26</v>
      </c>
      <c r="X884" s="13">
        <v>24</v>
      </c>
      <c r="Y884" s="13">
        <v>45</v>
      </c>
      <c r="Z884" s="13">
        <v>53.333300000000001</v>
      </c>
      <c r="AA884" s="13"/>
      <c r="AB884" s="13"/>
      <c r="AC884" s="13"/>
      <c r="AD884" s="13">
        <v>0</v>
      </c>
      <c r="AE884" s="13">
        <v>53.333300000000001</v>
      </c>
      <c r="AF884" s="13">
        <v>0</v>
      </c>
      <c r="AG884" s="13">
        <v>10</v>
      </c>
      <c r="AH884" s="13">
        <v>2.6349999999999998</v>
      </c>
      <c r="AI884" s="13">
        <v>2.6349999999999998</v>
      </c>
      <c r="AJ884" s="13">
        <v>0.2</v>
      </c>
      <c r="AK884" s="13" t="s">
        <v>1335</v>
      </c>
      <c r="AL884" s="13" t="s">
        <v>1614</v>
      </c>
      <c r="AM884" s="13"/>
      <c r="AN884" s="13">
        <v>53.2</v>
      </c>
    </row>
    <row r="885" spans="1:40" ht="15.75" hidden="1" customHeight="1" x14ac:dyDescent="0.25">
      <c r="A885" s="13" t="s">
        <v>1861</v>
      </c>
      <c r="B885" s="13" t="s">
        <v>30</v>
      </c>
      <c r="C885" s="13" t="s">
        <v>447</v>
      </c>
      <c r="D885" s="13" t="s">
        <v>454</v>
      </c>
      <c r="E885" s="13">
        <v>52015</v>
      </c>
      <c r="F885" s="13" t="s">
        <v>455</v>
      </c>
      <c r="G885" s="13">
        <v>67</v>
      </c>
      <c r="H885" s="13">
        <v>341</v>
      </c>
      <c r="I885" s="13" t="s">
        <v>1134</v>
      </c>
      <c r="J885" s="13" t="s">
        <v>34</v>
      </c>
      <c r="K885" s="13" t="s">
        <v>35</v>
      </c>
      <c r="L885" s="13" t="s">
        <v>127</v>
      </c>
      <c r="M885" s="13">
        <v>1330</v>
      </c>
      <c r="N885" s="13">
        <v>1745</v>
      </c>
      <c r="O885" s="13" t="s">
        <v>63</v>
      </c>
      <c r="P885" s="13">
        <v>1302</v>
      </c>
      <c r="Q885" s="13" t="s">
        <v>64</v>
      </c>
      <c r="R885" s="13" t="s">
        <v>58</v>
      </c>
      <c r="S885" s="49">
        <v>43262</v>
      </c>
      <c r="T885" s="49">
        <v>43301</v>
      </c>
      <c r="U885" s="13" t="s">
        <v>1131</v>
      </c>
      <c r="V885" s="13" t="s">
        <v>39</v>
      </c>
      <c r="W885" s="13">
        <v>34</v>
      </c>
      <c r="X885" s="13">
        <v>33</v>
      </c>
      <c r="Y885" s="13">
        <v>45</v>
      </c>
      <c r="Z885" s="13">
        <v>73.333299999999994</v>
      </c>
      <c r="AA885" s="13"/>
      <c r="AB885" s="13"/>
      <c r="AC885" s="13"/>
      <c r="AD885" s="13">
        <v>0</v>
      </c>
      <c r="AE885" s="13">
        <v>73.333299999999994</v>
      </c>
      <c r="AF885" s="13">
        <v>0</v>
      </c>
      <c r="AG885" s="13">
        <v>10</v>
      </c>
      <c r="AH885" s="13">
        <v>3.2909999999999999</v>
      </c>
      <c r="AI885" s="13">
        <v>3.4967000000000001</v>
      </c>
      <c r="AJ885" s="13">
        <v>0.2</v>
      </c>
      <c r="AK885" s="13" t="s">
        <v>1992</v>
      </c>
      <c r="AL885" s="13" t="s">
        <v>1988</v>
      </c>
      <c r="AM885" s="13"/>
      <c r="AN885" s="13">
        <v>54</v>
      </c>
    </row>
    <row r="886" spans="1:40" ht="15.75" hidden="1" customHeight="1" x14ac:dyDescent="0.25">
      <c r="A886" s="13" t="s">
        <v>1861</v>
      </c>
      <c r="B886" s="13" t="s">
        <v>30</v>
      </c>
      <c r="C886" s="13" t="s">
        <v>447</v>
      </c>
      <c r="D886" s="13" t="s">
        <v>454</v>
      </c>
      <c r="E886" s="13">
        <v>53416</v>
      </c>
      <c r="F886" s="13" t="s">
        <v>455</v>
      </c>
      <c r="G886" s="13">
        <v>67</v>
      </c>
      <c r="H886" s="13">
        <v>501</v>
      </c>
      <c r="I886" s="13" t="s">
        <v>1134</v>
      </c>
      <c r="J886" s="13" t="s">
        <v>43</v>
      </c>
      <c r="K886" s="13" t="s">
        <v>35</v>
      </c>
      <c r="L886" s="13" t="s">
        <v>72</v>
      </c>
      <c r="M886" s="13">
        <v>1800</v>
      </c>
      <c r="N886" s="13">
        <v>2150</v>
      </c>
      <c r="O886" s="13" t="s">
        <v>57</v>
      </c>
      <c r="P886" s="13">
        <v>251</v>
      </c>
      <c r="Q886" s="13" t="s">
        <v>37</v>
      </c>
      <c r="R886" s="13" t="s">
        <v>58</v>
      </c>
      <c r="S886" s="49">
        <v>43263</v>
      </c>
      <c r="T886" s="49">
        <v>43307</v>
      </c>
      <c r="U886" s="13" t="s">
        <v>972</v>
      </c>
      <c r="V886" s="13" t="s">
        <v>39</v>
      </c>
      <c r="W886" s="13">
        <v>39</v>
      </c>
      <c r="X886" s="13">
        <v>39</v>
      </c>
      <c r="Y886" s="13">
        <v>45</v>
      </c>
      <c r="Z886" s="13">
        <v>86.666700000000006</v>
      </c>
      <c r="AA886" s="13"/>
      <c r="AB886" s="13"/>
      <c r="AC886" s="13"/>
      <c r="AD886" s="13">
        <v>0</v>
      </c>
      <c r="AE886" s="13">
        <v>86.666700000000006</v>
      </c>
      <c r="AF886" s="13">
        <v>0</v>
      </c>
      <c r="AG886" s="13">
        <v>0</v>
      </c>
      <c r="AH886" s="13">
        <v>3.4740000000000002</v>
      </c>
      <c r="AI886" s="13">
        <v>3.5653999999999999</v>
      </c>
      <c r="AJ886" s="13">
        <v>0.2</v>
      </c>
      <c r="AK886" s="13" t="s">
        <v>1400</v>
      </c>
      <c r="AL886" s="13" t="s">
        <v>1584</v>
      </c>
      <c r="AM886" s="13"/>
      <c r="AN886" s="13">
        <v>48</v>
      </c>
    </row>
    <row r="887" spans="1:40" ht="15.75" hidden="1" customHeight="1" x14ac:dyDescent="0.25">
      <c r="A887" s="13" t="s">
        <v>1861</v>
      </c>
      <c r="B887" s="13" t="s">
        <v>30</v>
      </c>
      <c r="C887" s="13" t="s">
        <v>447</v>
      </c>
      <c r="D887" s="13" t="s">
        <v>454</v>
      </c>
      <c r="E887" s="13">
        <v>53243</v>
      </c>
      <c r="F887" s="13" t="s">
        <v>455</v>
      </c>
      <c r="G887" s="13">
        <v>72</v>
      </c>
      <c r="H887" s="13">
        <v>601</v>
      </c>
      <c r="I887" s="13" t="s">
        <v>461</v>
      </c>
      <c r="J887" s="13" t="s">
        <v>105</v>
      </c>
      <c r="K887" s="13" t="s">
        <v>202</v>
      </c>
      <c r="L887" s="13" t="s">
        <v>946</v>
      </c>
      <c r="M887" s="13" t="s">
        <v>264</v>
      </c>
      <c r="N887" s="13" t="s">
        <v>1593</v>
      </c>
      <c r="O887" s="13" t="s">
        <v>265</v>
      </c>
      <c r="P887" s="13">
        <v>255</v>
      </c>
      <c r="Q887" s="13" t="s">
        <v>37</v>
      </c>
      <c r="R887" s="13" t="s">
        <v>58</v>
      </c>
      <c r="S887" s="49">
        <v>43267</v>
      </c>
      <c r="T887" s="49">
        <v>43309</v>
      </c>
      <c r="U887" s="13" t="s">
        <v>1594</v>
      </c>
      <c r="V887" s="13" t="s">
        <v>204</v>
      </c>
      <c r="W887" s="13">
        <v>23</v>
      </c>
      <c r="X887" s="13">
        <v>17</v>
      </c>
      <c r="Y887" s="13">
        <v>25</v>
      </c>
      <c r="Z887" s="13">
        <v>68</v>
      </c>
      <c r="AA887" s="13"/>
      <c r="AB887" s="13"/>
      <c r="AC887" s="13"/>
      <c r="AD887" s="13">
        <v>0</v>
      </c>
      <c r="AE887" s="13">
        <v>68</v>
      </c>
      <c r="AF887" s="13">
        <v>0</v>
      </c>
      <c r="AG887" s="13">
        <v>0</v>
      </c>
      <c r="AH887" s="13">
        <v>2.2000000000000002</v>
      </c>
      <c r="AI887" s="13">
        <v>2.2999999999999998</v>
      </c>
      <c r="AJ887" s="13">
        <v>0.26800000000000002</v>
      </c>
      <c r="AK887" s="13" t="s">
        <v>1595</v>
      </c>
      <c r="AL887" s="13" t="s">
        <v>1596</v>
      </c>
      <c r="AM887" s="13"/>
      <c r="AN887" s="13">
        <v>77</v>
      </c>
    </row>
    <row r="888" spans="1:40" ht="15.75" hidden="1" customHeight="1" x14ac:dyDescent="0.25">
      <c r="A888" s="13" t="s">
        <v>1861</v>
      </c>
      <c r="B888" s="13" t="s">
        <v>30</v>
      </c>
      <c r="C888" s="13" t="s">
        <v>447</v>
      </c>
      <c r="D888" s="13" t="s">
        <v>454</v>
      </c>
      <c r="E888" s="13">
        <v>53329</v>
      </c>
      <c r="F888" s="13" t="s">
        <v>455</v>
      </c>
      <c r="G888" s="13">
        <v>75</v>
      </c>
      <c r="H888" s="13">
        <v>1</v>
      </c>
      <c r="I888" s="13" t="s">
        <v>1598</v>
      </c>
      <c r="J888" s="13" t="s">
        <v>34</v>
      </c>
      <c r="K888" s="13" t="s">
        <v>202</v>
      </c>
      <c r="L888" s="13" t="s">
        <v>267</v>
      </c>
      <c r="M888" s="13" t="s">
        <v>914</v>
      </c>
      <c r="N888" s="13" t="s">
        <v>268</v>
      </c>
      <c r="O888" s="13" t="s">
        <v>265</v>
      </c>
      <c r="P888" s="13">
        <v>251</v>
      </c>
      <c r="Q888" s="13" t="s">
        <v>37</v>
      </c>
      <c r="R888" s="13" t="s">
        <v>58</v>
      </c>
      <c r="S888" s="49">
        <v>43262</v>
      </c>
      <c r="T888" s="49">
        <v>43299</v>
      </c>
      <c r="U888" s="13" t="s">
        <v>1600</v>
      </c>
      <c r="V888" s="13" t="s">
        <v>204</v>
      </c>
      <c r="W888" s="13">
        <v>18</v>
      </c>
      <c r="X888" s="13">
        <v>19</v>
      </c>
      <c r="Y888" s="13">
        <v>45</v>
      </c>
      <c r="Z888" s="13">
        <v>42.222200000000001</v>
      </c>
      <c r="AA888" s="13"/>
      <c r="AB888" s="13"/>
      <c r="AC888" s="13"/>
      <c r="AD888" s="13">
        <v>0</v>
      </c>
      <c r="AE888" s="13">
        <v>42.222200000000001</v>
      </c>
      <c r="AF888" s="13">
        <v>0</v>
      </c>
      <c r="AG888" s="13">
        <v>10</v>
      </c>
      <c r="AH888" s="13">
        <v>1.8</v>
      </c>
      <c r="AI888" s="13">
        <v>1.8</v>
      </c>
      <c r="AJ888" s="13">
        <v>0.252</v>
      </c>
      <c r="AK888" s="13" t="s">
        <v>1993</v>
      </c>
      <c r="AL888" s="13" t="s">
        <v>1602</v>
      </c>
      <c r="AM888" s="13"/>
      <c r="AN888" s="13">
        <v>140</v>
      </c>
    </row>
    <row r="889" spans="1:40" ht="15.75" hidden="1" customHeight="1" x14ac:dyDescent="0.25">
      <c r="A889" s="13" t="s">
        <v>1861</v>
      </c>
      <c r="B889" s="13" t="s">
        <v>30</v>
      </c>
      <c r="C889" s="13" t="s">
        <v>447</v>
      </c>
      <c r="D889" s="13" t="s">
        <v>454</v>
      </c>
      <c r="E889" s="13">
        <v>53351</v>
      </c>
      <c r="F889" s="13" t="s">
        <v>455</v>
      </c>
      <c r="G889" s="13">
        <v>78</v>
      </c>
      <c r="H889" s="13">
        <v>351</v>
      </c>
      <c r="I889" s="13" t="s">
        <v>1603</v>
      </c>
      <c r="J889" s="13" t="s">
        <v>34</v>
      </c>
      <c r="K889" s="13" t="s">
        <v>202</v>
      </c>
      <c r="L889" s="13" t="s">
        <v>1994</v>
      </c>
      <c r="M889" s="13" t="s">
        <v>945</v>
      </c>
      <c r="N889" s="13" t="s">
        <v>1040</v>
      </c>
      <c r="O889" s="13" t="s">
        <v>301</v>
      </c>
      <c r="P889" s="13">
        <v>162</v>
      </c>
      <c r="Q889" s="13" t="s">
        <v>121</v>
      </c>
      <c r="R889" s="13" t="s">
        <v>58</v>
      </c>
      <c r="S889" s="49">
        <v>43258</v>
      </c>
      <c r="T889" s="49">
        <v>43278</v>
      </c>
      <c r="U889" s="13" t="s">
        <v>1995</v>
      </c>
      <c r="V889" s="13" t="s">
        <v>873</v>
      </c>
      <c r="W889" s="13">
        <v>30</v>
      </c>
      <c r="X889" s="13">
        <v>30</v>
      </c>
      <c r="Y889" s="13">
        <v>35</v>
      </c>
      <c r="Z889" s="13">
        <v>85.714299999999994</v>
      </c>
      <c r="AA889" s="13"/>
      <c r="AB889" s="13"/>
      <c r="AC889" s="13"/>
      <c r="AD889" s="13">
        <v>0</v>
      </c>
      <c r="AE889" s="13">
        <v>85.714299999999994</v>
      </c>
      <c r="AF889" s="13">
        <v>0</v>
      </c>
      <c r="AG889" s="13">
        <v>10</v>
      </c>
      <c r="AH889" s="13">
        <v>2.9</v>
      </c>
      <c r="AI889" s="13">
        <v>3</v>
      </c>
      <c r="AJ889" s="13">
        <v>0.34</v>
      </c>
      <c r="AK889" s="13" t="s">
        <v>1996</v>
      </c>
      <c r="AL889" s="13" t="s">
        <v>1997</v>
      </c>
      <c r="AM889" s="13"/>
      <c r="AN889" s="13">
        <v>27</v>
      </c>
    </row>
    <row r="890" spans="1:40" ht="15.75" hidden="1" customHeight="1" x14ac:dyDescent="0.25">
      <c r="A890" s="13" t="s">
        <v>1861</v>
      </c>
      <c r="B890" s="13" t="s">
        <v>30</v>
      </c>
      <c r="C890" s="13" t="s">
        <v>447</v>
      </c>
      <c r="D890" s="13" t="s">
        <v>454</v>
      </c>
      <c r="E890" s="13">
        <v>53417</v>
      </c>
      <c r="F890" s="13" t="s">
        <v>455</v>
      </c>
      <c r="G890" s="13">
        <v>78</v>
      </c>
      <c r="H890" s="13">
        <v>352</v>
      </c>
      <c r="I890" s="13" t="s">
        <v>1603</v>
      </c>
      <c r="J890" s="13" t="s">
        <v>34</v>
      </c>
      <c r="K890" s="13" t="s">
        <v>202</v>
      </c>
      <c r="L890" s="13" t="s">
        <v>317</v>
      </c>
      <c r="M890" s="13">
        <v>1300</v>
      </c>
      <c r="N890" s="13">
        <v>1550</v>
      </c>
      <c r="O890" s="13" t="s">
        <v>120</v>
      </c>
      <c r="P890" s="13">
        <v>162</v>
      </c>
      <c r="Q890" s="13" t="s">
        <v>121</v>
      </c>
      <c r="R890" s="13" t="s">
        <v>58</v>
      </c>
      <c r="S890" s="49">
        <v>43258</v>
      </c>
      <c r="T890" s="49">
        <v>43278</v>
      </c>
      <c r="U890" s="13" t="s">
        <v>457</v>
      </c>
      <c r="V890" s="13" t="s">
        <v>204</v>
      </c>
      <c r="W890" s="13">
        <v>20</v>
      </c>
      <c r="X890" s="13">
        <v>22</v>
      </c>
      <c r="Y890" s="13">
        <v>45</v>
      </c>
      <c r="Z890" s="13">
        <v>48.8889</v>
      </c>
      <c r="AA890" s="13"/>
      <c r="AB890" s="13"/>
      <c r="AC890" s="13"/>
      <c r="AD890" s="13">
        <v>0</v>
      </c>
      <c r="AE890" s="13">
        <v>48.8889</v>
      </c>
      <c r="AF890" s="13">
        <v>0</v>
      </c>
      <c r="AG890" s="13">
        <v>10</v>
      </c>
      <c r="AH890" s="13">
        <v>2</v>
      </c>
      <c r="AI890" s="13">
        <v>2</v>
      </c>
      <c r="AJ890" s="13">
        <v>0.16</v>
      </c>
      <c r="AK890" s="13" t="s">
        <v>1982</v>
      </c>
      <c r="AL890" s="13" t="s">
        <v>1585</v>
      </c>
      <c r="AM890" s="13"/>
      <c r="AN890" s="13">
        <v>157.5</v>
      </c>
    </row>
    <row r="891" spans="1:40" ht="15.75" hidden="1" customHeight="1" x14ac:dyDescent="0.25">
      <c r="A891" s="13" t="s">
        <v>1861</v>
      </c>
      <c r="B891" s="13" t="s">
        <v>30</v>
      </c>
      <c r="C891" s="13" t="s">
        <v>447</v>
      </c>
      <c r="D891" s="13" t="s">
        <v>454</v>
      </c>
      <c r="E891" s="13">
        <v>53548</v>
      </c>
      <c r="F891" s="13" t="s">
        <v>455</v>
      </c>
      <c r="G891" s="13">
        <v>93</v>
      </c>
      <c r="H891" s="13">
        <v>501</v>
      </c>
      <c r="I891" s="13" t="s">
        <v>1136</v>
      </c>
      <c r="J891" s="13" t="s">
        <v>43</v>
      </c>
      <c r="K891" s="13" t="s">
        <v>35</v>
      </c>
      <c r="L891" s="13" t="s">
        <v>72</v>
      </c>
      <c r="M891" s="13">
        <v>1800</v>
      </c>
      <c r="N891" s="13">
        <v>2145</v>
      </c>
      <c r="O891" s="13" t="s">
        <v>57</v>
      </c>
      <c r="P891" s="13">
        <v>261</v>
      </c>
      <c r="Q891" s="13" t="s">
        <v>37</v>
      </c>
      <c r="R891" s="13" t="s">
        <v>58</v>
      </c>
      <c r="S891" s="49">
        <v>43262</v>
      </c>
      <c r="T891" s="49">
        <v>43307</v>
      </c>
      <c r="U891" s="13" t="s">
        <v>463</v>
      </c>
      <c r="V891" s="13" t="s">
        <v>39</v>
      </c>
      <c r="W891" s="13">
        <v>29</v>
      </c>
      <c r="X891" s="13">
        <v>27</v>
      </c>
      <c r="Y891" s="13">
        <v>45</v>
      </c>
      <c r="Z891" s="13">
        <v>60</v>
      </c>
      <c r="AA891" s="13"/>
      <c r="AB891" s="13"/>
      <c r="AC891" s="13"/>
      <c r="AD891" s="13">
        <v>0</v>
      </c>
      <c r="AE891" s="13">
        <v>60</v>
      </c>
      <c r="AF891" s="13">
        <v>0</v>
      </c>
      <c r="AG891" s="13">
        <v>10</v>
      </c>
      <c r="AH891" s="13">
        <v>2.8010000000000002</v>
      </c>
      <c r="AI891" s="13">
        <v>2.8010000000000002</v>
      </c>
      <c r="AJ891" s="13">
        <v>0.2</v>
      </c>
      <c r="AK891" s="13" t="s">
        <v>1991</v>
      </c>
      <c r="AL891" s="13" t="s">
        <v>1581</v>
      </c>
      <c r="AM891" s="13"/>
      <c r="AN891" s="13">
        <v>50.7</v>
      </c>
    </row>
    <row r="892" spans="1:40" ht="15.75" hidden="1" customHeight="1" x14ac:dyDescent="0.25">
      <c r="A892" s="13" t="s">
        <v>1861</v>
      </c>
      <c r="B892" s="13" t="s">
        <v>30</v>
      </c>
      <c r="C892" s="13" t="s">
        <v>447</v>
      </c>
      <c r="D892" s="13" t="s">
        <v>454</v>
      </c>
      <c r="E892" s="13">
        <v>53568</v>
      </c>
      <c r="F892" s="13" t="s">
        <v>455</v>
      </c>
      <c r="G892" s="13">
        <v>105</v>
      </c>
      <c r="H892" s="13" t="s">
        <v>1291</v>
      </c>
      <c r="I892" s="13" t="s">
        <v>1205</v>
      </c>
      <c r="J892" s="13" t="s">
        <v>43</v>
      </c>
      <c r="K892" s="13" t="s">
        <v>35</v>
      </c>
      <c r="L892" s="13" t="s">
        <v>169</v>
      </c>
      <c r="M892" s="13">
        <v>1800</v>
      </c>
      <c r="N892" s="13">
        <v>2150</v>
      </c>
      <c r="O892" s="13" t="s">
        <v>57</v>
      </c>
      <c r="P892" s="13">
        <v>238</v>
      </c>
      <c r="Q892" s="13" t="s">
        <v>37</v>
      </c>
      <c r="R892" s="13" t="s">
        <v>58</v>
      </c>
      <c r="S892" s="49">
        <v>43262</v>
      </c>
      <c r="T892" s="49">
        <v>43278</v>
      </c>
      <c r="U892" s="13" t="s">
        <v>1998</v>
      </c>
      <c r="V892" s="13" t="s">
        <v>39</v>
      </c>
      <c r="W892" s="13">
        <v>6</v>
      </c>
      <c r="X892" s="13">
        <v>6</v>
      </c>
      <c r="Y892" s="13">
        <v>45</v>
      </c>
      <c r="Z892" s="13">
        <v>13.333299999999999</v>
      </c>
      <c r="AA892" s="13"/>
      <c r="AB892" s="13"/>
      <c r="AC892" s="13"/>
      <c r="AD892" s="13">
        <v>0</v>
      </c>
      <c r="AE892" s="13">
        <v>13.333299999999999</v>
      </c>
      <c r="AF892" s="13">
        <v>0</v>
      </c>
      <c r="AG892" s="13">
        <v>5</v>
      </c>
      <c r="AH892" s="13">
        <v>0.41099999999999998</v>
      </c>
      <c r="AI892" s="13">
        <v>0.41099999999999998</v>
      </c>
      <c r="AJ892" s="13">
        <v>0.1333</v>
      </c>
      <c r="AK892" s="13" t="s">
        <v>1400</v>
      </c>
      <c r="AL892" s="13" t="s">
        <v>1579</v>
      </c>
      <c r="AM892" s="13"/>
      <c r="AN892" s="13">
        <v>36</v>
      </c>
    </row>
    <row r="893" spans="1:40" ht="15.75" hidden="1" customHeight="1" x14ac:dyDescent="0.25">
      <c r="A893" s="13" t="s">
        <v>1861</v>
      </c>
      <c r="B893" s="13" t="s">
        <v>30</v>
      </c>
      <c r="C893" s="13" t="s">
        <v>447</v>
      </c>
      <c r="D893" s="13" t="s">
        <v>454</v>
      </c>
      <c r="E893" s="13">
        <v>53327</v>
      </c>
      <c r="F893" s="13" t="s">
        <v>455</v>
      </c>
      <c r="G893" s="13">
        <v>114</v>
      </c>
      <c r="H893" s="13">
        <v>1</v>
      </c>
      <c r="I893" s="13" t="s">
        <v>1137</v>
      </c>
      <c r="J893" s="13" t="s">
        <v>34</v>
      </c>
      <c r="K893" s="13" t="s">
        <v>202</v>
      </c>
      <c r="L893" s="13" t="s">
        <v>45</v>
      </c>
      <c r="M893" s="13" t="s">
        <v>45</v>
      </c>
      <c r="N893" s="13" t="s">
        <v>45</v>
      </c>
      <c r="O893" s="13" t="s">
        <v>45</v>
      </c>
      <c r="P893" s="13"/>
      <c r="Q893" s="13" t="s">
        <v>37</v>
      </c>
      <c r="R893" s="13" t="s">
        <v>58</v>
      </c>
      <c r="S893" s="49">
        <v>43262</v>
      </c>
      <c r="T893" s="49">
        <v>43310</v>
      </c>
      <c r="U893" s="13" t="s">
        <v>323</v>
      </c>
      <c r="V893" s="13" t="s">
        <v>204</v>
      </c>
      <c r="W893" s="13">
        <v>32</v>
      </c>
      <c r="X893" s="13">
        <v>30</v>
      </c>
      <c r="Y893" s="13">
        <v>45</v>
      </c>
      <c r="Z893" s="13">
        <v>66.666700000000006</v>
      </c>
      <c r="AA893" s="13"/>
      <c r="AB893" s="13"/>
      <c r="AC893" s="13"/>
      <c r="AD893" s="13">
        <v>0</v>
      </c>
      <c r="AE893" s="13">
        <v>66.666700000000006</v>
      </c>
      <c r="AF893" s="13">
        <v>0</v>
      </c>
      <c r="AG893" s="13">
        <v>10</v>
      </c>
      <c r="AH893" s="13">
        <v>1.4</v>
      </c>
      <c r="AI893" s="13">
        <v>1.4333</v>
      </c>
      <c r="AJ893" s="13">
        <v>0.25600000000000001</v>
      </c>
      <c r="AK893" s="13" t="s">
        <v>45</v>
      </c>
      <c r="AL893" s="13" t="s">
        <v>45</v>
      </c>
      <c r="AM893" s="13"/>
      <c r="AN893" s="13">
        <v>0</v>
      </c>
    </row>
    <row r="894" spans="1:40" ht="15.75" hidden="1" customHeight="1" x14ac:dyDescent="0.25">
      <c r="A894" s="13" t="s">
        <v>1861</v>
      </c>
      <c r="B894" s="13" t="s">
        <v>30</v>
      </c>
      <c r="C894" s="13" t="s">
        <v>447</v>
      </c>
      <c r="D894" s="13" t="s">
        <v>454</v>
      </c>
      <c r="E894" s="13">
        <v>53418</v>
      </c>
      <c r="F894" s="13" t="s">
        <v>455</v>
      </c>
      <c r="G894" s="13">
        <v>122</v>
      </c>
      <c r="H894" s="13">
        <v>601</v>
      </c>
      <c r="I894" s="13" t="s">
        <v>1222</v>
      </c>
      <c r="J894" s="13" t="s">
        <v>105</v>
      </c>
      <c r="K894" s="13" t="s">
        <v>35</v>
      </c>
      <c r="L894" s="13" t="s">
        <v>38</v>
      </c>
      <c r="M894" s="13">
        <v>900</v>
      </c>
      <c r="N894" s="13">
        <v>1750</v>
      </c>
      <c r="O894" s="13" t="s">
        <v>57</v>
      </c>
      <c r="P894" s="13">
        <v>238</v>
      </c>
      <c r="Q894" s="13" t="s">
        <v>37</v>
      </c>
      <c r="R894" s="13" t="s">
        <v>58</v>
      </c>
      <c r="S894" s="49">
        <v>43281</v>
      </c>
      <c r="T894" s="49">
        <v>43288</v>
      </c>
      <c r="U894" s="13" t="s">
        <v>1615</v>
      </c>
      <c r="V894" s="13" t="s">
        <v>104</v>
      </c>
      <c r="W894" s="13">
        <v>42</v>
      </c>
      <c r="X894" s="13">
        <v>20</v>
      </c>
      <c r="Y894" s="13">
        <v>45</v>
      </c>
      <c r="Z894" s="13">
        <v>44.444400000000002</v>
      </c>
      <c r="AA894" s="13"/>
      <c r="AB894" s="13"/>
      <c r="AC894" s="13"/>
      <c r="AD894" s="13">
        <v>0</v>
      </c>
      <c r="AE894" s="13">
        <v>44.444400000000002</v>
      </c>
      <c r="AF894" s="13">
        <v>0</v>
      </c>
      <c r="AG894" s="13">
        <v>10</v>
      </c>
      <c r="AH894" s="13">
        <v>0.56399999999999995</v>
      </c>
      <c r="AI894" s="13">
        <v>0.59450000000000003</v>
      </c>
      <c r="AJ894" s="13">
        <v>6.6699999999999995E-2</v>
      </c>
      <c r="AK894" s="13" t="s">
        <v>1621</v>
      </c>
      <c r="AL894" s="13" t="s">
        <v>1579</v>
      </c>
      <c r="AM894" s="13"/>
      <c r="AN894" s="13">
        <v>18</v>
      </c>
    </row>
    <row r="895" spans="1:40" ht="15.75" hidden="1" customHeight="1" x14ac:dyDescent="0.25">
      <c r="A895" s="13" t="s">
        <v>1861</v>
      </c>
      <c r="B895" s="13" t="s">
        <v>30</v>
      </c>
      <c r="C895" s="13" t="s">
        <v>447</v>
      </c>
      <c r="D895" s="13" t="s">
        <v>454</v>
      </c>
      <c r="E895" s="13">
        <v>52865</v>
      </c>
      <c r="F895" s="13" t="s">
        <v>455</v>
      </c>
      <c r="G895" s="13">
        <v>125</v>
      </c>
      <c r="H895" s="13">
        <v>601</v>
      </c>
      <c r="I895" s="13" t="s">
        <v>466</v>
      </c>
      <c r="J895" s="13" t="s">
        <v>105</v>
      </c>
      <c r="K895" s="13" t="s">
        <v>35</v>
      </c>
      <c r="L895" s="13" t="s">
        <v>38</v>
      </c>
      <c r="M895" s="13">
        <v>910</v>
      </c>
      <c r="N895" s="13">
        <v>1745</v>
      </c>
      <c r="O895" s="13" t="s">
        <v>57</v>
      </c>
      <c r="P895" s="13">
        <v>238</v>
      </c>
      <c r="Q895" s="13" t="s">
        <v>37</v>
      </c>
      <c r="R895" s="13" t="s">
        <v>58</v>
      </c>
      <c r="S895" s="49">
        <v>43295</v>
      </c>
      <c r="T895" s="49">
        <v>43302</v>
      </c>
      <c r="U895" s="13" t="s">
        <v>1615</v>
      </c>
      <c r="V895" s="13" t="s">
        <v>104</v>
      </c>
      <c r="W895" s="13">
        <v>33</v>
      </c>
      <c r="X895" s="13">
        <v>21</v>
      </c>
      <c r="Y895" s="13">
        <v>45</v>
      </c>
      <c r="Z895" s="13">
        <v>46.666699999999999</v>
      </c>
      <c r="AA895" s="13"/>
      <c r="AB895" s="13"/>
      <c r="AC895" s="13"/>
      <c r="AD895" s="13">
        <v>0</v>
      </c>
      <c r="AE895" s="13">
        <v>46.666699999999999</v>
      </c>
      <c r="AF895" s="13">
        <v>0</v>
      </c>
      <c r="AG895" s="13">
        <v>10</v>
      </c>
      <c r="AH895" s="13">
        <v>0.61</v>
      </c>
      <c r="AI895" s="13">
        <v>0.64049999999999996</v>
      </c>
      <c r="AJ895" s="13">
        <v>6.6699999999999995E-2</v>
      </c>
      <c r="AK895" s="13" t="s">
        <v>1999</v>
      </c>
      <c r="AL895" s="13" t="s">
        <v>1579</v>
      </c>
      <c r="AM895" s="13"/>
      <c r="AN895" s="13">
        <v>17.8</v>
      </c>
    </row>
    <row r="896" spans="1:40" ht="15.75" hidden="1" customHeight="1" x14ac:dyDescent="0.25">
      <c r="A896" s="13" t="s">
        <v>1861</v>
      </c>
      <c r="B896" s="13" t="s">
        <v>30</v>
      </c>
      <c r="C896" s="13" t="s">
        <v>447</v>
      </c>
      <c r="D896" s="13" t="s">
        <v>468</v>
      </c>
      <c r="E896" s="13">
        <v>53205</v>
      </c>
      <c r="F896" s="13" t="s">
        <v>469</v>
      </c>
      <c r="G896" s="13">
        <v>62</v>
      </c>
      <c r="H896" s="13">
        <v>1</v>
      </c>
      <c r="I896" s="13" t="s">
        <v>470</v>
      </c>
      <c r="J896" s="13" t="s">
        <v>34</v>
      </c>
      <c r="K896" s="13" t="s">
        <v>202</v>
      </c>
      <c r="L896" s="13" t="s">
        <v>977</v>
      </c>
      <c r="M896" s="13" t="s">
        <v>974</v>
      </c>
      <c r="N896" s="13" t="s">
        <v>917</v>
      </c>
      <c r="O896" s="13" t="s">
        <v>975</v>
      </c>
      <c r="P896" s="13"/>
      <c r="Q896" s="13" t="s">
        <v>37</v>
      </c>
      <c r="R896" s="13" t="s">
        <v>58</v>
      </c>
      <c r="S896" s="49">
        <v>43249</v>
      </c>
      <c r="T896" s="49">
        <v>43308</v>
      </c>
      <c r="U896" s="13" t="s">
        <v>976</v>
      </c>
      <c r="V896" s="13" t="s">
        <v>204</v>
      </c>
      <c r="W896" s="13">
        <v>11</v>
      </c>
      <c r="X896" s="13">
        <v>11</v>
      </c>
      <c r="Y896" s="13">
        <v>15</v>
      </c>
      <c r="Z896" s="13">
        <v>73.333299999999994</v>
      </c>
      <c r="AA896" s="13"/>
      <c r="AB896" s="13"/>
      <c r="AC896" s="13"/>
      <c r="AD896" s="13">
        <v>0</v>
      </c>
      <c r="AE896" s="13">
        <v>73.333299999999994</v>
      </c>
      <c r="AF896" s="13">
        <v>0</v>
      </c>
      <c r="AG896" s="13">
        <v>10</v>
      </c>
      <c r="AH896" s="13">
        <v>1.65</v>
      </c>
      <c r="AI896" s="13">
        <v>1.65</v>
      </c>
      <c r="AJ896" s="13">
        <v>0.251</v>
      </c>
      <c r="AK896" s="13" t="s">
        <v>1617</v>
      </c>
      <c r="AL896" s="13" t="s">
        <v>1618</v>
      </c>
      <c r="AM896" s="13"/>
      <c r="AN896" s="13">
        <v>2100</v>
      </c>
    </row>
    <row r="897" spans="1:40" ht="15.75" hidden="1" customHeight="1" x14ac:dyDescent="0.25">
      <c r="A897" s="13" t="s">
        <v>1861</v>
      </c>
      <c r="B897" s="13" t="s">
        <v>30</v>
      </c>
      <c r="C897" s="13" t="s">
        <v>447</v>
      </c>
      <c r="D897" s="13" t="s">
        <v>468</v>
      </c>
      <c r="E897" s="13">
        <v>53206</v>
      </c>
      <c r="F897" s="13" t="s">
        <v>469</v>
      </c>
      <c r="G897" s="13">
        <v>64</v>
      </c>
      <c r="H897" s="13">
        <v>401</v>
      </c>
      <c r="I897" s="13" t="s">
        <v>471</v>
      </c>
      <c r="J897" s="13" t="s">
        <v>34</v>
      </c>
      <c r="K897" s="13" t="s">
        <v>202</v>
      </c>
      <c r="L897" s="13" t="s">
        <v>977</v>
      </c>
      <c r="M897" s="13" t="s">
        <v>974</v>
      </c>
      <c r="N897" s="13" t="s">
        <v>917</v>
      </c>
      <c r="O897" s="13" t="s">
        <v>975</v>
      </c>
      <c r="P897" s="13"/>
      <c r="Q897" s="13" t="s">
        <v>37</v>
      </c>
      <c r="R897" s="13" t="s">
        <v>58</v>
      </c>
      <c r="S897" s="49">
        <v>43249</v>
      </c>
      <c r="T897" s="49">
        <v>43315</v>
      </c>
      <c r="U897" s="13" t="s">
        <v>976</v>
      </c>
      <c r="V897" s="13" t="s">
        <v>204</v>
      </c>
      <c r="W897" s="13">
        <v>15</v>
      </c>
      <c r="X897" s="13">
        <v>15</v>
      </c>
      <c r="Y897" s="13">
        <v>15</v>
      </c>
      <c r="Z897" s="13">
        <v>100</v>
      </c>
      <c r="AA897" s="13"/>
      <c r="AB897" s="13"/>
      <c r="AC897" s="13"/>
      <c r="AD897" s="13">
        <v>0</v>
      </c>
      <c r="AE897" s="13">
        <v>100</v>
      </c>
      <c r="AF897" s="13">
        <v>0</v>
      </c>
      <c r="AG897" s="13">
        <v>10</v>
      </c>
      <c r="AH897" s="13">
        <v>2.25</v>
      </c>
      <c r="AI897" s="13">
        <v>2.25</v>
      </c>
      <c r="AJ897" s="13">
        <v>0.251</v>
      </c>
      <c r="AK897" s="13" t="s">
        <v>1617</v>
      </c>
      <c r="AL897" s="13" t="s">
        <v>1618</v>
      </c>
      <c r="AM897" s="13"/>
      <c r="AN897" s="13">
        <v>2100</v>
      </c>
    </row>
    <row r="898" spans="1:40" ht="15.75" hidden="1" customHeight="1" x14ac:dyDescent="0.25">
      <c r="A898" s="13" t="s">
        <v>1861</v>
      </c>
      <c r="B898" s="13" t="s">
        <v>30</v>
      </c>
      <c r="C898" s="13" t="s">
        <v>447</v>
      </c>
      <c r="D898" s="13" t="s">
        <v>468</v>
      </c>
      <c r="E898" s="13">
        <v>53207</v>
      </c>
      <c r="F898" s="13" t="s">
        <v>469</v>
      </c>
      <c r="G898" s="13">
        <v>69</v>
      </c>
      <c r="H898" s="13">
        <v>1</v>
      </c>
      <c r="I898" s="13" t="s">
        <v>1619</v>
      </c>
      <c r="J898" s="13" t="s">
        <v>34</v>
      </c>
      <c r="K898" s="13" t="s">
        <v>202</v>
      </c>
      <c r="L898" s="13" t="s">
        <v>977</v>
      </c>
      <c r="M898" s="13" t="s">
        <v>974</v>
      </c>
      <c r="N898" s="13" t="s">
        <v>917</v>
      </c>
      <c r="O898" s="13" t="s">
        <v>975</v>
      </c>
      <c r="P898" s="13"/>
      <c r="Q898" s="13" t="s">
        <v>37</v>
      </c>
      <c r="R898" s="13" t="s">
        <v>58</v>
      </c>
      <c r="S898" s="49">
        <v>43249</v>
      </c>
      <c r="T898" s="49">
        <v>43315</v>
      </c>
      <c r="U898" s="13" t="s">
        <v>976</v>
      </c>
      <c r="V898" s="13" t="s">
        <v>204</v>
      </c>
      <c r="W898" s="13">
        <v>15</v>
      </c>
      <c r="X898" s="13">
        <v>15</v>
      </c>
      <c r="Y898" s="13">
        <v>15</v>
      </c>
      <c r="Z898" s="13">
        <v>100</v>
      </c>
      <c r="AA898" s="13"/>
      <c r="AB898" s="13"/>
      <c r="AC898" s="13"/>
      <c r="AD898" s="13">
        <v>0</v>
      </c>
      <c r="AE898" s="13">
        <v>100</v>
      </c>
      <c r="AF898" s="13">
        <v>0</v>
      </c>
      <c r="AG898" s="13">
        <v>10</v>
      </c>
      <c r="AH898" s="13">
        <v>2.75</v>
      </c>
      <c r="AI898" s="13">
        <v>2.75</v>
      </c>
      <c r="AJ898" s="13">
        <v>0.251</v>
      </c>
      <c r="AK898" s="13" t="s">
        <v>1617</v>
      </c>
      <c r="AL898" s="13" t="s">
        <v>1618</v>
      </c>
      <c r="AM898" s="13"/>
      <c r="AN898" s="13">
        <v>2100</v>
      </c>
    </row>
    <row r="899" spans="1:40" ht="15.75" hidden="1" customHeight="1" x14ac:dyDescent="0.25">
      <c r="A899" s="13" t="s">
        <v>1861</v>
      </c>
      <c r="B899" s="13" t="s">
        <v>30</v>
      </c>
      <c r="C899" s="13" t="s">
        <v>447</v>
      </c>
      <c r="D899" s="13" t="s">
        <v>468</v>
      </c>
      <c r="E899" s="13">
        <v>53208</v>
      </c>
      <c r="F899" s="13" t="s">
        <v>469</v>
      </c>
      <c r="G899" s="13">
        <v>69</v>
      </c>
      <c r="H899" s="13">
        <v>401</v>
      </c>
      <c r="I899" s="13" t="s">
        <v>1619</v>
      </c>
      <c r="J899" s="13" t="s">
        <v>34</v>
      </c>
      <c r="K899" s="13" t="s">
        <v>202</v>
      </c>
      <c r="L899" s="13" t="s">
        <v>977</v>
      </c>
      <c r="M899" s="13" t="s">
        <v>974</v>
      </c>
      <c r="N899" s="13" t="s">
        <v>917</v>
      </c>
      <c r="O899" s="13" t="s">
        <v>975</v>
      </c>
      <c r="P899" s="13"/>
      <c r="Q899" s="13" t="s">
        <v>37</v>
      </c>
      <c r="R899" s="13" t="s">
        <v>58</v>
      </c>
      <c r="S899" s="49">
        <v>43249</v>
      </c>
      <c r="T899" s="49">
        <v>43329</v>
      </c>
      <c r="U899" s="13" t="s">
        <v>976</v>
      </c>
      <c r="V899" s="13" t="s">
        <v>204</v>
      </c>
      <c r="W899" s="13">
        <v>13</v>
      </c>
      <c r="X899" s="13">
        <v>13</v>
      </c>
      <c r="Y899" s="13">
        <v>15</v>
      </c>
      <c r="Z899" s="13">
        <v>86.666700000000006</v>
      </c>
      <c r="AA899" s="13"/>
      <c r="AB899" s="13"/>
      <c r="AC899" s="13"/>
      <c r="AD899" s="13">
        <v>0</v>
      </c>
      <c r="AE899" s="13">
        <v>86.666700000000006</v>
      </c>
      <c r="AF899" s="13">
        <v>0</v>
      </c>
      <c r="AG899" s="13">
        <v>10</v>
      </c>
      <c r="AH899" s="13">
        <v>2.383</v>
      </c>
      <c r="AI899" s="13">
        <v>2.383</v>
      </c>
      <c r="AJ899" s="13">
        <v>0.251</v>
      </c>
      <c r="AK899" s="13" t="s">
        <v>1617</v>
      </c>
      <c r="AL899" s="13" t="s">
        <v>1618</v>
      </c>
      <c r="AM899" s="13"/>
      <c r="AN899" s="13">
        <v>2100</v>
      </c>
    </row>
    <row r="900" spans="1:40" ht="15.75" hidden="1" customHeight="1" x14ac:dyDescent="0.25">
      <c r="A900" s="13" t="s">
        <v>1861</v>
      </c>
      <c r="B900" s="13" t="s">
        <v>30</v>
      </c>
      <c r="C900" s="13" t="s">
        <v>447</v>
      </c>
      <c r="D900" s="13" t="s">
        <v>474</v>
      </c>
      <c r="E900" s="13">
        <v>52061</v>
      </c>
      <c r="F900" s="13" t="s">
        <v>475</v>
      </c>
      <c r="G900" s="13">
        <v>50</v>
      </c>
      <c r="H900" s="13">
        <v>501</v>
      </c>
      <c r="I900" s="13" t="s">
        <v>476</v>
      </c>
      <c r="J900" s="13" t="s">
        <v>34</v>
      </c>
      <c r="K900" s="13" t="s">
        <v>35</v>
      </c>
      <c r="L900" s="13" t="s">
        <v>317</v>
      </c>
      <c r="M900" s="13">
        <v>900</v>
      </c>
      <c r="N900" s="13">
        <v>1150</v>
      </c>
      <c r="O900" s="13" t="s">
        <v>70</v>
      </c>
      <c r="P900" s="13">
        <v>222</v>
      </c>
      <c r="Q900" s="13" t="s">
        <v>37</v>
      </c>
      <c r="R900" s="13" t="s">
        <v>38</v>
      </c>
      <c r="S900" s="49">
        <v>43262</v>
      </c>
      <c r="T900" s="49">
        <v>43303</v>
      </c>
      <c r="U900" s="13" t="s">
        <v>477</v>
      </c>
      <c r="V900" s="13" t="s">
        <v>39</v>
      </c>
      <c r="W900" s="13">
        <v>23</v>
      </c>
      <c r="X900" s="13">
        <v>22</v>
      </c>
      <c r="Y900" s="13">
        <v>30</v>
      </c>
      <c r="Z900" s="13">
        <v>73.333299999999994</v>
      </c>
      <c r="AA900" s="13"/>
      <c r="AB900" s="13"/>
      <c r="AC900" s="13"/>
      <c r="AD900" s="13">
        <v>0</v>
      </c>
      <c r="AE900" s="13">
        <v>73.333299999999994</v>
      </c>
      <c r="AF900" s="13">
        <v>0</v>
      </c>
      <c r="AG900" s="13">
        <v>0</v>
      </c>
      <c r="AH900" s="13">
        <v>2.234</v>
      </c>
      <c r="AI900" s="13">
        <v>2.234</v>
      </c>
      <c r="AJ900" s="13">
        <v>0.2</v>
      </c>
      <c r="AK900" s="13" t="s">
        <v>1504</v>
      </c>
      <c r="AL900" s="13" t="s">
        <v>1620</v>
      </c>
      <c r="AM900" s="13"/>
      <c r="AN900" s="13">
        <v>51</v>
      </c>
    </row>
    <row r="901" spans="1:40" ht="15.75" hidden="1" customHeight="1" x14ac:dyDescent="0.25">
      <c r="A901" s="13" t="s">
        <v>1861</v>
      </c>
      <c r="B901" s="13" t="s">
        <v>30</v>
      </c>
      <c r="C901" s="13" t="s">
        <v>447</v>
      </c>
      <c r="D901" s="13" t="s">
        <v>480</v>
      </c>
      <c r="E901" s="13">
        <v>53355</v>
      </c>
      <c r="F901" s="13" t="s">
        <v>481</v>
      </c>
      <c r="G901" s="13">
        <v>12</v>
      </c>
      <c r="H901" s="13">
        <v>1</v>
      </c>
      <c r="I901" s="13" t="s">
        <v>1139</v>
      </c>
      <c r="J901" s="13" t="s">
        <v>34</v>
      </c>
      <c r="K901" s="13" t="s">
        <v>35</v>
      </c>
      <c r="L901" s="13" t="s">
        <v>745</v>
      </c>
      <c r="M901" s="13">
        <v>900</v>
      </c>
      <c r="N901" s="13">
        <v>1750</v>
      </c>
      <c r="O901" s="13" t="s">
        <v>482</v>
      </c>
      <c r="P901" s="13">
        <v>47</v>
      </c>
      <c r="Q901" s="13" t="s">
        <v>483</v>
      </c>
      <c r="R901" s="13" t="s">
        <v>58</v>
      </c>
      <c r="S901" s="49">
        <v>43273</v>
      </c>
      <c r="T901" s="49">
        <v>43273</v>
      </c>
      <c r="U901" s="13" t="s">
        <v>484</v>
      </c>
      <c r="V901" s="13" t="s">
        <v>104</v>
      </c>
      <c r="W901" s="13">
        <v>25</v>
      </c>
      <c r="X901" s="13">
        <v>25</v>
      </c>
      <c r="Y901" s="13">
        <v>25</v>
      </c>
      <c r="Z901" s="13">
        <v>100</v>
      </c>
      <c r="AA901" s="13"/>
      <c r="AB901" s="13"/>
      <c r="AC901" s="13"/>
      <c r="AD901" s="13">
        <v>0</v>
      </c>
      <c r="AE901" s="13">
        <v>100</v>
      </c>
      <c r="AF901" s="13">
        <v>0</v>
      </c>
      <c r="AG901" s="13">
        <v>0</v>
      </c>
      <c r="AH901" s="13">
        <v>0.40500000000000003</v>
      </c>
      <c r="AI901" s="13">
        <v>0.40500000000000003</v>
      </c>
      <c r="AJ901" s="13">
        <v>3.4299999999999997E-2</v>
      </c>
      <c r="AK901" s="13" t="s">
        <v>1621</v>
      </c>
      <c r="AL901" s="13" t="s">
        <v>1622</v>
      </c>
      <c r="AM901" s="13"/>
      <c r="AN901" s="13">
        <v>9</v>
      </c>
    </row>
    <row r="902" spans="1:40" ht="15.75" hidden="1" customHeight="1" x14ac:dyDescent="0.25">
      <c r="A902" s="13" t="s">
        <v>1861</v>
      </c>
      <c r="B902" s="13" t="s">
        <v>30</v>
      </c>
      <c r="C902" s="13" t="s">
        <v>447</v>
      </c>
      <c r="D902" s="13" t="s">
        <v>480</v>
      </c>
      <c r="E902" s="13">
        <v>53353</v>
      </c>
      <c r="F902" s="13" t="s">
        <v>481</v>
      </c>
      <c r="G902" s="13">
        <v>12</v>
      </c>
      <c r="H902" s="13">
        <v>3</v>
      </c>
      <c r="I902" s="13" t="s">
        <v>1139</v>
      </c>
      <c r="J902" s="13" t="s">
        <v>34</v>
      </c>
      <c r="K902" s="13" t="s">
        <v>35</v>
      </c>
      <c r="L902" s="13" t="s">
        <v>745</v>
      </c>
      <c r="M902" s="13">
        <v>900</v>
      </c>
      <c r="N902" s="13">
        <v>1750</v>
      </c>
      <c r="O902" s="13" t="s">
        <v>482</v>
      </c>
      <c r="P902" s="13">
        <v>47</v>
      </c>
      <c r="Q902" s="13" t="s">
        <v>483</v>
      </c>
      <c r="R902" s="13" t="s">
        <v>58</v>
      </c>
      <c r="S902" s="49">
        <v>43280</v>
      </c>
      <c r="T902" s="49">
        <v>43280</v>
      </c>
      <c r="U902" s="13" t="s">
        <v>484</v>
      </c>
      <c r="V902" s="13" t="s">
        <v>104</v>
      </c>
      <c r="W902" s="13">
        <v>24</v>
      </c>
      <c r="X902" s="13">
        <v>22</v>
      </c>
      <c r="Y902" s="13">
        <v>25</v>
      </c>
      <c r="Z902" s="13">
        <v>88</v>
      </c>
      <c r="AA902" s="13"/>
      <c r="AB902" s="13"/>
      <c r="AC902" s="13"/>
      <c r="AD902" s="13">
        <v>0</v>
      </c>
      <c r="AE902" s="13">
        <v>88</v>
      </c>
      <c r="AF902" s="13">
        <v>0</v>
      </c>
      <c r="AG902" s="13">
        <v>10</v>
      </c>
      <c r="AH902" s="13">
        <v>0.35599999999999998</v>
      </c>
      <c r="AI902" s="13">
        <v>0.35599999999999998</v>
      </c>
      <c r="AJ902" s="13">
        <v>3.4299999999999997E-2</v>
      </c>
      <c r="AK902" s="13" t="s">
        <v>1621</v>
      </c>
      <c r="AL902" s="13" t="s">
        <v>1622</v>
      </c>
      <c r="AM902" s="13"/>
      <c r="AN902" s="13">
        <v>9</v>
      </c>
    </row>
    <row r="903" spans="1:40" ht="15.75" hidden="1" customHeight="1" x14ac:dyDescent="0.25">
      <c r="A903" s="13" t="s">
        <v>1861</v>
      </c>
      <c r="B903" s="13" t="s">
        <v>30</v>
      </c>
      <c r="C903" s="13" t="s">
        <v>447</v>
      </c>
      <c r="D903" s="13" t="s">
        <v>480</v>
      </c>
      <c r="E903" s="13">
        <v>53352</v>
      </c>
      <c r="F903" s="13" t="s">
        <v>481</v>
      </c>
      <c r="G903" s="13">
        <v>12</v>
      </c>
      <c r="H903" s="13">
        <v>4</v>
      </c>
      <c r="I903" s="13" t="s">
        <v>1139</v>
      </c>
      <c r="J903" s="13" t="s">
        <v>34</v>
      </c>
      <c r="K903" s="13" t="s">
        <v>35</v>
      </c>
      <c r="L903" s="13" t="s">
        <v>745</v>
      </c>
      <c r="M903" s="13">
        <v>900</v>
      </c>
      <c r="N903" s="13">
        <v>1750</v>
      </c>
      <c r="O903" s="13" t="s">
        <v>482</v>
      </c>
      <c r="P903" s="13">
        <v>47</v>
      </c>
      <c r="Q903" s="13" t="s">
        <v>483</v>
      </c>
      <c r="R903" s="13" t="s">
        <v>58</v>
      </c>
      <c r="S903" s="49">
        <v>43294</v>
      </c>
      <c r="T903" s="49">
        <v>43294</v>
      </c>
      <c r="U903" s="13" t="s">
        <v>484</v>
      </c>
      <c r="V903" s="13" t="s">
        <v>104</v>
      </c>
      <c r="W903" s="13">
        <v>28</v>
      </c>
      <c r="X903" s="13">
        <v>27</v>
      </c>
      <c r="Y903" s="13">
        <v>25</v>
      </c>
      <c r="Z903" s="13">
        <v>108</v>
      </c>
      <c r="AA903" s="13"/>
      <c r="AB903" s="13"/>
      <c r="AC903" s="13"/>
      <c r="AD903" s="13">
        <v>0</v>
      </c>
      <c r="AE903" s="13">
        <v>108</v>
      </c>
      <c r="AF903" s="13">
        <v>0</v>
      </c>
      <c r="AG903" s="13">
        <v>0</v>
      </c>
      <c r="AH903" s="13">
        <v>0.437</v>
      </c>
      <c r="AI903" s="13">
        <v>0.437</v>
      </c>
      <c r="AJ903" s="13">
        <v>3.4299999999999997E-2</v>
      </c>
      <c r="AK903" s="13" t="s">
        <v>1621</v>
      </c>
      <c r="AL903" s="13" t="s">
        <v>1622</v>
      </c>
      <c r="AM903" s="13"/>
      <c r="AN903" s="13">
        <v>9</v>
      </c>
    </row>
    <row r="904" spans="1:40" ht="15.75" hidden="1" customHeight="1" x14ac:dyDescent="0.25">
      <c r="A904" s="13" t="s">
        <v>1861</v>
      </c>
      <c r="B904" s="13" t="s">
        <v>30</v>
      </c>
      <c r="C904" s="13" t="s">
        <v>447</v>
      </c>
      <c r="D904" s="13" t="s">
        <v>480</v>
      </c>
      <c r="E904" s="13">
        <v>53533</v>
      </c>
      <c r="F904" s="13" t="s">
        <v>481</v>
      </c>
      <c r="G904" s="13">
        <v>14</v>
      </c>
      <c r="H904" s="13">
        <v>1</v>
      </c>
      <c r="I904" s="13" t="s">
        <v>1140</v>
      </c>
      <c r="J904" s="13" t="s">
        <v>34</v>
      </c>
      <c r="K904" s="13" t="s">
        <v>35</v>
      </c>
      <c r="L904" s="13" t="s">
        <v>756</v>
      </c>
      <c r="M904" s="13">
        <v>1000</v>
      </c>
      <c r="N904" s="13">
        <v>1250</v>
      </c>
      <c r="O904" s="13" t="s">
        <v>482</v>
      </c>
      <c r="P904" s="13"/>
      <c r="Q904" s="13" t="s">
        <v>483</v>
      </c>
      <c r="R904" s="13" t="s">
        <v>58</v>
      </c>
      <c r="S904" s="49">
        <v>43262</v>
      </c>
      <c r="T904" s="49">
        <v>43298</v>
      </c>
      <c r="U904" s="13" t="s">
        <v>484</v>
      </c>
      <c r="V904" s="13" t="s">
        <v>39</v>
      </c>
      <c r="W904" s="13">
        <v>23</v>
      </c>
      <c r="X904" s="13">
        <v>28</v>
      </c>
      <c r="Y904" s="13">
        <v>25</v>
      </c>
      <c r="Z904" s="13">
        <v>112</v>
      </c>
      <c r="AA904" s="13"/>
      <c r="AB904" s="13"/>
      <c r="AC904" s="13"/>
      <c r="AD904" s="13">
        <v>0</v>
      </c>
      <c r="AE904" s="13">
        <v>112</v>
      </c>
      <c r="AF904" s="13">
        <v>0</v>
      </c>
      <c r="AG904" s="13">
        <v>0</v>
      </c>
      <c r="AH904" s="13">
        <v>1.44</v>
      </c>
      <c r="AI904" s="13">
        <v>1.5770999999999999</v>
      </c>
      <c r="AJ904" s="13">
        <v>0.1371</v>
      </c>
      <c r="AK904" s="13" t="s">
        <v>2000</v>
      </c>
      <c r="AL904" s="13" t="s">
        <v>2001</v>
      </c>
      <c r="AM904" s="13"/>
      <c r="AN904" s="13">
        <v>36</v>
      </c>
    </row>
    <row r="905" spans="1:40" ht="15.75" hidden="1" customHeight="1" x14ac:dyDescent="0.25">
      <c r="A905" s="13" t="s">
        <v>1861</v>
      </c>
      <c r="B905" s="13" t="s">
        <v>30</v>
      </c>
      <c r="C905" s="13" t="s">
        <v>447</v>
      </c>
      <c r="D905" s="13" t="s">
        <v>480</v>
      </c>
      <c r="E905" s="13">
        <v>53209</v>
      </c>
      <c r="F905" s="13" t="s">
        <v>481</v>
      </c>
      <c r="G905" s="13">
        <v>100</v>
      </c>
      <c r="H905" s="13">
        <v>1</v>
      </c>
      <c r="I905" s="13" t="s">
        <v>825</v>
      </c>
      <c r="J905" s="13" t="s">
        <v>34</v>
      </c>
      <c r="K905" s="13" t="s">
        <v>194</v>
      </c>
      <c r="L905" s="13" t="s">
        <v>2002</v>
      </c>
      <c r="M905" s="13" t="s">
        <v>2003</v>
      </c>
      <c r="N905" s="13" t="s">
        <v>2004</v>
      </c>
      <c r="O905" s="13" t="s">
        <v>1141</v>
      </c>
      <c r="P905" s="13" t="s">
        <v>1224</v>
      </c>
      <c r="Q905" s="13" t="s">
        <v>483</v>
      </c>
      <c r="R905" s="13" t="s">
        <v>58</v>
      </c>
      <c r="S905" s="49">
        <v>43262</v>
      </c>
      <c r="T905" s="49">
        <v>43307</v>
      </c>
      <c r="U905" s="13" t="s">
        <v>2005</v>
      </c>
      <c r="V905" s="13" t="s">
        <v>39</v>
      </c>
      <c r="W905" s="13">
        <v>33</v>
      </c>
      <c r="X905" s="13">
        <v>33</v>
      </c>
      <c r="Y905" s="13">
        <v>30</v>
      </c>
      <c r="Z905" s="13">
        <v>110</v>
      </c>
      <c r="AA905" s="13"/>
      <c r="AB905" s="13"/>
      <c r="AC905" s="13"/>
      <c r="AD905" s="13">
        <v>0</v>
      </c>
      <c r="AE905" s="13">
        <v>110</v>
      </c>
      <c r="AF905" s="13">
        <v>0</v>
      </c>
      <c r="AG905" s="13">
        <v>0</v>
      </c>
      <c r="AH905" s="13">
        <v>21.384</v>
      </c>
      <c r="AI905" s="13">
        <v>21.384</v>
      </c>
      <c r="AJ905" s="13">
        <v>1.0019</v>
      </c>
      <c r="AK905" s="13" t="s">
        <v>2006</v>
      </c>
      <c r="AL905" s="13" t="s">
        <v>2007</v>
      </c>
      <c r="AM905" s="13"/>
      <c r="AN905" s="13">
        <v>1452.6</v>
      </c>
    </row>
    <row r="906" spans="1:40" ht="15.75" hidden="1" customHeight="1" x14ac:dyDescent="0.25">
      <c r="A906" s="13" t="s">
        <v>1861</v>
      </c>
      <c r="B906" s="13" t="s">
        <v>30</v>
      </c>
      <c r="C906" s="13" t="s">
        <v>447</v>
      </c>
      <c r="D906" s="13" t="s">
        <v>480</v>
      </c>
      <c r="E906" s="13">
        <v>53532</v>
      </c>
      <c r="F906" s="13" t="s">
        <v>481</v>
      </c>
      <c r="G906" s="13">
        <v>105</v>
      </c>
      <c r="H906" s="13">
        <v>831</v>
      </c>
      <c r="I906" s="13" t="s">
        <v>1142</v>
      </c>
      <c r="J906" s="13" t="s">
        <v>43</v>
      </c>
      <c r="K906" s="13" t="s">
        <v>44</v>
      </c>
      <c r="L906" s="13" t="s">
        <v>45</v>
      </c>
      <c r="M906" s="13" t="s">
        <v>45</v>
      </c>
      <c r="N906" s="13" t="s">
        <v>45</v>
      </c>
      <c r="O906" s="13" t="s">
        <v>45</v>
      </c>
      <c r="P906" s="13"/>
      <c r="Q906" s="13" t="s">
        <v>37</v>
      </c>
      <c r="R906" s="13" t="s">
        <v>66</v>
      </c>
      <c r="S906" s="49">
        <v>43262</v>
      </c>
      <c r="T906" s="49">
        <v>43310</v>
      </c>
      <c r="U906" s="13" t="s">
        <v>979</v>
      </c>
      <c r="V906" s="13" t="s">
        <v>873</v>
      </c>
      <c r="W906" s="13">
        <v>30</v>
      </c>
      <c r="X906" s="13">
        <v>28</v>
      </c>
      <c r="Y906" s="13">
        <v>30</v>
      </c>
      <c r="Z906" s="13">
        <v>93.333299999999994</v>
      </c>
      <c r="AA906" s="13"/>
      <c r="AB906" s="13"/>
      <c r="AC906" s="13"/>
      <c r="AD906" s="13">
        <v>0</v>
      </c>
      <c r="AE906" s="13">
        <v>93.333299999999994</v>
      </c>
      <c r="AF906" s="13">
        <v>0</v>
      </c>
      <c r="AG906" s="13">
        <v>0</v>
      </c>
      <c r="AH906" s="13">
        <v>2.9</v>
      </c>
      <c r="AI906" s="13">
        <v>3</v>
      </c>
      <c r="AJ906" s="13">
        <v>0.2</v>
      </c>
      <c r="AK906" s="13" t="s">
        <v>45</v>
      </c>
      <c r="AL906" s="13" t="s">
        <v>45</v>
      </c>
      <c r="AM906" s="13"/>
      <c r="AN906" s="13">
        <v>52.5</v>
      </c>
    </row>
    <row r="907" spans="1:40" ht="15.75" hidden="1" customHeight="1" x14ac:dyDescent="0.25">
      <c r="A907" s="13" t="s">
        <v>1861</v>
      </c>
      <c r="B907" s="13" t="s">
        <v>30</v>
      </c>
      <c r="C907" s="13" t="s">
        <v>447</v>
      </c>
      <c r="D907" s="13" t="s">
        <v>480</v>
      </c>
      <c r="E907" s="13">
        <v>52899</v>
      </c>
      <c r="F907" s="13" t="s">
        <v>485</v>
      </c>
      <c r="G907" s="13">
        <v>130</v>
      </c>
      <c r="H907" s="13">
        <v>1</v>
      </c>
      <c r="I907" s="13" t="s">
        <v>1631</v>
      </c>
      <c r="J907" s="13" t="s">
        <v>34</v>
      </c>
      <c r="K907" s="13" t="s">
        <v>194</v>
      </c>
      <c r="L907" s="13" t="s">
        <v>1154</v>
      </c>
      <c r="M907" s="13" t="s">
        <v>1154</v>
      </c>
      <c r="N907" s="13" t="s">
        <v>1154</v>
      </c>
      <c r="O907" s="13" t="s">
        <v>1154</v>
      </c>
      <c r="P907" s="13"/>
      <c r="Q907" s="13" t="s">
        <v>483</v>
      </c>
      <c r="R907" s="13" t="s">
        <v>58</v>
      </c>
      <c r="S907" s="49">
        <v>43262</v>
      </c>
      <c r="T907" s="49">
        <v>43465</v>
      </c>
      <c r="U907" s="13" t="s">
        <v>1632</v>
      </c>
      <c r="V907" s="13" t="s">
        <v>104</v>
      </c>
      <c r="W907" s="13">
        <v>22</v>
      </c>
      <c r="X907" s="13">
        <v>22</v>
      </c>
      <c r="Y907" s="13">
        <v>30</v>
      </c>
      <c r="Z907" s="13">
        <v>73.333299999999994</v>
      </c>
      <c r="AA907" s="13"/>
      <c r="AB907" s="13"/>
      <c r="AC907" s="13"/>
      <c r="AD907" s="13">
        <v>0</v>
      </c>
      <c r="AE907" s="13">
        <v>73.333299999999994</v>
      </c>
      <c r="AF907" s="13">
        <v>0</v>
      </c>
      <c r="AG907" s="13">
        <v>10</v>
      </c>
      <c r="AH907" s="13">
        <v>0</v>
      </c>
      <c r="AI907" s="13">
        <v>0</v>
      </c>
      <c r="AJ907" s="13">
        <v>0.88600000000000001</v>
      </c>
      <c r="AK907" s="13" t="s">
        <v>1154</v>
      </c>
      <c r="AL907" s="13" t="s">
        <v>1154</v>
      </c>
      <c r="AM907" s="13"/>
      <c r="AN907" s="13">
        <v>262.5</v>
      </c>
    </row>
    <row r="908" spans="1:40" ht="15.75" hidden="1" customHeight="1" x14ac:dyDescent="0.25">
      <c r="A908" s="13" t="s">
        <v>1861</v>
      </c>
      <c r="B908" s="13" t="s">
        <v>30</v>
      </c>
      <c r="C908" s="13" t="s">
        <v>447</v>
      </c>
      <c r="D908" s="13" t="s">
        <v>480</v>
      </c>
      <c r="E908" s="13">
        <v>53211</v>
      </c>
      <c r="F908" s="13" t="s">
        <v>486</v>
      </c>
      <c r="G908" s="13">
        <v>82</v>
      </c>
      <c r="H908" s="13">
        <v>348</v>
      </c>
      <c r="I908" s="13" t="s">
        <v>853</v>
      </c>
      <c r="J908" s="13" t="s">
        <v>34</v>
      </c>
      <c r="K908" s="13" t="s">
        <v>194</v>
      </c>
      <c r="L908" s="13" t="s">
        <v>2008</v>
      </c>
      <c r="M908" s="13" t="s">
        <v>2009</v>
      </c>
      <c r="N908" s="13" t="s">
        <v>2010</v>
      </c>
      <c r="O908" s="13" t="s">
        <v>1225</v>
      </c>
      <c r="P908" s="13" t="s">
        <v>906</v>
      </c>
      <c r="Q908" s="13" t="s">
        <v>483</v>
      </c>
      <c r="R908" s="13" t="s">
        <v>58</v>
      </c>
      <c r="S908" s="49">
        <v>43255</v>
      </c>
      <c r="T908" s="49">
        <v>43308</v>
      </c>
      <c r="U908" s="13" t="s">
        <v>2011</v>
      </c>
      <c r="V908" s="13" t="s">
        <v>204</v>
      </c>
      <c r="W908" s="13">
        <v>21</v>
      </c>
      <c r="X908" s="13">
        <v>21</v>
      </c>
      <c r="Y908" s="13">
        <v>35</v>
      </c>
      <c r="Z908" s="13">
        <v>60</v>
      </c>
      <c r="AA908" s="13"/>
      <c r="AB908" s="13"/>
      <c r="AC908" s="13"/>
      <c r="AD908" s="13">
        <v>0</v>
      </c>
      <c r="AE908" s="13">
        <v>60</v>
      </c>
      <c r="AF908" s="13">
        <v>0</v>
      </c>
      <c r="AG908" s="13">
        <v>10</v>
      </c>
      <c r="AH908" s="13">
        <v>3</v>
      </c>
      <c r="AI908" s="13">
        <v>3.5</v>
      </c>
      <c r="AJ908" s="13">
        <v>0.34799999999999998</v>
      </c>
      <c r="AK908" s="13" t="s">
        <v>2012</v>
      </c>
      <c r="AL908" s="13" t="s">
        <v>2013</v>
      </c>
      <c r="AM908" s="13"/>
      <c r="AN908" s="13">
        <v>1330</v>
      </c>
    </row>
    <row r="909" spans="1:40" ht="15.75" hidden="1" customHeight="1" x14ac:dyDescent="0.25">
      <c r="A909" s="13" t="s">
        <v>1861</v>
      </c>
      <c r="B909" s="13" t="s">
        <v>30</v>
      </c>
      <c r="C909" s="13" t="s">
        <v>447</v>
      </c>
      <c r="D909" s="13" t="s">
        <v>480</v>
      </c>
      <c r="E909" s="13">
        <v>51795</v>
      </c>
      <c r="F909" s="13" t="s">
        <v>490</v>
      </c>
      <c r="G909" s="13" t="s">
        <v>491</v>
      </c>
      <c r="H909" s="13">
        <v>201</v>
      </c>
      <c r="I909" s="13" t="s">
        <v>492</v>
      </c>
      <c r="J909" s="13" t="s">
        <v>34</v>
      </c>
      <c r="K909" s="13" t="s">
        <v>35</v>
      </c>
      <c r="L909" s="13" t="s">
        <v>317</v>
      </c>
      <c r="M909" s="13">
        <v>900</v>
      </c>
      <c r="N909" s="13">
        <v>1435</v>
      </c>
      <c r="O909" s="13" t="s">
        <v>482</v>
      </c>
      <c r="P909" s="13" t="s">
        <v>826</v>
      </c>
      <c r="Q909" s="13" t="s">
        <v>483</v>
      </c>
      <c r="R909" s="13" t="s">
        <v>58</v>
      </c>
      <c r="S909" s="49">
        <v>43262</v>
      </c>
      <c r="T909" s="49">
        <v>43279</v>
      </c>
      <c r="U909" s="13" t="s">
        <v>980</v>
      </c>
      <c r="V909" s="13" t="s">
        <v>39</v>
      </c>
      <c r="W909" s="13">
        <v>24</v>
      </c>
      <c r="X909" s="13">
        <v>24</v>
      </c>
      <c r="Y909" s="13">
        <v>60</v>
      </c>
      <c r="Z909" s="13">
        <v>40</v>
      </c>
      <c r="AA909" s="13"/>
      <c r="AB909" s="13"/>
      <c r="AC909" s="13"/>
      <c r="AD909" s="13">
        <v>0</v>
      </c>
      <c r="AE909" s="13">
        <v>40</v>
      </c>
      <c r="AF909" s="13">
        <v>0</v>
      </c>
      <c r="AG909" s="13">
        <v>10</v>
      </c>
      <c r="AH909" s="13">
        <v>2.427</v>
      </c>
      <c r="AI909" s="13">
        <v>2.427</v>
      </c>
      <c r="AJ909" s="13">
        <v>0.2</v>
      </c>
      <c r="AK909" s="13" t="s">
        <v>1636</v>
      </c>
      <c r="AL909" s="13" t="s">
        <v>2014</v>
      </c>
      <c r="AM909" s="13"/>
      <c r="AN909" s="13">
        <v>53.1</v>
      </c>
    </row>
    <row r="910" spans="1:40" ht="15.75" hidden="1" customHeight="1" x14ac:dyDescent="0.25">
      <c r="A910" s="13" t="s">
        <v>1861</v>
      </c>
      <c r="B910" s="13" t="s">
        <v>30</v>
      </c>
      <c r="C910" s="13" t="s">
        <v>447</v>
      </c>
      <c r="D910" s="13" t="s">
        <v>480</v>
      </c>
      <c r="E910" s="13">
        <v>52501</v>
      </c>
      <c r="F910" s="13" t="s">
        <v>494</v>
      </c>
      <c r="G910" s="13" t="s">
        <v>495</v>
      </c>
      <c r="H910" s="13">
        <v>1</v>
      </c>
      <c r="I910" s="13" t="s">
        <v>1638</v>
      </c>
      <c r="J910" s="13" t="s">
        <v>34</v>
      </c>
      <c r="K910" s="13" t="s">
        <v>35</v>
      </c>
      <c r="L910" s="13" t="s">
        <v>317</v>
      </c>
      <c r="M910" s="13">
        <v>800</v>
      </c>
      <c r="N910" s="13">
        <v>1150</v>
      </c>
      <c r="O910" s="13" t="s">
        <v>119</v>
      </c>
      <c r="P910" s="13">
        <v>312</v>
      </c>
      <c r="Q910" s="13" t="s">
        <v>37</v>
      </c>
      <c r="R910" s="13" t="s">
        <v>58</v>
      </c>
      <c r="S910" s="49">
        <v>43256</v>
      </c>
      <c r="T910" s="49">
        <v>43272</v>
      </c>
      <c r="U910" s="13" t="s">
        <v>496</v>
      </c>
      <c r="V910" s="13" t="s">
        <v>39</v>
      </c>
      <c r="W910" s="13">
        <v>32</v>
      </c>
      <c r="X910" s="13">
        <v>30</v>
      </c>
      <c r="Y910" s="13">
        <v>50</v>
      </c>
      <c r="Z910" s="13">
        <v>60</v>
      </c>
      <c r="AA910" s="13"/>
      <c r="AB910" s="13"/>
      <c r="AC910" s="13"/>
      <c r="AD910" s="13">
        <v>0</v>
      </c>
      <c r="AE910" s="13">
        <v>60</v>
      </c>
      <c r="AF910" s="13">
        <v>0</v>
      </c>
      <c r="AG910" s="13">
        <v>10</v>
      </c>
      <c r="AH910" s="13">
        <v>2.194</v>
      </c>
      <c r="AI910" s="13">
        <v>2.194</v>
      </c>
      <c r="AJ910" s="13">
        <v>0.1333</v>
      </c>
      <c r="AK910" s="13" t="s">
        <v>1639</v>
      </c>
      <c r="AL910" s="13" t="s">
        <v>1640</v>
      </c>
      <c r="AM910" s="13"/>
      <c r="AN910" s="13">
        <v>36</v>
      </c>
    </row>
    <row r="911" spans="1:40" ht="15.75" hidden="1" customHeight="1" x14ac:dyDescent="0.25">
      <c r="A911" s="13" t="s">
        <v>1861</v>
      </c>
      <c r="B911" s="13" t="s">
        <v>30</v>
      </c>
      <c r="C911" s="13" t="s">
        <v>447</v>
      </c>
      <c r="D911" s="13" t="s">
        <v>497</v>
      </c>
      <c r="E911" s="13">
        <v>51794</v>
      </c>
      <c r="F911" s="13" t="s">
        <v>498</v>
      </c>
      <c r="G911" s="13">
        <v>25</v>
      </c>
      <c r="H911" s="13">
        <v>1</v>
      </c>
      <c r="I911" s="13" t="s">
        <v>499</v>
      </c>
      <c r="J911" s="13" t="s">
        <v>34</v>
      </c>
      <c r="K911" s="13" t="s">
        <v>35</v>
      </c>
      <c r="L911" s="13" t="s">
        <v>51</v>
      </c>
      <c r="M911" s="13">
        <v>940</v>
      </c>
      <c r="N911" s="13">
        <v>1145</v>
      </c>
      <c r="O911" s="13" t="s">
        <v>57</v>
      </c>
      <c r="P911" s="13">
        <v>361</v>
      </c>
      <c r="Q911" s="13" t="s">
        <v>37</v>
      </c>
      <c r="R911" s="13" t="s">
        <v>58</v>
      </c>
      <c r="S911" s="49">
        <v>43262</v>
      </c>
      <c r="T911" s="49">
        <v>43300</v>
      </c>
      <c r="U911" s="13" t="s">
        <v>500</v>
      </c>
      <c r="V911" s="13" t="s">
        <v>39</v>
      </c>
      <c r="W911" s="13">
        <v>31</v>
      </c>
      <c r="X911" s="13">
        <v>31</v>
      </c>
      <c r="Y911" s="13">
        <v>45</v>
      </c>
      <c r="Z911" s="13">
        <v>68.888900000000007</v>
      </c>
      <c r="AA911" s="13"/>
      <c r="AB911" s="13"/>
      <c r="AC911" s="13"/>
      <c r="AD911" s="13">
        <v>0</v>
      </c>
      <c r="AE911" s="13">
        <v>68.888900000000007</v>
      </c>
      <c r="AF911" s="13">
        <v>0</v>
      </c>
      <c r="AG911" s="13">
        <v>10</v>
      </c>
      <c r="AH911" s="13">
        <v>3.1240000000000001</v>
      </c>
      <c r="AI911" s="13">
        <v>3.1240000000000001</v>
      </c>
      <c r="AJ911" s="13">
        <v>0.2</v>
      </c>
      <c r="AK911" s="13" t="s">
        <v>1879</v>
      </c>
      <c r="AL911" s="13" t="s">
        <v>1642</v>
      </c>
      <c r="AM911" s="13"/>
      <c r="AN911" s="13">
        <v>55.2</v>
      </c>
    </row>
    <row r="912" spans="1:40" ht="15.75" hidden="1" customHeight="1" x14ac:dyDescent="0.25">
      <c r="A912" s="13" t="s">
        <v>1861</v>
      </c>
      <c r="B912" s="13" t="s">
        <v>30</v>
      </c>
      <c r="C912" s="13" t="s">
        <v>447</v>
      </c>
      <c r="D912" s="13" t="s">
        <v>497</v>
      </c>
      <c r="E912" s="13">
        <v>53439</v>
      </c>
      <c r="F912" s="13" t="s">
        <v>498</v>
      </c>
      <c r="G912" s="13">
        <v>25</v>
      </c>
      <c r="H912" s="13">
        <v>831</v>
      </c>
      <c r="I912" s="13" t="s">
        <v>499</v>
      </c>
      <c r="J912" s="13" t="s">
        <v>43</v>
      </c>
      <c r="K912" s="13" t="s">
        <v>44</v>
      </c>
      <c r="L912" s="13" t="s">
        <v>45</v>
      </c>
      <c r="M912" s="13" t="s">
        <v>45</v>
      </c>
      <c r="N912" s="13" t="s">
        <v>45</v>
      </c>
      <c r="O912" s="13" t="s">
        <v>45</v>
      </c>
      <c r="P912" s="13"/>
      <c r="Q912" s="13" t="s">
        <v>37</v>
      </c>
      <c r="R912" s="13" t="s">
        <v>58</v>
      </c>
      <c r="S912" s="49">
        <v>43262</v>
      </c>
      <c r="T912" s="49">
        <v>43301</v>
      </c>
      <c r="U912" s="13" t="s">
        <v>500</v>
      </c>
      <c r="V912" s="13" t="s">
        <v>46</v>
      </c>
      <c r="W912" s="13">
        <v>41</v>
      </c>
      <c r="X912" s="13">
        <v>40</v>
      </c>
      <c r="Y912" s="13">
        <v>45</v>
      </c>
      <c r="Z912" s="13">
        <v>88.888900000000007</v>
      </c>
      <c r="AA912" s="13"/>
      <c r="AB912" s="13"/>
      <c r="AC912" s="13"/>
      <c r="AD912" s="13">
        <v>0</v>
      </c>
      <c r="AE912" s="13">
        <v>88.888900000000007</v>
      </c>
      <c r="AF912" s="13">
        <v>0</v>
      </c>
      <c r="AG912" s="13">
        <v>0</v>
      </c>
      <c r="AH912" s="13">
        <v>3.9</v>
      </c>
      <c r="AI912" s="13">
        <v>4.0999999999999996</v>
      </c>
      <c r="AJ912" s="13">
        <v>0.2</v>
      </c>
      <c r="AK912" s="13" t="s">
        <v>45</v>
      </c>
      <c r="AL912" s="13" t="s">
        <v>45</v>
      </c>
      <c r="AM912" s="13"/>
      <c r="AN912" s="13">
        <v>52.5</v>
      </c>
    </row>
    <row r="913" spans="1:40" ht="15.75" hidden="1" customHeight="1" x14ac:dyDescent="0.25">
      <c r="A913" s="13" t="s">
        <v>1861</v>
      </c>
      <c r="B913" s="13" t="s">
        <v>30</v>
      </c>
      <c r="C913" s="13" t="s">
        <v>447</v>
      </c>
      <c r="D913" s="13" t="s">
        <v>497</v>
      </c>
      <c r="E913" s="13">
        <v>53564</v>
      </c>
      <c r="F913" s="13" t="s">
        <v>498</v>
      </c>
      <c r="G913" s="13">
        <v>25</v>
      </c>
      <c r="H913" s="13">
        <v>832</v>
      </c>
      <c r="I913" s="13" t="s">
        <v>499</v>
      </c>
      <c r="J913" s="13" t="s">
        <v>43</v>
      </c>
      <c r="K913" s="13" t="s">
        <v>44</v>
      </c>
      <c r="L913" s="13" t="s">
        <v>45</v>
      </c>
      <c r="M913" s="13" t="s">
        <v>45</v>
      </c>
      <c r="N913" s="13" t="s">
        <v>45</v>
      </c>
      <c r="O913" s="13" t="s">
        <v>45</v>
      </c>
      <c r="P913" s="13"/>
      <c r="Q913" s="13" t="s">
        <v>37</v>
      </c>
      <c r="R913" s="13" t="s">
        <v>58</v>
      </c>
      <c r="S913" s="49">
        <v>43262</v>
      </c>
      <c r="T913" s="49">
        <v>43301</v>
      </c>
      <c r="U913" s="13" t="s">
        <v>500</v>
      </c>
      <c r="V913" s="13" t="s">
        <v>873</v>
      </c>
      <c r="W913" s="13">
        <v>39</v>
      </c>
      <c r="X913" s="13">
        <v>38</v>
      </c>
      <c r="Y913" s="13">
        <v>45</v>
      </c>
      <c r="Z913" s="13">
        <v>84.444400000000002</v>
      </c>
      <c r="AA913" s="13"/>
      <c r="AB913" s="13"/>
      <c r="AC913" s="13"/>
      <c r="AD913" s="13">
        <v>0</v>
      </c>
      <c r="AE913" s="13">
        <v>84.444400000000002</v>
      </c>
      <c r="AF913" s="13">
        <v>0</v>
      </c>
      <c r="AG913" s="13">
        <v>0</v>
      </c>
      <c r="AH913" s="13">
        <v>3.8</v>
      </c>
      <c r="AI913" s="13">
        <v>3.9</v>
      </c>
      <c r="AJ913" s="13">
        <v>0.2</v>
      </c>
      <c r="AK913" s="13" t="s">
        <v>45</v>
      </c>
      <c r="AL913" s="13" t="s">
        <v>45</v>
      </c>
      <c r="AM913" s="13"/>
      <c r="AN913" s="13">
        <v>52.5</v>
      </c>
    </row>
    <row r="914" spans="1:40" ht="15.75" hidden="1" customHeight="1" x14ac:dyDescent="0.25">
      <c r="A914" s="13" t="s">
        <v>1861</v>
      </c>
      <c r="B914" s="13" t="s">
        <v>30</v>
      </c>
      <c r="C914" s="13" t="s">
        <v>447</v>
      </c>
      <c r="D914" s="13" t="s">
        <v>497</v>
      </c>
      <c r="E914" s="13">
        <v>53536</v>
      </c>
      <c r="F914" s="13" t="s">
        <v>498</v>
      </c>
      <c r="G914" s="13">
        <v>27</v>
      </c>
      <c r="H914" s="13">
        <v>831</v>
      </c>
      <c r="I914" s="13" t="s">
        <v>748</v>
      </c>
      <c r="J914" s="13" t="s">
        <v>43</v>
      </c>
      <c r="K914" s="13" t="s">
        <v>44</v>
      </c>
      <c r="L914" s="13" t="s">
        <v>45</v>
      </c>
      <c r="M914" s="13" t="s">
        <v>45</v>
      </c>
      <c r="N914" s="13" t="s">
        <v>45</v>
      </c>
      <c r="O914" s="13" t="s">
        <v>45</v>
      </c>
      <c r="P914" s="13"/>
      <c r="Q914" s="13" t="s">
        <v>37</v>
      </c>
      <c r="R914" s="13" t="s">
        <v>58</v>
      </c>
      <c r="S914" s="49">
        <v>43262</v>
      </c>
      <c r="T914" s="49">
        <v>43301</v>
      </c>
      <c r="U914" s="13" t="s">
        <v>986</v>
      </c>
      <c r="V914" s="13" t="s">
        <v>873</v>
      </c>
      <c r="W914" s="13">
        <v>19</v>
      </c>
      <c r="X914" s="13">
        <v>18</v>
      </c>
      <c r="Y914" s="13">
        <v>45</v>
      </c>
      <c r="Z914" s="13">
        <v>40</v>
      </c>
      <c r="AA914" s="13"/>
      <c r="AB914" s="13"/>
      <c r="AC914" s="13"/>
      <c r="AD914" s="13">
        <v>0</v>
      </c>
      <c r="AE914" s="13">
        <v>40</v>
      </c>
      <c r="AF914" s="13">
        <v>0</v>
      </c>
      <c r="AG914" s="13">
        <v>10</v>
      </c>
      <c r="AH914" s="13">
        <v>1.9</v>
      </c>
      <c r="AI914" s="13">
        <v>1.9</v>
      </c>
      <c r="AJ914" s="13">
        <v>0.2</v>
      </c>
      <c r="AK914" s="13" t="s">
        <v>45</v>
      </c>
      <c r="AL914" s="13" t="s">
        <v>45</v>
      </c>
      <c r="AM914" s="13"/>
      <c r="AN914" s="13">
        <v>52.5</v>
      </c>
    </row>
    <row r="915" spans="1:40" ht="15.75" hidden="1" customHeight="1" x14ac:dyDescent="0.25">
      <c r="A915" s="13" t="s">
        <v>1861</v>
      </c>
      <c r="B915" s="13" t="s">
        <v>30</v>
      </c>
      <c r="C915" s="13" t="s">
        <v>447</v>
      </c>
      <c r="D915" s="13" t="s">
        <v>497</v>
      </c>
      <c r="E915" s="13">
        <v>53570</v>
      </c>
      <c r="F915" s="13" t="s">
        <v>498</v>
      </c>
      <c r="G915" s="13">
        <v>27</v>
      </c>
      <c r="H915" s="13">
        <v>832</v>
      </c>
      <c r="I915" s="13" t="s">
        <v>748</v>
      </c>
      <c r="J915" s="13" t="s">
        <v>43</v>
      </c>
      <c r="K915" s="13" t="s">
        <v>44</v>
      </c>
      <c r="L915" s="13" t="s">
        <v>45</v>
      </c>
      <c r="M915" s="13" t="s">
        <v>45</v>
      </c>
      <c r="N915" s="13" t="s">
        <v>45</v>
      </c>
      <c r="O915" s="13" t="s">
        <v>45</v>
      </c>
      <c r="P915" s="13"/>
      <c r="Q915" s="13" t="s">
        <v>37</v>
      </c>
      <c r="R915" s="13" t="s">
        <v>58</v>
      </c>
      <c r="S915" s="49">
        <v>43262</v>
      </c>
      <c r="T915" s="49">
        <v>43301</v>
      </c>
      <c r="U915" s="13" t="s">
        <v>986</v>
      </c>
      <c r="V915" s="13" t="s">
        <v>873</v>
      </c>
      <c r="W915" s="13">
        <v>23</v>
      </c>
      <c r="X915" s="13">
        <v>20</v>
      </c>
      <c r="Y915" s="13">
        <v>45</v>
      </c>
      <c r="Z915" s="13">
        <v>44.444400000000002</v>
      </c>
      <c r="AA915" s="13"/>
      <c r="AB915" s="13"/>
      <c r="AC915" s="13"/>
      <c r="AD915" s="13">
        <v>0</v>
      </c>
      <c r="AE915" s="13">
        <v>44.444400000000002</v>
      </c>
      <c r="AF915" s="13">
        <v>0</v>
      </c>
      <c r="AG915" s="13">
        <v>10</v>
      </c>
      <c r="AH915" s="13">
        <v>2.2999999999999998</v>
      </c>
      <c r="AI915" s="13">
        <v>2.2999999999999998</v>
      </c>
      <c r="AJ915" s="13">
        <v>0.2</v>
      </c>
      <c r="AK915" s="13" t="s">
        <v>45</v>
      </c>
      <c r="AL915" s="13" t="s">
        <v>45</v>
      </c>
      <c r="AM915" s="13"/>
      <c r="AN915" s="13">
        <v>52.5</v>
      </c>
    </row>
    <row r="916" spans="1:40" ht="15.75" hidden="1" customHeight="1" x14ac:dyDescent="0.25">
      <c r="A916" s="13" t="s">
        <v>1861</v>
      </c>
      <c r="B916" s="13" t="s">
        <v>30</v>
      </c>
      <c r="C916" s="13" t="s">
        <v>447</v>
      </c>
      <c r="D916" s="13" t="s">
        <v>497</v>
      </c>
      <c r="E916" s="13">
        <v>52063</v>
      </c>
      <c r="F916" s="13" t="s">
        <v>498</v>
      </c>
      <c r="G916" s="13">
        <v>33</v>
      </c>
      <c r="H916" s="13">
        <v>1</v>
      </c>
      <c r="I916" s="13" t="s">
        <v>501</v>
      </c>
      <c r="J916" s="13" t="s">
        <v>34</v>
      </c>
      <c r="K916" s="13" t="s">
        <v>35</v>
      </c>
      <c r="L916" s="13" t="s">
        <v>51</v>
      </c>
      <c r="M916" s="13">
        <v>900</v>
      </c>
      <c r="N916" s="13">
        <v>1015</v>
      </c>
      <c r="O916" s="13" t="s">
        <v>57</v>
      </c>
      <c r="P916" s="13">
        <v>340</v>
      </c>
      <c r="Q916" s="13" t="s">
        <v>37</v>
      </c>
      <c r="R916" s="13" t="s">
        <v>58</v>
      </c>
      <c r="S916" s="49">
        <v>43262</v>
      </c>
      <c r="T916" s="49">
        <v>43300</v>
      </c>
      <c r="U916" s="13" t="s">
        <v>2015</v>
      </c>
      <c r="V916" s="13" t="s">
        <v>39</v>
      </c>
      <c r="W916" s="13">
        <v>23</v>
      </c>
      <c r="X916" s="13">
        <v>23</v>
      </c>
      <c r="Y916" s="13">
        <v>45</v>
      </c>
      <c r="Z916" s="13">
        <v>51.1111</v>
      </c>
      <c r="AA916" s="13"/>
      <c r="AB916" s="13"/>
      <c r="AC916" s="13"/>
      <c r="AD916" s="13">
        <v>0</v>
      </c>
      <c r="AE916" s="13">
        <v>51.1111</v>
      </c>
      <c r="AF916" s="13">
        <v>0</v>
      </c>
      <c r="AG916" s="13">
        <v>10</v>
      </c>
      <c r="AH916" s="13">
        <v>1.446</v>
      </c>
      <c r="AI916" s="13">
        <v>1.5117</v>
      </c>
      <c r="AJ916" s="13">
        <v>0.1333</v>
      </c>
      <c r="AK916" s="13" t="s">
        <v>2016</v>
      </c>
      <c r="AL916" s="13" t="s">
        <v>1645</v>
      </c>
      <c r="AM916" s="13"/>
      <c r="AN916" s="13">
        <v>34.5</v>
      </c>
    </row>
    <row r="917" spans="1:40" ht="15.75" hidden="1" customHeight="1" x14ac:dyDescent="0.25">
      <c r="A917" s="13" t="s">
        <v>1861</v>
      </c>
      <c r="B917" s="13" t="s">
        <v>30</v>
      </c>
      <c r="C917" s="13" t="s">
        <v>447</v>
      </c>
      <c r="D917" s="13" t="s">
        <v>497</v>
      </c>
      <c r="E917" s="13">
        <v>51436</v>
      </c>
      <c r="F917" s="13" t="s">
        <v>498</v>
      </c>
      <c r="G917" s="13">
        <v>33</v>
      </c>
      <c r="H917" s="13">
        <v>2</v>
      </c>
      <c r="I917" s="13" t="s">
        <v>501</v>
      </c>
      <c r="J917" s="13" t="s">
        <v>34</v>
      </c>
      <c r="K917" s="13" t="s">
        <v>35</v>
      </c>
      <c r="L917" s="13" t="s">
        <v>51</v>
      </c>
      <c r="M917" s="13">
        <v>1030</v>
      </c>
      <c r="N917" s="13">
        <v>1145</v>
      </c>
      <c r="O917" s="13" t="s">
        <v>57</v>
      </c>
      <c r="P917" s="13">
        <v>340</v>
      </c>
      <c r="Q917" s="13" t="s">
        <v>37</v>
      </c>
      <c r="R917" s="13" t="s">
        <v>58</v>
      </c>
      <c r="S917" s="49">
        <v>43262</v>
      </c>
      <c r="T917" s="49">
        <v>43300</v>
      </c>
      <c r="U917" s="13" t="s">
        <v>2015</v>
      </c>
      <c r="V917" s="13" t="s">
        <v>39</v>
      </c>
      <c r="W917" s="13">
        <v>24</v>
      </c>
      <c r="X917" s="13">
        <v>24</v>
      </c>
      <c r="Y917" s="13">
        <v>45</v>
      </c>
      <c r="Z917" s="13">
        <v>53.333300000000001</v>
      </c>
      <c r="AA917" s="13"/>
      <c r="AB917" s="13"/>
      <c r="AC917" s="13"/>
      <c r="AD917" s="13">
        <v>0</v>
      </c>
      <c r="AE917" s="13">
        <v>53.333300000000001</v>
      </c>
      <c r="AF917" s="13">
        <v>0</v>
      </c>
      <c r="AG917" s="13">
        <v>10</v>
      </c>
      <c r="AH917" s="13">
        <v>1.5109999999999999</v>
      </c>
      <c r="AI917" s="13">
        <v>1.5767</v>
      </c>
      <c r="AJ917" s="13">
        <v>0.1333</v>
      </c>
      <c r="AK917" s="13" t="s">
        <v>2017</v>
      </c>
      <c r="AL917" s="13" t="s">
        <v>1645</v>
      </c>
      <c r="AM917" s="13"/>
      <c r="AN917" s="13">
        <v>34.5</v>
      </c>
    </row>
    <row r="918" spans="1:40" ht="15.75" hidden="1" customHeight="1" x14ac:dyDescent="0.25">
      <c r="A918" s="13" t="s">
        <v>1861</v>
      </c>
      <c r="B918" s="13" t="s">
        <v>30</v>
      </c>
      <c r="C918" s="13" t="s">
        <v>447</v>
      </c>
      <c r="D918" s="13" t="s">
        <v>497</v>
      </c>
      <c r="E918" s="13">
        <v>53440</v>
      </c>
      <c r="F918" s="13" t="s">
        <v>498</v>
      </c>
      <c r="G918" s="13">
        <v>33</v>
      </c>
      <c r="H918" s="13">
        <v>3</v>
      </c>
      <c r="I918" s="13" t="s">
        <v>501</v>
      </c>
      <c r="J918" s="13" t="s">
        <v>34</v>
      </c>
      <c r="K918" s="13" t="s">
        <v>35</v>
      </c>
      <c r="L918" s="13" t="s">
        <v>127</v>
      </c>
      <c r="M918" s="13">
        <v>910</v>
      </c>
      <c r="N918" s="13">
        <v>1330</v>
      </c>
      <c r="O918" s="13" t="s">
        <v>57</v>
      </c>
      <c r="P918" s="13">
        <v>330</v>
      </c>
      <c r="Q918" s="13" t="s">
        <v>37</v>
      </c>
      <c r="R918" s="13" t="s">
        <v>58</v>
      </c>
      <c r="S918" s="49">
        <v>43277</v>
      </c>
      <c r="T918" s="49">
        <v>43300</v>
      </c>
      <c r="U918" s="13" t="s">
        <v>2018</v>
      </c>
      <c r="V918" s="13" t="s">
        <v>39</v>
      </c>
      <c r="W918" s="13">
        <v>40</v>
      </c>
      <c r="X918" s="13">
        <v>38</v>
      </c>
      <c r="Y918" s="13">
        <v>45</v>
      </c>
      <c r="Z918" s="13">
        <v>84.444400000000002</v>
      </c>
      <c r="AA918" s="13"/>
      <c r="AB918" s="13"/>
      <c r="AC918" s="13"/>
      <c r="AD918" s="13">
        <v>0</v>
      </c>
      <c r="AE918" s="13">
        <v>84.444400000000002</v>
      </c>
      <c r="AF918" s="13">
        <v>0</v>
      </c>
      <c r="AG918" s="13">
        <v>0</v>
      </c>
      <c r="AH918" s="13">
        <v>2.734</v>
      </c>
      <c r="AI918" s="13">
        <v>2.8041</v>
      </c>
      <c r="AJ918" s="13">
        <v>0.1333</v>
      </c>
      <c r="AK918" s="13" t="s">
        <v>1567</v>
      </c>
      <c r="AL918" s="13" t="s">
        <v>1648</v>
      </c>
      <c r="AM918" s="13"/>
      <c r="AN918" s="13">
        <v>36.799999999999997</v>
      </c>
    </row>
    <row r="919" spans="1:40" ht="15.75" hidden="1" customHeight="1" x14ac:dyDescent="0.25">
      <c r="A919" s="13" t="s">
        <v>1861</v>
      </c>
      <c r="B919" s="13" t="s">
        <v>30</v>
      </c>
      <c r="C919" s="13" t="s">
        <v>447</v>
      </c>
      <c r="D919" s="13" t="s">
        <v>497</v>
      </c>
      <c r="E919" s="13">
        <v>52591</v>
      </c>
      <c r="F919" s="13" t="s">
        <v>498</v>
      </c>
      <c r="G919" s="13">
        <v>33</v>
      </c>
      <c r="H919" s="13">
        <v>831</v>
      </c>
      <c r="I919" s="13" t="s">
        <v>501</v>
      </c>
      <c r="J919" s="13" t="s">
        <v>43</v>
      </c>
      <c r="K919" s="13" t="s">
        <v>44</v>
      </c>
      <c r="L919" s="13" t="s">
        <v>45</v>
      </c>
      <c r="M919" s="13" t="s">
        <v>45</v>
      </c>
      <c r="N919" s="13" t="s">
        <v>45</v>
      </c>
      <c r="O919" s="13" t="s">
        <v>45</v>
      </c>
      <c r="P919" s="13"/>
      <c r="Q919" s="13" t="s">
        <v>37</v>
      </c>
      <c r="R919" s="13" t="s">
        <v>58</v>
      </c>
      <c r="S919" s="49">
        <v>43262</v>
      </c>
      <c r="T919" s="49">
        <v>43301</v>
      </c>
      <c r="U919" s="13" t="s">
        <v>986</v>
      </c>
      <c r="V919" s="13" t="s">
        <v>46</v>
      </c>
      <c r="W919" s="13">
        <v>34</v>
      </c>
      <c r="X919" s="13">
        <v>32</v>
      </c>
      <c r="Y919" s="13">
        <v>45</v>
      </c>
      <c r="Z919" s="13">
        <v>71.111099999999993</v>
      </c>
      <c r="AA919" s="13"/>
      <c r="AB919" s="13"/>
      <c r="AC919" s="13"/>
      <c r="AD919" s="13">
        <v>0</v>
      </c>
      <c r="AE919" s="13">
        <v>71.111099999999993</v>
      </c>
      <c r="AF919" s="13">
        <v>0</v>
      </c>
      <c r="AG919" s="13">
        <v>0</v>
      </c>
      <c r="AH919" s="13">
        <v>2.133</v>
      </c>
      <c r="AI919" s="13">
        <v>2.2663000000000002</v>
      </c>
      <c r="AJ919" s="13">
        <v>0.1333</v>
      </c>
      <c r="AK919" s="13" t="s">
        <v>45</v>
      </c>
      <c r="AL919" s="13" t="s">
        <v>45</v>
      </c>
      <c r="AM919" s="13"/>
      <c r="AN919" s="13">
        <v>35</v>
      </c>
    </row>
    <row r="920" spans="1:40" ht="15.75" hidden="1" customHeight="1" x14ac:dyDescent="0.25">
      <c r="A920" s="13" t="s">
        <v>1861</v>
      </c>
      <c r="B920" s="13" t="s">
        <v>30</v>
      </c>
      <c r="C920" s="13" t="s">
        <v>447</v>
      </c>
      <c r="D920" s="13" t="s">
        <v>497</v>
      </c>
      <c r="E920" s="13">
        <v>53133</v>
      </c>
      <c r="F920" s="13" t="s">
        <v>498</v>
      </c>
      <c r="G920" s="13">
        <v>59</v>
      </c>
      <c r="H920" s="13">
        <v>501</v>
      </c>
      <c r="I920" s="13" t="s">
        <v>1145</v>
      </c>
      <c r="J920" s="13" t="s">
        <v>43</v>
      </c>
      <c r="K920" s="13" t="s">
        <v>35</v>
      </c>
      <c r="L920" s="13" t="s">
        <v>105</v>
      </c>
      <c r="M920" s="13">
        <v>1710</v>
      </c>
      <c r="N920" s="13">
        <v>2030</v>
      </c>
      <c r="O920" s="13" t="s">
        <v>57</v>
      </c>
      <c r="P920" s="13">
        <v>330</v>
      </c>
      <c r="Q920" s="13" t="s">
        <v>37</v>
      </c>
      <c r="R920" s="13" t="s">
        <v>58</v>
      </c>
      <c r="S920" s="49">
        <v>43264</v>
      </c>
      <c r="T920" s="49">
        <v>43299</v>
      </c>
      <c r="U920" s="13" t="s">
        <v>2015</v>
      </c>
      <c r="V920" s="13" t="s">
        <v>39</v>
      </c>
      <c r="W920" s="13">
        <v>22</v>
      </c>
      <c r="X920" s="13">
        <v>16</v>
      </c>
      <c r="Y920" s="13">
        <v>45</v>
      </c>
      <c r="Z920" s="13">
        <v>35.555599999999998</v>
      </c>
      <c r="AA920" s="13"/>
      <c r="AB920" s="13"/>
      <c r="AC920" s="13"/>
      <c r="AD920" s="13">
        <v>0</v>
      </c>
      <c r="AE920" s="13">
        <v>35.555599999999998</v>
      </c>
      <c r="AF920" s="13">
        <v>0</v>
      </c>
      <c r="AG920" s="13">
        <v>10</v>
      </c>
      <c r="AH920" s="13">
        <v>0.754</v>
      </c>
      <c r="AI920" s="13">
        <v>0.754</v>
      </c>
      <c r="AJ920" s="13">
        <v>6.6699999999999995E-2</v>
      </c>
      <c r="AK920" s="13" t="s">
        <v>2019</v>
      </c>
      <c r="AL920" s="13" t="s">
        <v>1648</v>
      </c>
      <c r="AM920" s="13"/>
      <c r="AN920" s="13">
        <v>18</v>
      </c>
    </row>
    <row r="921" spans="1:40" ht="15.75" hidden="1" customHeight="1" x14ac:dyDescent="0.25">
      <c r="A921" s="13" t="s">
        <v>1861</v>
      </c>
      <c r="B921" s="13" t="s">
        <v>30</v>
      </c>
      <c r="C921" s="13" t="s">
        <v>447</v>
      </c>
      <c r="D921" s="13" t="s">
        <v>497</v>
      </c>
      <c r="E921" s="13">
        <v>53324</v>
      </c>
      <c r="F921" s="13" t="s">
        <v>498</v>
      </c>
      <c r="G921" s="13">
        <v>84</v>
      </c>
      <c r="H921" s="13">
        <v>602</v>
      </c>
      <c r="I921" s="13" t="s">
        <v>827</v>
      </c>
      <c r="J921" s="13" t="s">
        <v>105</v>
      </c>
      <c r="K921" s="13" t="s">
        <v>35</v>
      </c>
      <c r="L921" s="13" t="s">
        <v>38</v>
      </c>
      <c r="M921" s="13">
        <v>1010</v>
      </c>
      <c r="N921" s="13">
        <v>1900</v>
      </c>
      <c r="O921" s="13" t="s">
        <v>57</v>
      </c>
      <c r="P921" s="13">
        <v>330</v>
      </c>
      <c r="Q921" s="13" t="s">
        <v>37</v>
      </c>
      <c r="R921" s="13" t="s">
        <v>58</v>
      </c>
      <c r="S921" s="49">
        <v>43288</v>
      </c>
      <c r="T921" s="49">
        <v>43288</v>
      </c>
      <c r="U921" s="13" t="s">
        <v>991</v>
      </c>
      <c r="V921" s="13" t="s">
        <v>104</v>
      </c>
      <c r="W921" s="13">
        <v>38</v>
      </c>
      <c r="X921" s="13">
        <v>30</v>
      </c>
      <c r="Y921" s="13">
        <v>45</v>
      </c>
      <c r="Z921" s="13">
        <v>66.666700000000006</v>
      </c>
      <c r="AA921" s="13"/>
      <c r="AB921" s="13"/>
      <c r="AC921" s="13"/>
      <c r="AD921" s="13">
        <v>0</v>
      </c>
      <c r="AE921" s="13">
        <v>66.666700000000006</v>
      </c>
      <c r="AF921" s="13">
        <v>0</v>
      </c>
      <c r="AG921" s="13">
        <v>10</v>
      </c>
      <c r="AH921" s="13">
        <v>0.52</v>
      </c>
      <c r="AI921" s="13">
        <v>0.52</v>
      </c>
      <c r="AJ921" s="13">
        <v>3.4299999999999997E-2</v>
      </c>
      <c r="AK921" s="13" t="s">
        <v>1649</v>
      </c>
      <c r="AL921" s="13" t="s">
        <v>1648</v>
      </c>
      <c r="AM921" s="13"/>
      <c r="AN921" s="13">
        <v>9</v>
      </c>
    </row>
    <row r="922" spans="1:40" ht="15.75" hidden="1" customHeight="1" x14ac:dyDescent="0.25">
      <c r="A922" s="13" t="s">
        <v>1861</v>
      </c>
      <c r="B922" s="13" t="s">
        <v>30</v>
      </c>
      <c r="C922" s="13" t="s">
        <v>447</v>
      </c>
      <c r="D922" s="13" t="s">
        <v>497</v>
      </c>
      <c r="E922" s="13">
        <v>53108</v>
      </c>
      <c r="F922" s="13" t="s">
        <v>498</v>
      </c>
      <c r="G922" s="13" t="s">
        <v>503</v>
      </c>
      <c r="H922" s="13">
        <v>1</v>
      </c>
      <c r="I922" s="13" t="s">
        <v>504</v>
      </c>
      <c r="J922" s="13" t="s">
        <v>105</v>
      </c>
      <c r="K922" s="13" t="s">
        <v>35</v>
      </c>
      <c r="L922" s="13" t="s">
        <v>38</v>
      </c>
      <c r="M922" s="13">
        <v>940</v>
      </c>
      <c r="N922" s="13">
        <v>1355</v>
      </c>
      <c r="O922" s="13" t="s">
        <v>57</v>
      </c>
      <c r="P922" s="13">
        <v>361</v>
      </c>
      <c r="Q922" s="13" t="s">
        <v>37</v>
      </c>
      <c r="R922" s="13" t="s">
        <v>58</v>
      </c>
      <c r="S922" s="49">
        <v>43267</v>
      </c>
      <c r="T922" s="49">
        <v>43274</v>
      </c>
      <c r="U922" s="13" t="s">
        <v>990</v>
      </c>
      <c r="V922" s="13" t="s">
        <v>104</v>
      </c>
      <c r="W922" s="13">
        <v>41</v>
      </c>
      <c r="X922" s="13">
        <v>29</v>
      </c>
      <c r="Y922" s="13">
        <v>45</v>
      </c>
      <c r="Z922" s="13">
        <v>64.444400000000002</v>
      </c>
      <c r="AA922" s="13"/>
      <c r="AB922" s="13"/>
      <c r="AC922" s="13"/>
      <c r="AD922" s="13">
        <v>0</v>
      </c>
      <c r="AE922" s="13">
        <v>64.444400000000002</v>
      </c>
      <c r="AF922" s="13">
        <v>0</v>
      </c>
      <c r="AG922" s="13">
        <v>10</v>
      </c>
      <c r="AH922" s="13">
        <v>0.47099999999999997</v>
      </c>
      <c r="AI922" s="13">
        <v>0.48809999999999998</v>
      </c>
      <c r="AJ922" s="13">
        <v>3.4299999999999997E-2</v>
      </c>
      <c r="AK922" s="13" t="s">
        <v>1651</v>
      </c>
      <c r="AL922" s="13" t="s">
        <v>1642</v>
      </c>
      <c r="AM922" s="13"/>
      <c r="AN922" s="13">
        <v>9</v>
      </c>
    </row>
    <row r="923" spans="1:40" ht="15.75" hidden="1" customHeight="1" x14ac:dyDescent="0.25">
      <c r="A923" s="13" t="s">
        <v>1861</v>
      </c>
      <c r="B923" s="13" t="s">
        <v>30</v>
      </c>
      <c r="C923" s="13" t="s">
        <v>447</v>
      </c>
      <c r="D923" s="13" t="s">
        <v>497</v>
      </c>
      <c r="E923" s="13">
        <v>52869</v>
      </c>
      <c r="F923" s="13" t="s">
        <v>498</v>
      </c>
      <c r="G923" s="13" t="s">
        <v>505</v>
      </c>
      <c r="H923" s="13">
        <v>601</v>
      </c>
      <c r="I923" s="13" t="s">
        <v>506</v>
      </c>
      <c r="J923" s="13" t="s">
        <v>105</v>
      </c>
      <c r="K923" s="13" t="s">
        <v>35</v>
      </c>
      <c r="L923" s="13" t="s">
        <v>38</v>
      </c>
      <c r="M923" s="13">
        <v>910</v>
      </c>
      <c r="N923" s="13">
        <v>1800</v>
      </c>
      <c r="O923" s="13" t="s">
        <v>57</v>
      </c>
      <c r="P923" s="13">
        <v>357</v>
      </c>
      <c r="Q923" s="13" t="s">
        <v>37</v>
      </c>
      <c r="R923" s="13" t="s">
        <v>58</v>
      </c>
      <c r="S923" s="49">
        <v>43295</v>
      </c>
      <c r="T923" s="49">
        <v>43302</v>
      </c>
      <c r="U923" s="13" t="s">
        <v>1146</v>
      </c>
      <c r="V923" s="13" t="s">
        <v>104</v>
      </c>
      <c r="W923" s="13">
        <v>23</v>
      </c>
      <c r="X923" s="13">
        <v>10</v>
      </c>
      <c r="Y923" s="13">
        <v>45</v>
      </c>
      <c r="Z923" s="13">
        <v>22.222200000000001</v>
      </c>
      <c r="AA923" s="13"/>
      <c r="AB923" s="13"/>
      <c r="AC923" s="13"/>
      <c r="AD923" s="13">
        <v>0</v>
      </c>
      <c r="AE923" s="13">
        <v>22.222200000000001</v>
      </c>
      <c r="AF923" s="13">
        <v>0</v>
      </c>
      <c r="AG923" s="13">
        <v>10</v>
      </c>
      <c r="AH923" s="13">
        <v>0.309</v>
      </c>
      <c r="AI923" s="13">
        <v>0.309</v>
      </c>
      <c r="AJ923" s="13">
        <v>6.6699999999999995E-2</v>
      </c>
      <c r="AK923" s="13" t="s">
        <v>1314</v>
      </c>
      <c r="AL923" s="13" t="s">
        <v>1650</v>
      </c>
      <c r="AM923" s="13"/>
      <c r="AN923" s="13">
        <v>18</v>
      </c>
    </row>
    <row r="924" spans="1:40" ht="15.75" hidden="1" customHeight="1" x14ac:dyDescent="0.25">
      <c r="A924" s="13" t="s">
        <v>1861</v>
      </c>
      <c r="B924" s="13" t="s">
        <v>30</v>
      </c>
      <c r="C924" s="13" t="s">
        <v>447</v>
      </c>
      <c r="D924" s="13" t="s">
        <v>497</v>
      </c>
      <c r="E924" s="13">
        <v>53442</v>
      </c>
      <c r="F924" s="13" t="s">
        <v>498</v>
      </c>
      <c r="G924" s="13" t="s">
        <v>2020</v>
      </c>
      <c r="H924" s="13">
        <v>831</v>
      </c>
      <c r="I924" s="13" t="s">
        <v>2021</v>
      </c>
      <c r="J924" s="13" t="s">
        <v>43</v>
      </c>
      <c r="K924" s="13" t="s">
        <v>44</v>
      </c>
      <c r="L924" s="13" t="s">
        <v>45</v>
      </c>
      <c r="M924" s="13" t="s">
        <v>45</v>
      </c>
      <c r="N924" s="13" t="s">
        <v>45</v>
      </c>
      <c r="O924" s="13" t="s">
        <v>45</v>
      </c>
      <c r="P924" s="13"/>
      <c r="Q924" s="13" t="s">
        <v>37</v>
      </c>
      <c r="R924" s="13" t="s">
        <v>58</v>
      </c>
      <c r="S924" s="49">
        <v>43283</v>
      </c>
      <c r="T924" s="49">
        <v>43303</v>
      </c>
      <c r="U924" s="13" t="s">
        <v>991</v>
      </c>
      <c r="V924" s="13" t="s">
        <v>46</v>
      </c>
      <c r="W924" s="13">
        <v>34</v>
      </c>
      <c r="X924" s="13">
        <v>28</v>
      </c>
      <c r="Y924" s="13">
        <v>45</v>
      </c>
      <c r="Z924" s="13">
        <v>62.222200000000001</v>
      </c>
      <c r="AA924" s="13"/>
      <c r="AB924" s="13"/>
      <c r="AC924" s="13"/>
      <c r="AD924" s="13">
        <v>0</v>
      </c>
      <c r="AE924" s="13">
        <v>62.222200000000001</v>
      </c>
      <c r="AF924" s="13">
        <v>0</v>
      </c>
      <c r="AG924" s="13">
        <v>10</v>
      </c>
      <c r="AH924" s="13">
        <v>1.1000000000000001</v>
      </c>
      <c r="AI924" s="13">
        <v>1.1333</v>
      </c>
      <c r="AJ924" s="13">
        <v>6.8599999999999994E-2</v>
      </c>
      <c r="AK924" s="13" t="s">
        <v>45</v>
      </c>
      <c r="AL924" s="13" t="s">
        <v>45</v>
      </c>
      <c r="AM924" s="13"/>
      <c r="AN924" s="13">
        <v>17.5</v>
      </c>
    </row>
    <row r="925" spans="1:40" ht="15.75" hidden="1" customHeight="1" x14ac:dyDescent="0.25">
      <c r="A925" s="13" t="s">
        <v>1861</v>
      </c>
      <c r="B925" s="13" t="s">
        <v>30</v>
      </c>
      <c r="C925" s="13" t="s">
        <v>447</v>
      </c>
      <c r="D925" s="13" t="s">
        <v>497</v>
      </c>
      <c r="E925" s="13">
        <v>53537</v>
      </c>
      <c r="F925" s="13" t="s">
        <v>498</v>
      </c>
      <c r="G925" s="13" t="s">
        <v>1052</v>
      </c>
      <c r="H925" s="13">
        <v>601</v>
      </c>
      <c r="I925" s="13" t="s">
        <v>1053</v>
      </c>
      <c r="J925" s="13" t="s">
        <v>43</v>
      </c>
      <c r="K925" s="13" t="s">
        <v>35</v>
      </c>
      <c r="L925" s="13" t="s">
        <v>803</v>
      </c>
      <c r="M925" s="13">
        <v>1740</v>
      </c>
      <c r="N925" s="13">
        <v>2030</v>
      </c>
      <c r="O925" s="13" t="s">
        <v>57</v>
      </c>
      <c r="P925" s="13">
        <v>330</v>
      </c>
      <c r="Q925" s="13" t="s">
        <v>37</v>
      </c>
      <c r="R925" s="13" t="s">
        <v>58</v>
      </c>
      <c r="S925" s="49">
        <v>43290</v>
      </c>
      <c r="T925" s="49">
        <v>43307</v>
      </c>
      <c r="U925" s="13" t="s">
        <v>1054</v>
      </c>
      <c r="V925" s="13" t="s">
        <v>39</v>
      </c>
      <c r="W925" s="13">
        <v>22</v>
      </c>
      <c r="X925" s="13">
        <v>21</v>
      </c>
      <c r="Y925" s="13">
        <v>45</v>
      </c>
      <c r="Z925" s="13">
        <v>46.666699999999999</v>
      </c>
      <c r="AA925" s="13"/>
      <c r="AB925" s="13"/>
      <c r="AC925" s="13"/>
      <c r="AD925" s="13">
        <v>0</v>
      </c>
      <c r="AE925" s="13">
        <v>46.666699999999999</v>
      </c>
      <c r="AF925" s="13">
        <v>0</v>
      </c>
      <c r="AG925" s="13">
        <v>10</v>
      </c>
      <c r="AH925" s="13">
        <v>0.754</v>
      </c>
      <c r="AI925" s="13">
        <v>0.754</v>
      </c>
      <c r="AJ925" s="13">
        <v>6.8599999999999994E-2</v>
      </c>
      <c r="AK925" s="13" t="s">
        <v>2022</v>
      </c>
      <c r="AL925" s="13" t="s">
        <v>1648</v>
      </c>
      <c r="AM925" s="13"/>
      <c r="AN925" s="13">
        <v>18</v>
      </c>
    </row>
    <row r="926" spans="1:40" ht="15.75" hidden="1" customHeight="1" x14ac:dyDescent="0.25">
      <c r="A926" s="13" t="s">
        <v>1861</v>
      </c>
      <c r="B926" s="13" t="s">
        <v>30</v>
      </c>
      <c r="C926" s="13" t="s">
        <v>447</v>
      </c>
      <c r="D926" s="13" t="s">
        <v>497</v>
      </c>
      <c r="E926" s="13">
        <v>51339</v>
      </c>
      <c r="F926" s="13" t="s">
        <v>498</v>
      </c>
      <c r="G926" s="13">
        <v>100</v>
      </c>
      <c r="H926" s="13">
        <v>501</v>
      </c>
      <c r="I926" s="13" t="s">
        <v>507</v>
      </c>
      <c r="J926" s="13" t="s">
        <v>43</v>
      </c>
      <c r="K926" s="13" t="s">
        <v>35</v>
      </c>
      <c r="L926" s="13" t="s">
        <v>66</v>
      </c>
      <c r="M926" s="13">
        <v>1710</v>
      </c>
      <c r="N926" s="13">
        <v>1930</v>
      </c>
      <c r="O926" s="13" t="s">
        <v>57</v>
      </c>
      <c r="P926" s="13">
        <v>330</v>
      </c>
      <c r="Q926" s="13" t="s">
        <v>37</v>
      </c>
      <c r="R926" s="13" t="s">
        <v>58</v>
      </c>
      <c r="S926" s="49">
        <v>43263</v>
      </c>
      <c r="T926" s="49">
        <v>43305</v>
      </c>
      <c r="U926" s="13" t="s">
        <v>987</v>
      </c>
      <c r="V926" s="13" t="s">
        <v>39</v>
      </c>
      <c r="W926" s="13">
        <v>49</v>
      </c>
      <c r="X926" s="13">
        <v>41</v>
      </c>
      <c r="Y926" s="13">
        <v>20</v>
      </c>
      <c r="Z926" s="13">
        <v>205</v>
      </c>
      <c r="AA926" s="13"/>
      <c r="AB926" s="13"/>
      <c r="AC926" s="13"/>
      <c r="AD926" s="13">
        <v>0</v>
      </c>
      <c r="AE926" s="13">
        <v>205</v>
      </c>
      <c r="AF926" s="13">
        <v>0</v>
      </c>
      <c r="AG926" s="13">
        <v>0</v>
      </c>
      <c r="AH926" s="13">
        <v>1.595</v>
      </c>
      <c r="AI926" s="13">
        <v>1.6990000000000001</v>
      </c>
      <c r="AJ926" s="13">
        <v>6.6699999999999995E-2</v>
      </c>
      <c r="AK926" s="13" t="s">
        <v>2023</v>
      </c>
      <c r="AL926" s="13" t="s">
        <v>1648</v>
      </c>
      <c r="AM926" s="13"/>
      <c r="AN926" s="13">
        <v>18.2</v>
      </c>
    </row>
    <row r="927" spans="1:40" ht="15.75" hidden="1" customHeight="1" x14ac:dyDescent="0.25">
      <c r="A927" s="13" t="s">
        <v>1861</v>
      </c>
      <c r="B927" s="13" t="s">
        <v>30</v>
      </c>
      <c r="C927" s="13" t="s">
        <v>447</v>
      </c>
      <c r="D927" s="13" t="s">
        <v>497</v>
      </c>
      <c r="E927" s="13">
        <v>53444</v>
      </c>
      <c r="F927" s="13" t="s">
        <v>498</v>
      </c>
      <c r="G927" s="13">
        <v>116</v>
      </c>
      <c r="H927" s="13">
        <v>1</v>
      </c>
      <c r="I927" s="13" t="s">
        <v>828</v>
      </c>
      <c r="J927" s="13" t="s">
        <v>34</v>
      </c>
      <c r="K927" s="13" t="s">
        <v>35</v>
      </c>
      <c r="L927" s="13" t="s">
        <v>127</v>
      </c>
      <c r="M927" s="13">
        <v>910</v>
      </c>
      <c r="N927" s="13">
        <v>1330</v>
      </c>
      <c r="O927" s="13" t="s">
        <v>57</v>
      </c>
      <c r="P927" s="13">
        <v>330</v>
      </c>
      <c r="Q927" s="13" t="s">
        <v>37</v>
      </c>
      <c r="R927" s="13" t="s">
        <v>58</v>
      </c>
      <c r="S927" s="49">
        <v>43263</v>
      </c>
      <c r="T927" s="49">
        <v>43272</v>
      </c>
      <c r="U927" s="13" t="s">
        <v>985</v>
      </c>
      <c r="V927" s="13" t="s">
        <v>39</v>
      </c>
      <c r="W927" s="13">
        <v>26</v>
      </c>
      <c r="X927" s="13">
        <v>25</v>
      </c>
      <c r="Y927" s="13">
        <v>45</v>
      </c>
      <c r="Z927" s="13">
        <v>55.555599999999998</v>
      </c>
      <c r="AA927" s="13"/>
      <c r="AB927" s="13"/>
      <c r="AC927" s="13"/>
      <c r="AD927" s="13">
        <v>0</v>
      </c>
      <c r="AE927" s="13">
        <v>55.555599999999998</v>
      </c>
      <c r="AF927" s="13">
        <v>0</v>
      </c>
      <c r="AG927" s="13">
        <v>10</v>
      </c>
      <c r="AH927" s="13">
        <v>0.876</v>
      </c>
      <c r="AI927" s="13">
        <v>0.91100000000000003</v>
      </c>
      <c r="AJ927" s="13">
        <v>6.6699999999999995E-2</v>
      </c>
      <c r="AK927" s="13" t="s">
        <v>1567</v>
      </c>
      <c r="AL927" s="13" t="s">
        <v>1648</v>
      </c>
      <c r="AM927" s="13"/>
      <c r="AN927" s="13">
        <v>18.399999999999999</v>
      </c>
    </row>
    <row r="928" spans="1:40" ht="15.75" hidden="1" customHeight="1" x14ac:dyDescent="0.25">
      <c r="A928" s="13" t="s">
        <v>1861</v>
      </c>
      <c r="B928" s="13" t="s">
        <v>30</v>
      </c>
      <c r="C928" s="13" t="s">
        <v>447</v>
      </c>
      <c r="D928" s="13" t="s">
        <v>508</v>
      </c>
      <c r="E928" s="13">
        <v>53544</v>
      </c>
      <c r="F928" s="13" t="s">
        <v>509</v>
      </c>
      <c r="G928" s="13" t="s">
        <v>512</v>
      </c>
      <c r="H928" s="13">
        <v>1</v>
      </c>
      <c r="I928" s="13" t="s">
        <v>513</v>
      </c>
      <c r="J928" s="13" t="s">
        <v>34</v>
      </c>
      <c r="K928" s="13" t="s">
        <v>212</v>
      </c>
      <c r="L928" s="13" t="s">
        <v>56</v>
      </c>
      <c r="M928" s="13">
        <v>945</v>
      </c>
      <c r="N928" s="13">
        <v>1200</v>
      </c>
      <c r="O928" s="13" t="s">
        <v>510</v>
      </c>
      <c r="P928" s="13">
        <v>307</v>
      </c>
      <c r="Q928" s="13" t="s">
        <v>37</v>
      </c>
      <c r="R928" s="13" t="s">
        <v>58</v>
      </c>
      <c r="S928" s="49">
        <v>43262</v>
      </c>
      <c r="T928" s="49">
        <v>43280</v>
      </c>
      <c r="U928" s="13" t="s">
        <v>511</v>
      </c>
      <c r="V928" s="13" t="s">
        <v>39</v>
      </c>
      <c r="W928" s="13">
        <v>10</v>
      </c>
      <c r="X928" s="13">
        <v>10</v>
      </c>
      <c r="Y928" s="13">
        <v>20</v>
      </c>
      <c r="Z928" s="13">
        <v>50</v>
      </c>
      <c r="AA928" s="13" t="s">
        <v>876</v>
      </c>
      <c r="AB928" s="13">
        <v>24</v>
      </c>
      <c r="AC928" s="13">
        <v>35</v>
      </c>
      <c r="AD928" s="13">
        <v>68.571399999999997</v>
      </c>
      <c r="AE928" s="13">
        <v>68.571399999999997</v>
      </c>
      <c r="AF928" s="13">
        <v>0</v>
      </c>
      <c r="AG928" s="13">
        <v>10</v>
      </c>
      <c r="AH928" s="13">
        <v>0.71399999999999997</v>
      </c>
      <c r="AI928" s="13">
        <v>0.71399999999999997</v>
      </c>
      <c r="AJ928" s="13">
        <v>0.1</v>
      </c>
      <c r="AK928" s="13" t="s">
        <v>2024</v>
      </c>
      <c r="AL928" s="13" t="s">
        <v>1654</v>
      </c>
      <c r="AM928" s="13"/>
      <c r="AN928" s="13">
        <v>37.5</v>
      </c>
    </row>
    <row r="929" spans="1:40" ht="15.75" hidden="1" customHeight="1" x14ac:dyDescent="0.25">
      <c r="A929" s="13" t="s">
        <v>1861</v>
      </c>
      <c r="B929" s="13" t="s">
        <v>30</v>
      </c>
      <c r="C929" s="13" t="s">
        <v>447</v>
      </c>
      <c r="D929" s="13" t="s">
        <v>508</v>
      </c>
      <c r="E929" s="13">
        <v>52840</v>
      </c>
      <c r="F929" s="13" t="s">
        <v>509</v>
      </c>
      <c r="G929" s="13" t="s">
        <v>512</v>
      </c>
      <c r="H929" s="13">
        <v>501</v>
      </c>
      <c r="I929" s="13" t="s">
        <v>513</v>
      </c>
      <c r="J929" s="13" t="s">
        <v>43</v>
      </c>
      <c r="K929" s="13" t="s">
        <v>212</v>
      </c>
      <c r="L929" s="13" t="s">
        <v>72</v>
      </c>
      <c r="M929" s="13">
        <v>1810</v>
      </c>
      <c r="N929" s="13">
        <v>2035</v>
      </c>
      <c r="O929" s="13" t="s">
        <v>510</v>
      </c>
      <c r="P929" s="13">
        <v>307</v>
      </c>
      <c r="Q929" s="13" t="s">
        <v>37</v>
      </c>
      <c r="R929" s="13" t="s">
        <v>66</v>
      </c>
      <c r="S929" s="49">
        <v>43262</v>
      </c>
      <c r="T929" s="49">
        <v>43310</v>
      </c>
      <c r="U929" s="13" t="s">
        <v>514</v>
      </c>
      <c r="V929" s="13" t="s">
        <v>39</v>
      </c>
      <c r="W929" s="13">
        <v>35</v>
      </c>
      <c r="X929" s="13">
        <v>33</v>
      </c>
      <c r="Y929" s="13">
        <v>35</v>
      </c>
      <c r="Z929" s="13">
        <v>94.285700000000006</v>
      </c>
      <c r="AA929" s="13"/>
      <c r="AB929" s="13"/>
      <c r="AC929" s="13"/>
      <c r="AD929" s="13">
        <v>0</v>
      </c>
      <c r="AE929" s="13">
        <v>94.285700000000006</v>
      </c>
      <c r="AF929" s="13">
        <v>0</v>
      </c>
      <c r="AG929" s="13">
        <v>10</v>
      </c>
      <c r="AH929" s="13">
        <v>2.206</v>
      </c>
      <c r="AI929" s="13">
        <v>2.3397000000000001</v>
      </c>
      <c r="AJ929" s="13">
        <v>0.1</v>
      </c>
      <c r="AK929" s="13" t="s">
        <v>1653</v>
      </c>
      <c r="AL929" s="13" t="s">
        <v>1654</v>
      </c>
      <c r="AM929" s="13"/>
      <c r="AN929" s="13">
        <v>35.1</v>
      </c>
    </row>
    <row r="930" spans="1:40" ht="15.75" hidden="1" customHeight="1" x14ac:dyDescent="0.25">
      <c r="A930" s="13" t="s">
        <v>1861</v>
      </c>
      <c r="B930" s="13" t="s">
        <v>30</v>
      </c>
      <c r="C930" s="13" t="s">
        <v>447</v>
      </c>
      <c r="D930" s="13" t="s">
        <v>508</v>
      </c>
      <c r="E930" s="13">
        <v>53545</v>
      </c>
      <c r="F930" s="13" t="s">
        <v>509</v>
      </c>
      <c r="G930" s="13" t="s">
        <v>887</v>
      </c>
      <c r="H930" s="13">
        <v>1</v>
      </c>
      <c r="I930" s="13" t="s">
        <v>888</v>
      </c>
      <c r="J930" s="13" t="s">
        <v>34</v>
      </c>
      <c r="K930" s="13" t="s">
        <v>212</v>
      </c>
      <c r="L930" s="13" t="s">
        <v>56</v>
      </c>
      <c r="M930" s="13">
        <v>945</v>
      </c>
      <c r="N930" s="13">
        <v>1200</v>
      </c>
      <c r="O930" s="13" t="s">
        <v>510</v>
      </c>
      <c r="P930" s="13">
        <v>307</v>
      </c>
      <c r="Q930" s="13" t="s">
        <v>37</v>
      </c>
      <c r="R930" s="13" t="s">
        <v>58</v>
      </c>
      <c r="S930" s="49">
        <v>43262</v>
      </c>
      <c r="T930" s="49">
        <v>43280</v>
      </c>
      <c r="U930" s="13" t="s">
        <v>511</v>
      </c>
      <c r="V930" s="13" t="s">
        <v>39</v>
      </c>
      <c r="W930" s="13">
        <v>13</v>
      </c>
      <c r="X930" s="13">
        <v>12</v>
      </c>
      <c r="Y930" s="13">
        <v>15</v>
      </c>
      <c r="Z930" s="13">
        <v>80</v>
      </c>
      <c r="AA930" s="13" t="s">
        <v>876</v>
      </c>
      <c r="AB930" s="13">
        <v>24</v>
      </c>
      <c r="AC930" s="13">
        <v>35</v>
      </c>
      <c r="AD930" s="13">
        <v>68.571399999999997</v>
      </c>
      <c r="AE930" s="13">
        <v>68.571399999999997</v>
      </c>
      <c r="AF930" s="13">
        <v>0</v>
      </c>
      <c r="AG930" s="13">
        <v>0</v>
      </c>
      <c r="AH930" s="13">
        <v>0.85699999999999998</v>
      </c>
      <c r="AI930" s="13">
        <v>0.9284</v>
      </c>
      <c r="AJ930" s="13">
        <v>0</v>
      </c>
      <c r="AK930" s="13" t="s">
        <v>2024</v>
      </c>
      <c r="AL930" s="13" t="s">
        <v>1654</v>
      </c>
      <c r="AM930" s="13"/>
      <c r="AN930" s="13">
        <v>37.5</v>
      </c>
    </row>
    <row r="931" spans="1:40" ht="15.75" hidden="1" customHeight="1" x14ac:dyDescent="0.25">
      <c r="A931" s="13" t="s">
        <v>1861</v>
      </c>
      <c r="B931" s="13" t="s">
        <v>30</v>
      </c>
      <c r="C931" s="13" t="s">
        <v>447</v>
      </c>
      <c r="D931" s="13" t="s">
        <v>508</v>
      </c>
      <c r="E931" s="13">
        <v>52906</v>
      </c>
      <c r="F931" s="13" t="s">
        <v>509</v>
      </c>
      <c r="G931" s="13" t="s">
        <v>515</v>
      </c>
      <c r="H931" s="13">
        <v>501</v>
      </c>
      <c r="I931" s="13" t="s">
        <v>516</v>
      </c>
      <c r="J931" s="13" t="s">
        <v>43</v>
      </c>
      <c r="K931" s="13" t="s">
        <v>212</v>
      </c>
      <c r="L931" s="13" t="s">
        <v>127</v>
      </c>
      <c r="M931" s="13">
        <v>1810</v>
      </c>
      <c r="N931" s="13">
        <v>2025</v>
      </c>
      <c r="O931" s="13" t="s">
        <v>510</v>
      </c>
      <c r="P931" s="13">
        <v>307</v>
      </c>
      <c r="Q931" s="13" t="s">
        <v>37</v>
      </c>
      <c r="R931" s="13" t="s">
        <v>66</v>
      </c>
      <c r="S931" s="49">
        <v>43262</v>
      </c>
      <c r="T931" s="49">
        <v>43310</v>
      </c>
      <c r="U931" s="13" t="s">
        <v>514</v>
      </c>
      <c r="V931" s="13" t="s">
        <v>39</v>
      </c>
      <c r="W931" s="13">
        <v>20</v>
      </c>
      <c r="X931" s="13">
        <v>20</v>
      </c>
      <c r="Y931" s="13">
        <v>20</v>
      </c>
      <c r="Z931" s="13">
        <v>100</v>
      </c>
      <c r="AA931" s="13" t="s">
        <v>517</v>
      </c>
      <c r="AB931" s="13">
        <v>28</v>
      </c>
      <c r="AC931" s="13">
        <v>55</v>
      </c>
      <c r="AD931" s="13">
        <v>50.909100000000002</v>
      </c>
      <c r="AE931" s="13">
        <v>50.909100000000002</v>
      </c>
      <c r="AF931" s="13">
        <v>0</v>
      </c>
      <c r="AG931" s="13">
        <v>0</v>
      </c>
      <c r="AH931" s="13">
        <v>1.333</v>
      </c>
      <c r="AI931" s="13">
        <v>1.333</v>
      </c>
      <c r="AJ931" s="13">
        <v>0.1</v>
      </c>
      <c r="AK931" s="13" t="s">
        <v>1655</v>
      </c>
      <c r="AL931" s="13" t="s">
        <v>1654</v>
      </c>
      <c r="AM931" s="13"/>
      <c r="AN931" s="13">
        <v>35</v>
      </c>
    </row>
    <row r="932" spans="1:40" ht="15.75" hidden="1" customHeight="1" x14ac:dyDescent="0.25">
      <c r="A932" s="13" t="s">
        <v>1861</v>
      </c>
      <c r="B932" s="13" t="s">
        <v>30</v>
      </c>
      <c r="C932" s="13" t="s">
        <v>447</v>
      </c>
      <c r="D932" s="13" t="s">
        <v>508</v>
      </c>
      <c r="E932" s="13">
        <v>52907</v>
      </c>
      <c r="F932" s="13" t="s">
        <v>509</v>
      </c>
      <c r="G932" s="13" t="s">
        <v>518</v>
      </c>
      <c r="H932" s="13">
        <v>501</v>
      </c>
      <c r="I932" s="13" t="s">
        <v>519</v>
      </c>
      <c r="J932" s="13" t="s">
        <v>43</v>
      </c>
      <c r="K932" s="13" t="s">
        <v>212</v>
      </c>
      <c r="L932" s="13" t="s">
        <v>127</v>
      </c>
      <c r="M932" s="13">
        <v>1810</v>
      </c>
      <c r="N932" s="13">
        <v>2025</v>
      </c>
      <c r="O932" s="13" t="s">
        <v>510</v>
      </c>
      <c r="P932" s="13">
        <v>307</v>
      </c>
      <c r="Q932" s="13" t="s">
        <v>37</v>
      </c>
      <c r="R932" s="13" t="s">
        <v>66</v>
      </c>
      <c r="S932" s="49">
        <v>43262</v>
      </c>
      <c r="T932" s="49">
        <v>43310</v>
      </c>
      <c r="U932" s="13" t="s">
        <v>514</v>
      </c>
      <c r="V932" s="13" t="s">
        <v>39</v>
      </c>
      <c r="W932" s="13">
        <v>8</v>
      </c>
      <c r="X932" s="13">
        <v>8</v>
      </c>
      <c r="Y932" s="13">
        <v>20</v>
      </c>
      <c r="Z932" s="13">
        <v>40</v>
      </c>
      <c r="AA932" s="13" t="s">
        <v>517</v>
      </c>
      <c r="AB932" s="13">
        <v>28</v>
      </c>
      <c r="AC932" s="13">
        <v>55</v>
      </c>
      <c r="AD932" s="13">
        <v>50.909100000000002</v>
      </c>
      <c r="AE932" s="13">
        <v>50.909100000000002</v>
      </c>
      <c r="AF932" s="13">
        <v>0</v>
      </c>
      <c r="AG932" s="13">
        <v>10</v>
      </c>
      <c r="AH932" s="13">
        <v>0.53300000000000003</v>
      </c>
      <c r="AI932" s="13">
        <v>0.53300000000000003</v>
      </c>
      <c r="AJ932" s="13">
        <v>0</v>
      </c>
      <c r="AK932" s="13" t="s">
        <v>1655</v>
      </c>
      <c r="AL932" s="13" t="s">
        <v>1654</v>
      </c>
      <c r="AM932" s="13"/>
      <c r="AN932" s="13">
        <v>35</v>
      </c>
    </row>
    <row r="933" spans="1:40" ht="15.75" hidden="1" customHeight="1" x14ac:dyDescent="0.25">
      <c r="A933" s="13" t="s">
        <v>1861</v>
      </c>
      <c r="B933" s="13" t="s">
        <v>30</v>
      </c>
      <c r="C933" s="13" t="s">
        <v>447</v>
      </c>
      <c r="D933" s="13" t="s">
        <v>508</v>
      </c>
      <c r="E933" s="13">
        <v>53287</v>
      </c>
      <c r="F933" s="13" t="s">
        <v>509</v>
      </c>
      <c r="G933" s="13" t="s">
        <v>994</v>
      </c>
      <c r="H933" s="13">
        <v>501</v>
      </c>
      <c r="I933" s="13" t="s">
        <v>750</v>
      </c>
      <c r="J933" s="13" t="s">
        <v>43</v>
      </c>
      <c r="K933" s="13" t="s">
        <v>212</v>
      </c>
      <c r="L933" s="13" t="s">
        <v>127</v>
      </c>
      <c r="M933" s="13">
        <v>1800</v>
      </c>
      <c r="N933" s="13">
        <v>2050</v>
      </c>
      <c r="O933" s="13" t="s">
        <v>510</v>
      </c>
      <c r="P933" s="13">
        <v>207</v>
      </c>
      <c r="Q933" s="13" t="s">
        <v>37</v>
      </c>
      <c r="R933" s="13" t="s">
        <v>38</v>
      </c>
      <c r="S933" s="49">
        <v>43262</v>
      </c>
      <c r="T933" s="49">
        <v>43303</v>
      </c>
      <c r="U933" s="13" t="s">
        <v>576</v>
      </c>
      <c r="V933" s="13" t="s">
        <v>39</v>
      </c>
      <c r="W933" s="13">
        <v>12</v>
      </c>
      <c r="X933" s="13">
        <v>10</v>
      </c>
      <c r="Y933" s="13">
        <v>25</v>
      </c>
      <c r="Z933" s="13">
        <v>40</v>
      </c>
      <c r="AA933" s="13" t="s">
        <v>570</v>
      </c>
      <c r="AB933" s="13">
        <v>20</v>
      </c>
      <c r="AC933" s="13">
        <v>35</v>
      </c>
      <c r="AD933" s="13">
        <v>57.142899999999997</v>
      </c>
      <c r="AE933" s="13">
        <v>57.142899999999997</v>
      </c>
      <c r="AF933" s="13">
        <v>0</v>
      </c>
      <c r="AG933" s="13">
        <v>10</v>
      </c>
      <c r="AH933" s="13">
        <v>0.82299999999999995</v>
      </c>
      <c r="AI933" s="13">
        <v>0.82299999999999995</v>
      </c>
      <c r="AJ933" s="13">
        <v>0.1</v>
      </c>
      <c r="AK933" s="13" t="s">
        <v>1656</v>
      </c>
      <c r="AL933" s="13" t="s">
        <v>1657</v>
      </c>
      <c r="AM933" s="13"/>
      <c r="AN933" s="13">
        <v>36</v>
      </c>
    </row>
    <row r="934" spans="1:40" ht="15.75" hidden="1" customHeight="1" x14ac:dyDescent="0.25">
      <c r="A934" s="13" t="s">
        <v>1861</v>
      </c>
      <c r="B934" s="13" t="s">
        <v>30</v>
      </c>
      <c r="C934" s="13" t="s">
        <v>447</v>
      </c>
      <c r="D934" s="13" t="s">
        <v>508</v>
      </c>
      <c r="E934" s="13">
        <v>53288</v>
      </c>
      <c r="F934" s="13" t="s">
        <v>509</v>
      </c>
      <c r="G934" s="13" t="s">
        <v>1055</v>
      </c>
      <c r="H934" s="13">
        <v>501</v>
      </c>
      <c r="I934" s="13" t="s">
        <v>1056</v>
      </c>
      <c r="J934" s="13" t="s">
        <v>43</v>
      </c>
      <c r="K934" s="13" t="s">
        <v>212</v>
      </c>
      <c r="L934" s="13" t="s">
        <v>127</v>
      </c>
      <c r="M934" s="13">
        <v>1800</v>
      </c>
      <c r="N934" s="13">
        <v>2050</v>
      </c>
      <c r="O934" s="13" t="s">
        <v>510</v>
      </c>
      <c r="P934" s="13">
        <v>207</v>
      </c>
      <c r="Q934" s="13" t="s">
        <v>37</v>
      </c>
      <c r="R934" s="13" t="s">
        <v>38</v>
      </c>
      <c r="S934" s="49">
        <v>43262</v>
      </c>
      <c r="T934" s="49">
        <v>43303</v>
      </c>
      <c r="U934" s="13" t="s">
        <v>576</v>
      </c>
      <c r="V934" s="13" t="s">
        <v>39</v>
      </c>
      <c r="W934" s="13">
        <v>7</v>
      </c>
      <c r="X934" s="13">
        <v>6</v>
      </c>
      <c r="Y934" s="13">
        <v>15</v>
      </c>
      <c r="Z934" s="13">
        <v>40</v>
      </c>
      <c r="AA934" s="13" t="s">
        <v>570</v>
      </c>
      <c r="AB934" s="13">
        <v>20</v>
      </c>
      <c r="AC934" s="13">
        <v>35</v>
      </c>
      <c r="AD934" s="13">
        <v>57.142899999999997</v>
      </c>
      <c r="AE934" s="13">
        <v>57.142899999999997</v>
      </c>
      <c r="AF934" s="13">
        <v>0</v>
      </c>
      <c r="AG934" s="13">
        <v>10</v>
      </c>
      <c r="AH934" s="13">
        <v>0.48</v>
      </c>
      <c r="AI934" s="13">
        <v>0.48</v>
      </c>
      <c r="AJ934" s="13">
        <v>0</v>
      </c>
      <c r="AK934" s="13" t="s">
        <v>1656</v>
      </c>
      <c r="AL934" s="13" t="s">
        <v>1657</v>
      </c>
      <c r="AM934" s="13"/>
      <c r="AN934" s="13">
        <v>36</v>
      </c>
    </row>
    <row r="935" spans="1:40" ht="15.75" hidden="1" customHeight="1" x14ac:dyDescent="0.25">
      <c r="A935" s="13" t="s">
        <v>1861</v>
      </c>
      <c r="B935" s="13" t="s">
        <v>30</v>
      </c>
      <c r="C935" s="13" t="s">
        <v>447</v>
      </c>
      <c r="D935" s="13" t="s">
        <v>508</v>
      </c>
      <c r="E935" s="13">
        <v>52908</v>
      </c>
      <c r="F935" s="13" t="s">
        <v>509</v>
      </c>
      <c r="G935" s="13" t="s">
        <v>520</v>
      </c>
      <c r="H935" s="13">
        <v>1</v>
      </c>
      <c r="I935" s="13" t="s">
        <v>521</v>
      </c>
      <c r="J935" s="13" t="s">
        <v>34</v>
      </c>
      <c r="K935" s="13" t="s">
        <v>212</v>
      </c>
      <c r="L935" s="13" t="s">
        <v>127</v>
      </c>
      <c r="M935" s="13">
        <v>1510</v>
      </c>
      <c r="N935" s="13">
        <v>1800</v>
      </c>
      <c r="O935" s="13" t="s">
        <v>510</v>
      </c>
      <c r="P935" s="13">
        <v>301</v>
      </c>
      <c r="Q935" s="13" t="s">
        <v>37</v>
      </c>
      <c r="R935" s="13" t="s">
        <v>38</v>
      </c>
      <c r="S935" s="49">
        <v>43262</v>
      </c>
      <c r="T935" s="49">
        <v>43303</v>
      </c>
      <c r="U935" s="13" t="s">
        <v>514</v>
      </c>
      <c r="V935" s="13" t="s">
        <v>39</v>
      </c>
      <c r="W935" s="13">
        <v>28</v>
      </c>
      <c r="X935" s="13">
        <v>27</v>
      </c>
      <c r="Y935" s="13">
        <v>36</v>
      </c>
      <c r="Z935" s="13">
        <v>75</v>
      </c>
      <c r="AA935" s="13"/>
      <c r="AB935" s="13"/>
      <c r="AC935" s="13"/>
      <c r="AD935" s="13">
        <v>0</v>
      </c>
      <c r="AE935" s="13">
        <v>75</v>
      </c>
      <c r="AF935" s="13">
        <v>0</v>
      </c>
      <c r="AG935" s="13">
        <v>10</v>
      </c>
      <c r="AH935" s="13">
        <v>1.7829999999999999</v>
      </c>
      <c r="AI935" s="13">
        <v>1.9201999999999999</v>
      </c>
      <c r="AJ935" s="13">
        <v>0.1</v>
      </c>
      <c r="AK935" s="13" t="s">
        <v>1658</v>
      </c>
      <c r="AL935" s="13" t="s">
        <v>1659</v>
      </c>
      <c r="AM935" s="13"/>
      <c r="AN935" s="13">
        <v>36</v>
      </c>
    </row>
    <row r="936" spans="1:40" ht="15.75" hidden="1" customHeight="1" x14ac:dyDescent="0.25">
      <c r="A936" s="13" t="s">
        <v>1861</v>
      </c>
      <c r="B936" s="13" t="s">
        <v>30</v>
      </c>
      <c r="C936" s="13" t="s">
        <v>447</v>
      </c>
      <c r="D936" s="13" t="s">
        <v>508</v>
      </c>
      <c r="E936" s="13">
        <v>52722</v>
      </c>
      <c r="F936" s="13" t="s">
        <v>509</v>
      </c>
      <c r="G936" s="13" t="s">
        <v>525</v>
      </c>
      <c r="H936" s="13">
        <v>501</v>
      </c>
      <c r="I936" s="13" t="s">
        <v>526</v>
      </c>
      <c r="J936" s="13" t="s">
        <v>43</v>
      </c>
      <c r="K936" s="13" t="s">
        <v>212</v>
      </c>
      <c r="L936" s="13" t="s">
        <v>72</v>
      </c>
      <c r="M936" s="13">
        <v>1930</v>
      </c>
      <c r="N936" s="13">
        <v>2155</v>
      </c>
      <c r="O936" s="13" t="s">
        <v>120</v>
      </c>
      <c r="P936" s="13">
        <v>109</v>
      </c>
      <c r="Q936" s="13" t="s">
        <v>121</v>
      </c>
      <c r="R936" s="13" t="s">
        <v>66</v>
      </c>
      <c r="S936" s="49">
        <v>43262</v>
      </c>
      <c r="T936" s="49">
        <v>43310</v>
      </c>
      <c r="U936" s="13" t="s">
        <v>527</v>
      </c>
      <c r="V936" s="13" t="s">
        <v>39</v>
      </c>
      <c r="W936" s="13">
        <v>36</v>
      </c>
      <c r="X936" s="13">
        <v>37</v>
      </c>
      <c r="Y936" s="13">
        <v>35</v>
      </c>
      <c r="Z936" s="13">
        <v>105.71429999999999</v>
      </c>
      <c r="AA936" s="13"/>
      <c r="AB936" s="13"/>
      <c r="AC936" s="13"/>
      <c r="AD936" s="13">
        <v>0</v>
      </c>
      <c r="AE936" s="13">
        <v>105.71429999999999</v>
      </c>
      <c r="AF936" s="13">
        <v>0</v>
      </c>
      <c r="AG936" s="13">
        <v>0</v>
      </c>
      <c r="AH936" s="13">
        <v>2.2730000000000001</v>
      </c>
      <c r="AI936" s="13">
        <v>2.4066999999999998</v>
      </c>
      <c r="AJ936" s="13">
        <v>0.1</v>
      </c>
      <c r="AK936" s="13" t="s">
        <v>1661</v>
      </c>
      <c r="AL936" s="13" t="s">
        <v>1662</v>
      </c>
      <c r="AM936" s="13"/>
      <c r="AN936" s="13">
        <v>35.1</v>
      </c>
    </row>
    <row r="937" spans="1:40" ht="15.75" hidden="1" customHeight="1" x14ac:dyDescent="0.25">
      <c r="A937" s="13" t="s">
        <v>1861</v>
      </c>
      <c r="B937" s="13" t="s">
        <v>30</v>
      </c>
      <c r="C937" s="13" t="s">
        <v>447</v>
      </c>
      <c r="D937" s="13" t="s">
        <v>508</v>
      </c>
      <c r="E937" s="13">
        <v>51878</v>
      </c>
      <c r="F937" s="13" t="s">
        <v>528</v>
      </c>
      <c r="G937" s="13">
        <v>13</v>
      </c>
      <c r="H937" s="13">
        <v>1</v>
      </c>
      <c r="I937" s="13" t="s">
        <v>529</v>
      </c>
      <c r="J937" s="13" t="s">
        <v>34</v>
      </c>
      <c r="K937" s="13" t="s">
        <v>35</v>
      </c>
      <c r="L937" s="13" t="s">
        <v>51</v>
      </c>
      <c r="M937" s="13">
        <v>1125</v>
      </c>
      <c r="N937" s="13">
        <v>1330</v>
      </c>
      <c r="O937" s="13" t="s">
        <v>510</v>
      </c>
      <c r="P937" s="13">
        <v>103</v>
      </c>
      <c r="Q937" s="13" t="s">
        <v>37</v>
      </c>
      <c r="R937" s="13" t="s">
        <v>38</v>
      </c>
      <c r="S937" s="49">
        <v>43262</v>
      </c>
      <c r="T937" s="49">
        <v>43303</v>
      </c>
      <c r="U937" s="13" t="s">
        <v>598</v>
      </c>
      <c r="V937" s="13" t="s">
        <v>39</v>
      </c>
      <c r="W937" s="13">
        <v>66</v>
      </c>
      <c r="X937" s="13">
        <v>64</v>
      </c>
      <c r="Y937" s="13">
        <v>40</v>
      </c>
      <c r="Z937" s="13">
        <v>160</v>
      </c>
      <c r="AA937" s="13"/>
      <c r="AB937" s="13"/>
      <c r="AC937" s="13"/>
      <c r="AD937" s="13">
        <v>0</v>
      </c>
      <c r="AE937" s="13">
        <v>160</v>
      </c>
      <c r="AF937" s="13">
        <v>0</v>
      </c>
      <c r="AG937" s="13">
        <v>0</v>
      </c>
      <c r="AH937" s="13">
        <v>5.4409999999999998</v>
      </c>
      <c r="AI937" s="13">
        <v>6.6501000000000001</v>
      </c>
      <c r="AJ937" s="13">
        <v>0.2</v>
      </c>
      <c r="AK937" s="13" t="s">
        <v>1663</v>
      </c>
      <c r="AL937" s="13" t="s">
        <v>1664</v>
      </c>
      <c r="AM937" s="13"/>
      <c r="AN937" s="13">
        <v>52.9</v>
      </c>
    </row>
    <row r="938" spans="1:40" ht="15.75" hidden="1" customHeight="1" x14ac:dyDescent="0.25">
      <c r="A938" s="13" t="s">
        <v>1861</v>
      </c>
      <c r="B938" s="13" t="s">
        <v>30</v>
      </c>
      <c r="C938" s="13" t="s">
        <v>447</v>
      </c>
      <c r="D938" s="13" t="s">
        <v>508</v>
      </c>
      <c r="E938" s="13">
        <v>53514</v>
      </c>
      <c r="F938" s="13" t="s">
        <v>528</v>
      </c>
      <c r="G938" s="13" t="s">
        <v>849</v>
      </c>
      <c r="H938" s="13">
        <v>1</v>
      </c>
      <c r="I938" s="13" t="s">
        <v>1147</v>
      </c>
      <c r="J938" s="13" t="s">
        <v>34</v>
      </c>
      <c r="K938" s="13" t="s">
        <v>194</v>
      </c>
      <c r="L938" s="13" t="s">
        <v>51</v>
      </c>
      <c r="M938" s="13">
        <v>1010</v>
      </c>
      <c r="N938" s="13">
        <v>1215</v>
      </c>
      <c r="O938" s="13" t="s">
        <v>510</v>
      </c>
      <c r="P938" s="13">
        <v>160</v>
      </c>
      <c r="Q938" s="13" t="s">
        <v>37</v>
      </c>
      <c r="R938" s="13" t="s">
        <v>38</v>
      </c>
      <c r="S938" s="49">
        <v>43262</v>
      </c>
      <c r="T938" s="49">
        <v>43303</v>
      </c>
      <c r="U938" s="13" t="s">
        <v>542</v>
      </c>
      <c r="V938" s="13" t="s">
        <v>39</v>
      </c>
      <c r="W938" s="13">
        <v>19</v>
      </c>
      <c r="X938" s="13">
        <v>20</v>
      </c>
      <c r="Y938" s="13">
        <v>35</v>
      </c>
      <c r="Z938" s="13">
        <v>57.142899999999997</v>
      </c>
      <c r="AA938" s="13" t="s">
        <v>533</v>
      </c>
      <c r="AB938" s="13">
        <v>23</v>
      </c>
      <c r="AC938" s="13">
        <v>30</v>
      </c>
      <c r="AD938" s="13">
        <v>76.666700000000006</v>
      </c>
      <c r="AE938" s="13">
        <v>76.666700000000006</v>
      </c>
      <c r="AF938" s="13">
        <v>0</v>
      </c>
      <c r="AG938" s="13">
        <v>10</v>
      </c>
      <c r="AH938" s="13">
        <v>1.9139999999999999</v>
      </c>
      <c r="AI938" s="13">
        <v>1.9139999999999999</v>
      </c>
      <c r="AJ938" s="13">
        <v>0.16669999999999999</v>
      </c>
      <c r="AK938" s="13" t="s">
        <v>1641</v>
      </c>
      <c r="AL938" s="13" t="s">
        <v>1667</v>
      </c>
      <c r="AM938" s="13"/>
      <c r="AN938" s="13">
        <v>52.9</v>
      </c>
    </row>
    <row r="939" spans="1:40" ht="15.75" hidden="1" customHeight="1" x14ac:dyDescent="0.25">
      <c r="A939" s="13" t="s">
        <v>1861</v>
      </c>
      <c r="B939" s="13" t="s">
        <v>30</v>
      </c>
      <c r="C939" s="13" t="s">
        <v>447</v>
      </c>
      <c r="D939" s="13" t="s">
        <v>508</v>
      </c>
      <c r="E939" s="13">
        <v>52944</v>
      </c>
      <c r="F939" s="13" t="s">
        <v>528</v>
      </c>
      <c r="G939" s="13" t="s">
        <v>534</v>
      </c>
      <c r="H939" s="13">
        <v>1</v>
      </c>
      <c r="I939" s="13" t="s">
        <v>535</v>
      </c>
      <c r="J939" s="13" t="s">
        <v>34</v>
      </c>
      <c r="K939" s="13" t="s">
        <v>194</v>
      </c>
      <c r="L939" s="13" t="s">
        <v>51</v>
      </c>
      <c r="M939" s="13">
        <v>1010</v>
      </c>
      <c r="N939" s="13">
        <v>1215</v>
      </c>
      <c r="O939" s="13" t="s">
        <v>510</v>
      </c>
      <c r="P939" s="13">
        <v>160</v>
      </c>
      <c r="Q939" s="13" t="s">
        <v>37</v>
      </c>
      <c r="R939" s="13" t="s">
        <v>38</v>
      </c>
      <c r="S939" s="49">
        <v>43262</v>
      </c>
      <c r="T939" s="49">
        <v>43303</v>
      </c>
      <c r="U939" s="13" t="s">
        <v>542</v>
      </c>
      <c r="V939" s="13" t="s">
        <v>39</v>
      </c>
      <c r="W939" s="13">
        <v>3</v>
      </c>
      <c r="X939" s="13">
        <v>3</v>
      </c>
      <c r="Y939" s="13">
        <v>15</v>
      </c>
      <c r="Z939" s="13">
        <v>20</v>
      </c>
      <c r="AA939" s="13" t="s">
        <v>533</v>
      </c>
      <c r="AB939" s="13">
        <v>23</v>
      </c>
      <c r="AC939" s="13">
        <v>30</v>
      </c>
      <c r="AD939" s="13">
        <v>76.666700000000006</v>
      </c>
      <c r="AE939" s="13">
        <v>76.666700000000006</v>
      </c>
      <c r="AF939" s="13">
        <v>0</v>
      </c>
      <c r="AG939" s="13">
        <v>10</v>
      </c>
      <c r="AH939" s="13">
        <v>0.30199999999999999</v>
      </c>
      <c r="AI939" s="13">
        <v>0.30199999999999999</v>
      </c>
      <c r="AJ939" s="13">
        <v>0</v>
      </c>
      <c r="AK939" s="13" t="s">
        <v>1641</v>
      </c>
      <c r="AL939" s="13" t="s">
        <v>1667</v>
      </c>
      <c r="AM939" s="13"/>
      <c r="AN939" s="13">
        <v>52.9</v>
      </c>
    </row>
    <row r="940" spans="1:40" ht="15.75" hidden="1" customHeight="1" x14ac:dyDescent="0.25">
      <c r="A940" s="13" t="s">
        <v>1861</v>
      </c>
      <c r="B940" s="13" t="s">
        <v>30</v>
      </c>
      <c r="C940" s="13" t="s">
        <v>447</v>
      </c>
      <c r="D940" s="13" t="s">
        <v>508</v>
      </c>
      <c r="E940" s="13">
        <v>53119</v>
      </c>
      <c r="F940" s="13" t="s">
        <v>528</v>
      </c>
      <c r="G940" s="13" t="s">
        <v>536</v>
      </c>
      <c r="H940" s="13">
        <v>1</v>
      </c>
      <c r="I940" s="13" t="s">
        <v>537</v>
      </c>
      <c r="J940" s="13" t="s">
        <v>34</v>
      </c>
      <c r="K940" s="13" t="s">
        <v>212</v>
      </c>
      <c r="L940" s="13" t="s">
        <v>1154</v>
      </c>
      <c r="M940" s="13" t="s">
        <v>1154</v>
      </c>
      <c r="N940" s="13" t="s">
        <v>1154</v>
      </c>
      <c r="O940" s="13" t="s">
        <v>1154</v>
      </c>
      <c r="P940" s="13"/>
      <c r="Q940" s="13" t="s">
        <v>37</v>
      </c>
      <c r="R940" s="13" t="s">
        <v>38</v>
      </c>
      <c r="S940" s="49">
        <v>43262</v>
      </c>
      <c r="T940" s="49">
        <v>43303</v>
      </c>
      <c r="U940" s="13" t="s">
        <v>1668</v>
      </c>
      <c r="V940" s="13" t="s">
        <v>104</v>
      </c>
      <c r="W940" s="13">
        <v>276</v>
      </c>
      <c r="X940" s="13">
        <v>178</v>
      </c>
      <c r="Y940" s="13">
        <v>250</v>
      </c>
      <c r="Z940" s="13">
        <v>71.2</v>
      </c>
      <c r="AA940" s="13"/>
      <c r="AB940" s="13"/>
      <c r="AC940" s="13"/>
      <c r="AD940" s="13">
        <v>0</v>
      </c>
      <c r="AE940" s="13">
        <v>71.2</v>
      </c>
      <c r="AF940" s="13">
        <v>0</v>
      </c>
      <c r="AG940" s="13">
        <v>10</v>
      </c>
      <c r="AH940" s="13">
        <v>3.42</v>
      </c>
      <c r="AI940" s="13">
        <v>3.4939</v>
      </c>
      <c r="AJ940" s="13">
        <v>0.7</v>
      </c>
      <c r="AK940" s="13" t="s">
        <v>1154</v>
      </c>
      <c r="AL940" s="13" t="s">
        <v>1154</v>
      </c>
      <c r="AM940" s="13"/>
      <c r="AN940" s="13">
        <v>140</v>
      </c>
    </row>
    <row r="941" spans="1:40" ht="15.75" hidden="1" customHeight="1" x14ac:dyDescent="0.25">
      <c r="A941" s="13" t="s">
        <v>1861</v>
      </c>
      <c r="B941" s="13" t="s">
        <v>30</v>
      </c>
      <c r="C941" s="13" t="s">
        <v>447</v>
      </c>
      <c r="D941" s="13" t="s">
        <v>508</v>
      </c>
      <c r="E941" s="13">
        <v>53242</v>
      </c>
      <c r="F941" s="13" t="s">
        <v>528</v>
      </c>
      <c r="G941" s="13">
        <v>201</v>
      </c>
      <c r="H941" s="13">
        <v>1</v>
      </c>
      <c r="I941" s="13" t="s">
        <v>538</v>
      </c>
      <c r="J941" s="13" t="s">
        <v>34</v>
      </c>
      <c r="K941" s="13" t="s">
        <v>212</v>
      </c>
      <c r="L941" s="13" t="s">
        <v>45</v>
      </c>
      <c r="M941" s="13" t="s">
        <v>45</v>
      </c>
      <c r="N941" s="13" t="s">
        <v>45</v>
      </c>
      <c r="O941" s="13" t="s">
        <v>45</v>
      </c>
      <c r="P941" s="13"/>
      <c r="Q941" s="13" t="s">
        <v>37</v>
      </c>
      <c r="R941" s="13" t="s">
        <v>38</v>
      </c>
      <c r="S941" s="49">
        <v>43262</v>
      </c>
      <c r="T941" s="49">
        <v>43303</v>
      </c>
      <c r="U941" s="13" t="s">
        <v>995</v>
      </c>
      <c r="V941" s="13" t="s">
        <v>104</v>
      </c>
      <c r="W941" s="13">
        <v>35</v>
      </c>
      <c r="X941" s="13">
        <v>35</v>
      </c>
      <c r="Y941" s="13">
        <v>250</v>
      </c>
      <c r="Z941" s="13">
        <v>14</v>
      </c>
      <c r="AA941" s="13"/>
      <c r="AB941" s="13"/>
      <c r="AC941" s="13"/>
      <c r="AD941" s="13">
        <v>0</v>
      </c>
      <c r="AE941" s="13">
        <v>14</v>
      </c>
      <c r="AF941" s="13">
        <v>0</v>
      </c>
      <c r="AG941" s="13">
        <v>10</v>
      </c>
      <c r="AH941" s="13">
        <v>0.28499999999999998</v>
      </c>
      <c r="AI941" s="13">
        <v>0.28499999999999998</v>
      </c>
      <c r="AJ941" s="13">
        <v>0</v>
      </c>
      <c r="AK941" s="13" t="s">
        <v>45</v>
      </c>
      <c r="AL941" s="13" t="s">
        <v>45</v>
      </c>
      <c r="AM941" s="13"/>
      <c r="AN941" s="13">
        <v>35</v>
      </c>
    </row>
    <row r="942" spans="1:40" ht="15.75" hidden="1" customHeight="1" x14ac:dyDescent="0.25">
      <c r="A942" s="13" t="s">
        <v>1861</v>
      </c>
      <c r="B942" s="13" t="s">
        <v>30</v>
      </c>
      <c r="C942" s="13" t="s">
        <v>447</v>
      </c>
      <c r="D942" s="13" t="s">
        <v>508</v>
      </c>
      <c r="E942" s="13">
        <v>52406</v>
      </c>
      <c r="F942" s="13" t="s">
        <v>528</v>
      </c>
      <c r="G942" s="13" t="s">
        <v>540</v>
      </c>
      <c r="H942" s="13">
        <v>1</v>
      </c>
      <c r="I942" s="13" t="s">
        <v>541</v>
      </c>
      <c r="J942" s="13" t="s">
        <v>34</v>
      </c>
      <c r="K942" s="13" t="s">
        <v>212</v>
      </c>
      <c r="L942" s="13" t="s">
        <v>51</v>
      </c>
      <c r="M942" s="13">
        <v>930</v>
      </c>
      <c r="N942" s="13">
        <v>1045</v>
      </c>
      <c r="O942" s="13" t="s">
        <v>510</v>
      </c>
      <c r="P942" s="13">
        <v>200</v>
      </c>
      <c r="Q942" s="13" t="s">
        <v>37</v>
      </c>
      <c r="R942" s="13" t="s">
        <v>58</v>
      </c>
      <c r="S942" s="49">
        <v>43262</v>
      </c>
      <c r="T942" s="49">
        <v>43303</v>
      </c>
      <c r="U942" s="13" t="s">
        <v>1153</v>
      </c>
      <c r="V942" s="13" t="s">
        <v>39</v>
      </c>
      <c r="W942" s="13">
        <v>18</v>
      </c>
      <c r="X942" s="13">
        <v>18</v>
      </c>
      <c r="Y942" s="13">
        <v>20</v>
      </c>
      <c r="Z942" s="13">
        <v>90</v>
      </c>
      <c r="AA942" s="13" t="s">
        <v>543</v>
      </c>
      <c r="AB942" s="13">
        <v>22</v>
      </c>
      <c r="AC942" s="13">
        <v>30</v>
      </c>
      <c r="AD942" s="13">
        <v>73.333299999999994</v>
      </c>
      <c r="AE942" s="13">
        <v>73.333299999999994</v>
      </c>
      <c r="AF942" s="13">
        <v>0</v>
      </c>
      <c r="AG942" s="13">
        <v>10</v>
      </c>
      <c r="AH942" s="13">
        <v>1.117</v>
      </c>
      <c r="AI942" s="13">
        <v>1.1827000000000001</v>
      </c>
      <c r="AJ942" s="13">
        <v>0.1</v>
      </c>
      <c r="AK942" s="13" t="s">
        <v>1669</v>
      </c>
      <c r="AL942" s="13" t="s">
        <v>1670</v>
      </c>
      <c r="AM942" s="13"/>
      <c r="AN942" s="13">
        <v>34.5</v>
      </c>
    </row>
    <row r="943" spans="1:40" ht="15.75" hidden="1" customHeight="1" x14ac:dyDescent="0.25">
      <c r="A943" s="13" t="s">
        <v>1861</v>
      </c>
      <c r="B943" s="13" t="s">
        <v>30</v>
      </c>
      <c r="C943" s="13" t="s">
        <v>447</v>
      </c>
      <c r="D943" s="13" t="s">
        <v>508</v>
      </c>
      <c r="E943" s="13">
        <v>52637</v>
      </c>
      <c r="F943" s="13" t="s">
        <v>528</v>
      </c>
      <c r="G943" s="13" t="s">
        <v>544</v>
      </c>
      <c r="H943" s="13">
        <v>1</v>
      </c>
      <c r="I943" s="13" t="s">
        <v>545</v>
      </c>
      <c r="J943" s="13" t="s">
        <v>34</v>
      </c>
      <c r="K943" s="13" t="s">
        <v>212</v>
      </c>
      <c r="L943" s="13" t="s">
        <v>51</v>
      </c>
      <c r="M943" s="13">
        <v>930</v>
      </c>
      <c r="N943" s="13">
        <v>1045</v>
      </c>
      <c r="O943" s="13" t="s">
        <v>510</v>
      </c>
      <c r="P943" s="13">
        <v>200</v>
      </c>
      <c r="Q943" s="13" t="s">
        <v>37</v>
      </c>
      <c r="R943" s="13" t="s">
        <v>38</v>
      </c>
      <c r="S943" s="49">
        <v>43262</v>
      </c>
      <c r="T943" s="49">
        <v>43303</v>
      </c>
      <c r="U943" s="13" t="s">
        <v>1153</v>
      </c>
      <c r="V943" s="13" t="s">
        <v>39</v>
      </c>
      <c r="W943" s="13">
        <v>2</v>
      </c>
      <c r="X943" s="13">
        <v>2</v>
      </c>
      <c r="Y943" s="13">
        <v>10</v>
      </c>
      <c r="Z943" s="13">
        <v>20</v>
      </c>
      <c r="AA943" s="13" t="s">
        <v>543</v>
      </c>
      <c r="AB943" s="13">
        <v>22</v>
      </c>
      <c r="AC943" s="13">
        <v>30</v>
      </c>
      <c r="AD943" s="13">
        <v>73.333299999999994</v>
      </c>
      <c r="AE943" s="13">
        <v>73.333299999999994</v>
      </c>
      <c r="AF943" s="13">
        <v>0</v>
      </c>
      <c r="AG943" s="13">
        <v>10</v>
      </c>
      <c r="AH943" s="13">
        <v>0.13100000000000001</v>
      </c>
      <c r="AI943" s="13">
        <v>0.13100000000000001</v>
      </c>
      <c r="AJ943" s="13">
        <v>0</v>
      </c>
      <c r="AK943" s="13" t="s">
        <v>1669</v>
      </c>
      <c r="AL943" s="13" t="s">
        <v>1670</v>
      </c>
      <c r="AM943" s="13"/>
      <c r="AN943" s="13">
        <v>34.5</v>
      </c>
    </row>
    <row r="944" spans="1:40" ht="15.75" hidden="1" customHeight="1" x14ac:dyDescent="0.25">
      <c r="A944" s="13" t="s">
        <v>1861</v>
      </c>
      <c r="B944" s="13" t="s">
        <v>30</v>
      </c>
      <c r="C944" s="13" t="s">
        <v>447</v>
      </c>
      <c r="D944" s="13" t="s">
        <v>508</v>
      </c>
      <c r="E944" s="13">
        <v>53554</v>
      </c>
      <c r="F944" s="13" t="s">
        <v>528</v>
      </c>
      <c r="G944" s="13" t="s">
        <v>544</v>
      </c>
      <c r="H944" s="13">
        <v>2</v>
      </c>
      <c r="I944" s="13" t="s">
        <v>545</v>
      </c>
      <c r="J944" s="13" t="s">
        <v>34</v>
      </c>
      <c r="K944" s="13" t="s">
        <v>212</v>
      </c>
      <c r="L944" s="13" t="s">
        <v>51</v>
      </c>
      <c r="M944" s="13">
        <v>1210</v>
      </c>
      <c r="N944" s="13">
        <v>1325</v>
      </c>
      <c r="O944" s="13" t="s">
        <v>510</v>
      </c>
      <c r="P944" s="13">
        <v>207</v>
      </c>
      <c r="Q944" s="13" t="s">
        <v>37</v>
      </c>
      <c r="R944" s="13" t="s">
        <v>58</v>
      </c>
      <c r="S944" s="49">
        <v>43262</v>
      </c>
      <c r="T944" s="49">
        <v>43303</v>
      </c>
      <c r="U944" s="13" t="s">
        <v>1153</v>
      </c>
      <c r="V944" s="13" t="s">
        <v>39</v>
      </c>
      <c r="W944" s="13">
        <v>2</v>
      </c>
      <c r="X944" s="13">
        <v>2</v>
      </c>
      <c r="Y944" s="13">
        <v>15</v>
      </c>
      <c r="Z944" s="13">
        <v>13.333299999999999</v>
      </c>
      <c r="AA944" s="13" t="s">
        <v>1233</v>
      </c>
      <c r="AB944" s="13">
        <v>22</v>
      </c>
      <c r="AC944" s="13">
        <v>40</v>
      </c>
      <c r="AD944" s="13">
        <v>55</v>
      </c>
      <c r="AE944" s="13">
        <v>55</v>
      </c>
      <c r="AF944" s="13">
        <v>0</v>
      </c>
      <c r="AG944" s="13">
        <v>0</v>
      </c>
      <c r="AH944" s="13">
        <v>0.13100000000000001</v>
      </c>
      <c r="AI944" s="13">
        <v>0.13100000000000001</v>
      </c>
      <c r="AJ944" s="13">
        <v>0</v>
      </c>
      <c r="AK944" s="13" t="s">
        <v>1677</v>
      </c>
      <c r="AL944" s="13" t="s">
        <v>1657</v>
      </c>
      <c r="AM944" s="13"/>
      <c r="AN944" s="13">
        <v>34.5</v>
      </c>
    </row>
    <row r="945" spans="1:40" ht="15.75" hidden="1" customHeight="1" x14ac:dyDescent="0.25">
      <c r="A945" s="13" t="s">
        <v>1861</v>
      </c>
      <c r="B945" s="13" t="s">
        <v>30</v>
      </c>
      <c r="C945" s="13" t="s">
        <v>447</v>
      </c>
      <c r="D945" s="13" t="s">
        <v>508</v>
      </c>
      <c r="E945" s="13">
        <v>52644</v>
      </c>
      <c r="F945" s="13" t="s">
        <v>528</v>
      </c>
      <c r="G945" s="13" t="s">
        <v>546</v>
      </c>
      <c r="H945" s="13">
        <v>1</v>
      </c>
      <c r="I945" s="13" t="s">
        <v>547</v>
      </c>
      <c r="J945" s="13" t="s">
        <v>34</v>
      </c>
      <c r="K945" s="13" t="s">
        <v>212</v>
      </c>
      <c r="L945" s="13" t="s">
        <v>56</v>
      </c>
      <c r="M945" s="13">
        <v>930</v>
      </c>
      <c r="N945" s="13">
        <v>1145</v>
      </c>
      <c r="O945" s="13" t="s">
        <v>510</v>
      </c>
      <c r="P945" s="13" t="s">
        <v>548</v>
      </c>
      <c r="Q945" s="13" t="s">
        <v>37</v>
      </c>
      <c r="R945" s="13" t="s">
        <v>58</v>
      </c>
      <c r="S945" s="49">
        <v>43262</v>
      </c>
      <c r="T945" s="49">
        <v>43280</v>
      </c>
      <c r="U945" s="13" t="s">
        <v>539</v>
      </c>
      <c r="V945" s="13" t="s">
        <v>39</v>
      </c>
      <c r="W945" s="13">
        <v>12</v>
      </c>
      <c r="X945" s="13">
        <v>12</v>
      </c>
      <c r="Y945" s="13">
        <v>20</v>
      </c>
      <c r="Z945" s="13">
        <v>60</v>
      </c>
      <c r="AA945" s="13" t="s">
        <v>549</v>
      </c>
      <c r="AB945" s="13">
        <v>17</v>
      </c>
      <c r="AC945" s="13">
        <v>40</v>
      </c>
      <c r="AD945" s="13">
        <v>42.5</v>
      </c>
      <c r="AE945" s="13">
        <v>42.5</v>
      </c>
      <c r="AF945" s="13">
        <v>0</v>
      </c>
      <c r="AG945" s="13">
        <v>10</v>
      </c>
      <c r="AH945" s="13">
        <v>0.85699999999999998</v>
      </c>
      <c r="AI945" s="13">
        <v>0.85699999999999998</v>
      </c>
      <c r="AJ945" s="13">
        <v>0.1</v>
      </c>
      <c r="AK945" s="13" t="s">
        <v>1671</v>
      </c>
      <c r="AL945" s="13" t="s">
        <v>1672</v>
      </c>
      <c r="AM945" s="13"/>
      <c r="AN945" s="13">
        <v>37.5</v>
      </c>
    </row>
    <row r="946" spans="1:40" ht="15.75" hidden="1" customHeight="1" x14ac:dyDescent="0.25">
      <c r="A946" s="13" t="s">
        <v>1861</v>
      </c>
      <c r="B946" s="13" t="s">
        <v>30</v>
      </c>
      <c r="C946" s="13" t="s">
        <v>447</v>
      </c>
      <c r="D946" s="13" t="s">
        <v>508</v>
      </c>
      <c r="E946" s="13">
        <v>53143</v>
      </c>
      <c r="F946" s="13" t="s">
        <v>528</v>
      </c>
      <c r="G946" s="13" t="s">
        <v>546</v>
      </c>
      <c r="H946" s="13">
        <v>321</v>
      </c>
      <c r="I946" s="13" t="s">
        <v>547</v>
      </c>
      <c r="J946" s="13" t="s">
        <v>34</v>
      </c>
      <c r="K946" s="13" t="s">
        <v>212</v>
      </c>
      <c r="L946" s="13" t="s">
        <v>72</v>
      </c>
      <c r="M946" s="13">
        <v>910</v>
      </c>
      <c r="N946" s="13">
        <v>1000</v>
      </c>
      <c r="O946" s="13" t="s">
        <v>195</v>
      </c>
      <c r="P946" s="13">
        <v>227</v>
      </c>
      <c r="Q946" s="13" t="s">
        <v>196</v>
      </c>
      <c r="R946" s="13" t="s">
        <v>58</v>
      </c>
      <c r="S946" s="49">
        <v>43244</v>
      </c>
      <c r="T946" s="49">
        <v>43310</v>
      </c>
      <c r="U946" s="13" t="s">
        <v>598</v>
      </c>
      <c r="V946" s="13" t="s">
        <v>679</v>
      </c>
      <c r="W946" s="13">
        <v>0</v>
      </c>
      <c r="X946" s="13">
        <v>43</v>
      </c>
      <c r="Y946" s="13">
        <v>50</v>
      </c>
      <c r="Z946" s="13">
        <v>86</v>
      </c>
      <c r="AA946" s="13"/>
      <c r="AB946" s="13"/>
      <c r="AC946" s="13"/>
      <c r="AD946" s="13">
        <v>0</v>
      </c>
      <c r="AE946" s="13">
        <v>86</v>
      </c>
      <c r="AF946" s="13">
        <v>0</v>
      </c>
      <c r="AG946" s="13">
        <v>10</v>
      </c>
      <c r="AH946" s="13">
        <v>0</v>
      </c>
      <c r="AI946" s="13">
        <v>0</v>
      </c>
      <c r="AJ946" s="13">
        <v>0.1</v>
      </c>
      <c r="AK946" s="13" t="s">
        <v>1673</v>
      </c>
      <c r="AL946" s="13" t="s">
        <v>1674</v>
      </c>
      <c r="AM946" s="13"/>
      <c r="AN946" s="13">
        <v>16</v>
      </c>
    </row>
    <row r="947" spans="1:40" ht="15.75" hidden="1" customHeight="1" x14ac:dyDescent="0.25">
      <c r="A947" s="13" t="s">
        <v>1861</v>
      </c>
      <c r="B947" s="13" t="s">
        <v>30</v>
      </c>
      <c r="C947" s="13" t="s">
        <v>447</v>
      </c>
      <c r="D947" s="13" t="s">
        <v>508</v>
      </c>
      <c r="E947" s="13">
        <v>53596</v>
      </c>
      <c r="F947" s="13" t="s">
        <v>528</v>
      </c>
      <c r="G947" s="13" t="s">
        <v>546</v>
      </c>
      <c r="H947" s="13" t="s">
        <v>2025</v>
      </c>
      <c r="I947" s="13" t="s">
        <v>547</v>
      </c>
      <c r="J947" s="13" t="s">
        <v>34</v>
      </c>
      <c r="K947" s="13" t="s">
        <v>212</v>
      </c>
      <c r="L947" s="13" t="s">
        <v>72</v>
      </c>
      <c r="M947" s="13">
        <v>900</v>
      </c>
      <c r="N947" s="13">
        <v>950</v>
      </c>
      <c r="O947" s="13" t="s">
        <v>45</v>
      </c>
      <c r="P947" s="13"/>
      <c r="Q947" s="13" t="s">
        <v>196</v>
      </c>
      <c r="R947" s="13" t="s">
        <v>58</v>
      </c>
      <c r="S947" s="49">
        <v>43262</v>
      </c>
      <c r="T947" s="49">
        <v>43385</v>
      </c>
      <c r="U947" s="13" t="s">
        <v>598</v>
      </c>
      <c r="V947" s="13" t="s">
        <v>2026</v>
      </c>
      <c r="W947" s="13">
        <v>0</v>
      </c>
      <c r="X947" s="13">
        <v>0</v>
      </c>
      <c r="Y947" s="13">
        <v>0</v>
      </c>
      <c r="Z947" s="13">
        <v>0</v>
      </c>
      <c r="AA947" s="13"/>
      <c r="AB947" s="13"/>
      <c r="AC947" s="13"/>
      <c r="AD947" s="13">
        <v>0</v>
      </c>
      <c r="AE947" s="13">
        <v>0</v>
      </c>
      <c r="AF947" s="13">
        <v>0</v>
      </c>
      <c r="AG947" s="13">
        <v>0</v>
      </c>
      <c r="AH947" s="13">
        <v>0</v>
      </c>
      <c r="AI947" s="13">
        <v>0</v>
      </c>
      <c r="AJ947" s="13">
        <v>0.1</v>
      </c>
      <c r="AK947" s="13" t="s">
        <v>2027</v>
      </c>
      <c r="AL947" s="13" t="s">
        <v>45</v>
      </c>
      <c r="AM947" s="13"/>
      <c r="AN947" s="13">
        <v>34</v>
      </c>
    </row>
    <row r="948" spans="1:40" ht="15.75" hidden="1" customHeight="1" x14ac:dyDescent="0.25">
      <c r="A948" s="13" t="s">
        <v>1861</v>
      </c>
      <c r="B948" s="13" t="s">
        <v>30</v>
      </c>
      <c r="C948" s="13" t="s">
        <v>447</v>
      </c>
      <c r="D948" s="13" t="s">
        <v>508</v>
      </c>
      <c r="E948" s="13">
        <v>52649</v>
      </c>
      <c r="F948" s="13" t="s">
        <v>528</v>
      </c>
      <c r="G948" s="13" t="s">
        <v>550</v>
      </c>
      <c r="H948" s="13">
        <v>1</v>
      </c>
      <c r="I948" s="13" t="s">
        <v>551</v>
      </c>
      <c r="J948" s="13" t="s">
        <v>34</v>
      </c>
      <c r="K948" s="13" t="s">
        <v>212</v>
      </c>
      <c r="L948" s="13" t="s">
        <v>56</v>
      </c>
      <c r="M948" s="13">
        <v>930</v>
      </c>
      <c r="N948" s="13">
        <v>1145</v>
      </c>
      <c r="O948" s="13" t="s">
        <v>510</v>
      </c>
      <c r="P948" s="13" t="s">
        <v>548</v>
      </c>
      <c r="Q948" s="13" t="s">
        <v>37</v>
      </c>
      <c r="R948" s="13" t="s">
        <v>58</v>
      </c>
      <c r="S948" s="49">
        <v>43262</v>
      </c>
      <c r="T948" s="49">
        <v>43280</v>
      </c>
      <c r="U948" s="13" t="s">
        <v>539</v>
      </c>
      <c r="V948" s="13" t="s">
        <v>39</v>
      </c>
      <c r="W948" s="13">
        <v>1</v>
      </c>
      <c r="X948" s="13">
        <v>1</v>
      </c>
      <c r="Y948" s="13">
        <v>10</v>
      </c>
      <c r="Z948" s="13">
        <v>10</v>
      </c>
      <c r="AA948" s="13" t="s">
        <v>549</v>
      </c>
      <c r="AB948" s="13">
        <v>17</v>
      </c>
      <c r="AC948" s="13">
        <v>40</v>
      </c>
      <c r="AD948" s="13">
        <v>42.5</v>
      </c>
      <c r="AE948" s="13">
        <v>42.5</v>
      </c>
      <c r="AF948" s="13">
        <v>0</v>
      </c>
      <c r="AG948" s="13">
        <v>10</v>
      </c>
      <c r="AH948" s="13">
        <v>7.0999999999999994E-2</v>
      </c>
      <c r="AI948" s="13">
        <v>7.0999999999999994E-2</v>
      </c>
      <c r="AJ948" s="13">
        <v>0</v>
      </c>
      <c r="AK948" s="13" t="s">
        <v>1671</v>
      </c>
      <c r="AL948" s="13" t="s">
        <v>1672</v>
      </c>
      <c r="AM948" s="13"/>
      <c r="AN948" s="13">
        <v>37.5</v>
      </c>
    </row>
    <row r="949" spans="1:40" ht="15.75" hidden="1" customHeight="1" x14ac:dyDescent="0.25">
      <c r="A949" s="13" t="s">
        <v>1861</v>
      </c>
      <c r="B949" s="13" t="s">
        <v>30</v>
      </c>
      <c r="C949" s="13" t="s">
        <v>447</v>
      </c>
      <c r="D949" s="13" t="s">
        <v>508</v>
      </c>
      <c r="E949" s="13">
        <v>53348</v>
      </c>
      <c r="F949" s="13" t="s">
        <v>528</v>
      </c>
      <c r="G949" s="13" t="s">
        <v>550</v>
      </c>
      <c r="H949" s="13">
        <v>2</v>
      </c>
      <c r="I949" s="13" t="s">
        <v>551</v>
      </c>
      <c r="J949" s="13" t="s">
        <v>43</v>
      </c>
      <c r="K949" s="13" t="s">
        <v>212</v>
      </c>
      <c r="L949" s="13" t="s">
        <v>169</v>
      </c>
      <c r="M949" s="13">
        <v>1710</v>
      </c>
      <c r="N949" s="13">
        <v>1900</v>
      </c>
      <c r="O949" s="13" t="s">
        <v>510</v>
      </c>
      <c r="P949" s="13">
        <v>207</v>
      </c>
      <c r="Q949" s="13" t="s">
        <v>37</v>
      </c>
      <c r="R949" s="13" t="s">
        <v>38</v>
      </c>
      <c r="S949" s="49">
        <v>43262</v>
      </c>
      <c r="T949" s="49">
        <v>43303</v>
      </c>
      <c r="U949" s="13" t="s">
        <v>586</v>
      </c>
      <c r="V949" s="13" t="s">
        <v>39</v>
      </c>
      <c r="W949" s="13">
        <v>11</v>
      </c>
      <c r="X949" s="13">
        <v>11</v>
      </c>
      <c r="Y949" s="13">
        <v>15</v>
      </c>
      <c r="Z949" s="13">
        <v>73.333299999999994</v>
      </c>
      <c r="AA949" s="13" t="s">
        <v>752</v>
      </c>
      <c r="AB949" s="13">
        <v>20</v>
      </c>
      <c r="AC949" s="13">
        <v>45</v>
      </c>
      <c r="AD949" s="13">
        <v>44.444400000000002</v>
      </c>
      <c r="AE949" s="13">
        <v>44.444400000000002</v>
      </c>
      <c r="AF949" s="13">
        <v>0</v>
      </c>
      <c r="AG949" s="13">
        <v>10</v>
      </c>
      <c r="AH949" s="13">
        <v>0.71199999999999997</v>
      </c>
      <c r="AI949" s="13">
        <v>0.71199999999999997</v>
      </c>
      <c r="AJ949" s="13">
        <v>0.1</v>
      </c>
      <c r="AK949" s="13" t="s">
        <v>1675</v>
      </c>
      <c r="AL949" s="13" t="s">
        <v>1657</v>
      </c>
      <c r="AM949" s="13"/>
      <c r="AN949" s="13">
        <v>34</v>
      </c>
    </row>
    <row r="950" spans="1:40" ht="15.75" hidden="1" customHeight="1" x14ac:dyDescent="0.25">
      <c r="A950" s="13" t="s">
        <v>1861</v>
      </c>
      <c r="B950" s="13" t="s">
        <v>30</v>
      </c>
      <c r="C950" s="13" t="s">
        <v>447</v>
      </c>
      <c r="D950" s="13" t="s">
        <v>508</v>
      </c>
      <c r="E950" s="13">
        <v>52652</v>
      </c>
      <c r="F950" s="13" t="s">
        <v>528</v>
      </c>
      <c r="G950" s="13" t="s">
        <v>553</v>
      </c>
      <c r="H950" s="13">
        <v>1</v>
      </c>
      <c r="I950" s="13" t="s">
        <v>554</v>
      </c>
      <c r="J950" s="13" t="s">
        <v>34</v>
      </c>
      <c r="K950" s="13" t="s">
        <v>212</v>
      </c>
      <c r="L950" s="13" t="s">
        <v>56</v>
      </c>
      <c r="M950" s="13">
        <v>930</v>
      </c>
      <c r="N950" s="13">
        <v>1145</v>
      </c>
      <c r="O950" s="13" t="s">
        <v>510</v>
      </c>
      <c r="P950" s="13" t="s">
        <v>548</v>
      </c>
      <c r="Q950" s="13" t="s">
        <v>37</v>
      </c>
      <c r="R950" s="13" t="s">
        <v>58</v>
      </c>
      <c r="S950" s="49">
        <v>43262</v>
      </c>
      <c r="T950" s="49">
        <v>43280</v>
      </c>
      <c r="U950" s="13" t="s">
        <v>539</v>
      </c>
      <c r="V950" s="13" t="s">
        <v>39</v>
      </c>
      <c r="W950" s="13">
        <v>4</v>
      </c>
      <c r="X950" s="13">
        <v>4</v>
      </c>
      <c r="Y950" s="13">
        <v>20</v>
      </c>
      <c r="Z950" s="13">
        <v>20</v>
      </c>
      <c r="AA950" s="13" t="s">
        <v>549</v>
      </c>
      <c r="AB950" s="13">
        <v>17</v>
      </c>
      <c r="AC950" s="13">
        <v>40</v>
      </c>
      <c r="AD950" s="13">
        <v>42.5</v>
      </c>
      <c r="AE950" s="13">
        <v>42.5</v>
      </c>
      <c r="AF950" s="13">
        <v>0</v>
      </c>
      <c r="AG950" s="13">
        <v>10</v>
      </c>
      <c r="AH950" s="13">
        <v>0.28599999999999998</v>
      </c>
      <c r="AI950" s="13">
        <v>0.28599999999999998</v>
      </c>
      <c r="AJ950" s="13">
        <v>0</v>
      </c>
      <c r="AK950" s="13" t="s">
        <v>1671</v>
      </c>
      <c r="AL950" s="13" t="s">
        <v>1672</v>
      </c>
      <c r="AM950" s="13"/>
      <c r="AN950" s="13">
        <v>37.5</v>
      </c>
    </row>
    <row r="951" spans="1:40" ht="15.75" hidden="1" customHeight="1" x14ac:dyDescent="0.25">
      <c r="A951" s="13" t="s">
        <v>1861</v>
      </c>
      <c r="B951" s="13" t="s">
        <v>30</v>
      </c>
      <c r="C951" s="13" t="s">
        <v>447</v>
      </c>
      <c r="D951" s="13" t="s">
        <v>508</v>
      </c>
      <c r="E951" s="13">
        <v>53059</v>
      </c>
      <c r="F951" s="13" t="s">
        <v>528</v>
      </c>
      <c r="G951" s="13" t="s">
        <v>890</v>
      </c>
      <c r="H951" s="13">
        <v>1</v>
      </c>
      <c r="I951" s="13" t="s">
        <v>891</v>
      </c>
      <c r="J951" s="13" t="s">
        <v>34</v>
      </c>
      <c r="K951" s="13" t="s">
        <v>212</v>
      </c>
      <c r="L951" s="13" t="s">
        <v>56</v>
      </c>
      <c r="M951" s="13">
        <v>700</v>
      </c>
      <c r="N951" s="13">
        <v>915</v>
      </c>
      <c r="O951" s="13" t="s">
        <v>510</v>
      </c>
      <c r="P951" s="13" t="s">
        <v>548</v>
      </c>
      <c r="Q951" s="13" t="s">
        <v>37</v>
      </c>
      <c r="R951" s="13" t="s">
        <v>58</v>
      </c>
      <c r="S951" s="49">
        <v>43262</v>
      </c>
      <c r="T951" s="49">
        <v>43280</v>
      </c>
      <c r="U951" s="13" t="s">
        <v>539</v>
      </c>
      <c r="V951" s="13" t="s">
        <v>39</v>
      </c>
      <c r="W951" s="13">
        <v>19</v>
      </c>
      <c r="X951" s="13">
        <v>18</v>
      </c>
      <c r="Y951" s="13">
        <v>25</v>
      </c>
      <c r="Z951" s="13">
        <v>72</v>
      </c>
      <c r="AA951" s="13"/>
      <c r="AB951" s="13"/>
      <c r="AC951" s="13"/>
      <c r="AD951" s="13">
        <v>0</v>
      </c>
      <c r="AE951" s="13">
        <v>72</v>
      </c>
      <c r="AF951" s="13">
        <v>0</v>
      </c>
      <c r="AG951" s="13">
        <v>10</v>
      </c>
      <c r="AH951" s="13">
        <v>1.357</v>
      </c>
      <c r="AI951" s="13">
        <v>1.357</v>
      </c>
      <c r="AJ951" s="13">
        <v>0.1</v>
      </c>
      <c r="AK951" s="13" t="s">
        <v>1676</v>
      </c>
      <c r="AL951" s="13" t="s">
        <v>1672</v>
      </c>
      <c r="AM951" s="13"/>
      <c r="AN951" s="13">
        <v>37.5</v>
      </c>
    </row>
    <row r="952" spans="1:40" ht="15.75" hidden="1" customHeight="1" x14ac:dyDescent="0.25">
      <c r="A952" s="13" t="s">
        <v>1861</v>
      </c>
      <c r="B952" s="13" t="s">
        <v>30</v>
      </c>
      <c r="C952" s="13" t="s">
        <v>447</v>
      </c>
      <c r="D952" s="13" t="s">
        <v>508</v>
      </c>
      <c r="E952" s="13">
        <v>53350</v>
      </c>
      <c r="F952" s="13" t="s">
        <v>528</v>
      </c>
      <c r="G952" s="13" t="s">
        <v>890</v>
      </c>
      <c r="H952" s="13">
        <v>2</v>
      </c>
      <c r="I952" s="13" t="s">
        <v>891</v>
      </c>
      <c r="J952" s="13" t="s">
        <v>34</v>
      </c>
      <c r="K952" s="13" t="s">
        <v>212</v>
      </c>
      <c r="L952" s="13" t="s">
        <v>51</v>
      </c>
      <c r="M952" s="13">
        <v>1210</v>
      </c>
      <c r="N952" s="13">
        <v>1325</v>
      </c>
      <c r="O952" s="13" t="s">
        <v>510</v>
      </c>
      <c r="P952" s="13">
        <v>207</v>
      </c>
      <c r="Q952" s="13" t="s">
        <v>37</v>
      </c>
      <c r="R952" s="13" t="s">
        <v>38</v>
      </c>
      <c r="S952" s="49">
        <v>43262</v>
      </c>
      <c r="T952" s="49">
        <v>43303</v>
      </c>
      <c r="U952" s="13" t="s">
        <v>1153</v>
      </c>
      <c r="V952" s="13" t="s">
        <v>39</v>
      </c>
      <c r="W952" s="13">
        <v>22</v>
      </c>
      <c r="X952" s="13">
        <v>20</v>
      </c>
      <c r="Y952" s="13">
        <v>30</v>
      </c>
      <c r="Z952" s="13">
        <v>66.666700000000006</v>
      </c>
      <c r="AA952" s="13" t="s">
        <v>1233</v>
      </c>
      <c r="AB952" s="13">
        <v>22</v>
      </c>
      <c r="AC952" s="13">
        <v>40</v>
      </c>
      <c r="AD952" s="13">
        <v>55</v>
      </c>
      <c r="AE952" s="13">
        <v>55</v>
      </c>
      <c r="AF952" s="13">
        <v>0</v>
      </c>
      <c r="AG952" s="13">
        <v>10</v>
      </c>
      <c r="AH952" s="13">
        <v>1.446</v>
      </c>
      <c r="AI952" s="13">
        <v>1.446</v>
      </c>
      <c r="AJ952" s="13">
        <v>0.1</v>
      </c>
      <c r="AK952" s="13" t="s">
        <v>1677</v>
      </c>
      <c r="AL952" s="13" t="s">
        <v>1657</v>
      </c>
      <c r="AM952" s="13"/>
      <c r="AN952" s="13">
        <v>34.5</v>
      </c>
    </row>
    <row r="953" spans="1:40" ht="15.75" hidden="1" customHeight="1" x14ac:dyDescent="0.25">
      <c r="A953" s="13" t="s">
        <v>1861</v>
      </c>
      <c r="B953" s="13" t="s">
        <v>30</v>
      </c>
      <c r="C953" s="13" t="s">
        <v>447</v>
      </c>
      <c r="D953" s="13" t="s">
        <v>508</v>
      </c>
      <c r="E953" s="13">
        <v>53289</v>
      </c>
      <c r="F953" s="13" t="s">
        <v>528</v>
      </c>
      <c r="G953" s="13" t="s">
        <v>890</v>
      </c>
      <c r="H953" s="13">
        <v>501</v>
      </c>
      <c r="I953" s="13" t="s">
        <v>891</v>
      </c>
      <c r="J953" s="13" t="s">
        <v>43</v>
      </c>
      <c r="K953" s="13" t="s">
        <v>212</v>
      </c>
      <c r="L953" s="13" t="s">
        <v>169</v>
      </c>
      <c r="M953" s="13">
        <v>1710</v>
      </c>
      <c r="N953" s="13">
        <v>1900</v>
      </c>
      <c r="O953" s="13" t="s">
        <v>510</v>
      </c>
      <c r="P953" s="13">
        <v>207</v>
      </c>
      <c r="Q953" s="13" t="s">
        <v>37</v>
      </c>
      <c r="R953" s="13" t="s">
        <v>38</v>
      </c>
      <c r="S953" s="49">
        <v>43262</v>
      </c>
      <c r="T953" s="49">
        <v>43303</v>
      </c>
      <c r="U953" s="13" t="s">
        <v>586</v>
      </c>
      <c r="V953" s="13" t="s">
        <v>39</v>
      </c>
      <c r="W953" s="13">
        <v>12</v>
      </c>
      <c r="X953" s="13">
        <v>9</v>
      </c>
      <c r="Y953" s="13">
        <v>25</v>
      </c>
      <c r="Z953" s="13">
        <v>36</v>
      </c>
      <c r="AA953" s="13" t="s">
        <v>752</v>
      </c>
      <c r="AB953" s="13">
        <v>20</v>
      </c>
      <c r="AC953" s="13">
        <v>45</v>
      </c>
      <c r="AD953" s="13">
        <v>44.444400000000002</v>
      </c>
      <c r="AE953" s="13">
        <v>44.444400000000002</v>
      </c>
      <c r="AF953" s="13">
        <v>0</v>
      </c>
      <c r="AG953" s="13">
        <v>10</v>
      </c>
      <c r="AH953" s="13">
        <v>0.77700000000000002</v>
      </c>
      <c r="AI953" s="13">
        <v>0.77700000000000002</v>
      </c>
      <c r="AJ953" s="13">
        <v>0</v>
      </c>
      <c r="AK953" s="13" t="s">
        <v>1675</v>
      </c>
      <c r="AL953" s="13" t="s">
        <v>1657</v>
      </c>
      <c r="AM953" s="13"/>
      <c r="AN953" s="13">
        <v>34</v>
      </c>
    </row>
    <row r="954" spans="1:40" ht="15.75" hidden="1" customHeight="1" x14ac:dyDescent="0.25">
      <c r="A954" s="13" t="s">
        <v>1861</v>
      </c>
      <c r="B954" s="13" t="s">
        <v>30</v>
      </c>
      <c r="C954" s="13" t="s">
        <v>447</v>
      </c>
      <c r="D954" s="13" t="s">
        <v>508</v>
      </c>
      <c r="E954" s="13">
        <v>53515</v>
      </c>
      <c r="F954" s="13" t="s">
        <v>528</v>
      </c>
      <c r="G954" s="13" t="s">
        <v>2028</v>
      </c>
      <c r="H954" s="13">
        <v>1</v>
      </c>
      <c r="I954" s="13" t="s">
        <v>2029</v>
      </c>
      <c r="J954" s="13" t="s">
        <v>34</v>
      </c>
      <c r="K954" s="13" t="s">
        <v>212</v>
      </c>
      <c r="L954" s="13" t="s">
        <v>89</v>
      </c>
      <c r="M954" s="13" t="s">
        <v>552</v>
      </c>
      <c r="N954" s="13" t="s">
        <v>579</v>
      </c>
      <c r="O954" s="13" t="s">
        <v>531</v>
      </c>
      <c r="P954" s="13" t="s">
        <v>2030</v>
      </c>
      <c r="Q954" s="13" t="s">
        <v>37</v>
      </c>
      <c r="R954" s="13" t="s">
        <v>38</v>
      </c>
      <c r="S954" s="49">
        <v>43262</v>
      </c>
      <c r="T954" s="49">
        <v>43303</v>
      </c>
      <c r="U954" s="13" t="s">
        <v>1057</v>
      </c>
      <c r="V954" s="13" t="s">
        <v>39</v>
      </c>
      <c r="W954" s="13">
        <v>47</v>
      </c>
      <c r="X954" s="13">
        <v>46</v>
      </c>
      <c r="Y954" s="13">
        <v>10</v>
      </c>
      <c r="Z954" s="13">
        <v>460</v>
      </c>
      <c r="AA954" s="13"/>
      <c r="AB954" s="13"/>
      <c r="AC954" s="13"/>
      <c r="AD954" s="13">
        <v>0</v>
      </c>
      <c r="AE954" s="13">
        <v>460</v>
      </c>
      <c r="AF954" s="13">
        <v>0</v>
      </c>
      <c r="AG954" s="13">
        <v>0</v>
      </c>
      <c r="AH954" s="13">
        <v>2.944</v>
      </c>
      <c r="AI954" s="13">
        <v>3.2945000000000002</v>
      </c>
      <c r="AJ954" s="13">
        <v>0.2</v>
      </c>
      <c r="AK954" s="13" t="s">
        <v>2031</v>
      </c>
      <c r="AL954" s="13" t="s">
        <v>2032</v>
      </c>
      <c r="AM954" s="13"/>
      <c r="AN954" s="13">
        <v>73.599999999999994</v>
      </c>
    </row>
    <row r="955" spans="1:40" ht="15.75" hidden="1" customHeight="1" x14ac:dyDescent="0.25">
      <c r="A955" s="13" t="s">
        <v>1861</v>
      </c>
      <c r="B955" s="13" t="s">
        <v>30</v>
      </c>
      <c r="C955" s="13" t="s">
        <v>447</v>
      </c>
      <c r="D955" s="13" t="s">
        <v>508</v>
      </c>
      <c r="E955" s="13">
        <v>53120</v>
      </c>
      <c r="F955" s="13" t="s">
        <v>528</v>
      </c>
      <c r="G955" s="13" t="s">
        <v>561</v>
      </c>
      <c r="H955" s="13">
        <v>1</v>
      </c>
      <c r="I955" s="13" t="s">
        <v>562</v>
      </c>
      <c r="J955" s="13" t="s">
        <v>34</v>
      </c>
      <c r="K955" s="13" t="s">
        <v>212</v>
      </c>
      <c r="L955" s="13" t="s">
        <v>2033</v>
      </c>
      <c r="M955" s="13" t="s">
        <v>2033</v>
      </c>
      <c r="N955" s="13" t="s">
        <v>2033</v>
      </c>
      <c r="O955" s="13" t="s">
        <v>2034</v>
      </c>
      <c r="P955" s="13" t="s">
        <v>2035</v>
      </c>
      <c r="Q955" s="13" t="s">
        <v>37</v>
      </c>
      <c r="R955" s="13" t="s">
        <v>38</v>
      </c>
      <c r="S955" s="49">
        <v>43262</v>
      </c>
      <c r="T955" s="49">
        <v>43303</v>
      </c>
      <c r="U955" s="13" t="s">
        <v>2036</v>
      </c>
      <c r="V955" s="13" t="s">
        <v>104</v>
      </c>
      <c r="W955" s="13">
        <v>129</v>
      </c>
      <c r="X955" s="13">
        <v>89</v>
      </c>
      <c r="Y955" s="13">
        <v>200</v>
      </c>
      <c r="Z955" s="13">
        <v>44.5</v>
      </c>
      <c r="AA955" s="13"/>
      <c r="AB955" s="13"/>
      <c r="AC955" s="13"/>
      <c r="AD955" s="13">
        <v>0</v>
      </c>
      <c r="AE955" s="13">
        <v>44.5</v>
      </c>
      <c r="AF955" s="13">
        <v>0</v>
      </c>
      <c r="AG955" s="13">
        <v>10</v>
      </c>
      <c r="AH955" s="13">
        <v>1.962</v>
      </c>
      <c r="AI955" s="13">
        <v>2.0081000000000002</v>
      </c>
      <c r="AJ955" s="13">
        <v>1.1000000000000001</v>
      </c>
      <c r="AK955" s="13" t="s">
        <v>2033</v>
      </c>
      <c r="AL955" s="13" t="s">
        <v>2037</v>
      </c>
      <c r="AM955" s="13"/>
      <c r="AN955" s="13">
        <v>245</v>
      </c>
    </row>
    <row r="956" spans="1:40" ht="15.75" hidden="1" customHeight="1" x14ac:dyDescent="0.25">
      <c r="A956" s="13" t="s">
        <v>1861</v>
      </c>
      <c r="B956" s="13" t="s">
        <v>30</v>
      </c>
      <c r="C956" s="13" t="s">
        <v>447</v>
      </c>
      <c r="D956" s="13" t="s">
        <v>508</v>
      </c>
      <c r="E956" s="13">
        <v>52872</v>
      </c>
      <c r="F956" s="13" t="s">
        <v>528</v>
      </c>
      <c r="G956" s="13" t="s">
        <v>564</v>
      </c>
      <c r="H956" s="13">
        <v>1</v>
      </c>
      <c r="I956" s="13" t="s">
        <v>565</v>
      </c>
      <c r="J956" s="13" t="s">
        <v>34</v>
      </c>
      <c r="K956" s="13" t="s">
        <v>212</v>
      </c>
      <c r="L956" s="13" t="s">
        <v>148</v>
      </c>
      <c r="M956" s="13" t="s">
        <v>148</v>
      </c>
      <c r="N956" s="13" t="s">
        <v>148</v>
      </c>
      <c r="O956" s="13" t="s">
        <v>531</v>
      </c>
      <c r="P956" s="13" t="s">
        <v>1212</v>
      </c>
      <c r="Q956" s="13" t="s">
        <v>37</v>
      </c>
      <c r="R956" s="13" t="s">
        <v>38</v>
      </c>
      <c r="S956" s="49">
        <v>43262</v>
      </c>
      <c r="T956" s="49">
        <v>43303</v>
      </c>
      <c r="U956" s="13" t="s">
        <v>2038</v>
      </c>
      <c r="V956" s="13" t="s">
        <v>104</v>
      </c>
      <c r="W956" s="13">
        <v>68</v>
      </c>
      <c r="X956" s="13">
        <v>42</v>
      </c>
      <c r="Y956" s="13">
        <v>50</v>
      </c>
      <c r="Z956" s="13">
        <v>84</v>
      </c>
      <c r="AA956" s="13" t="s">
        <v>563</v>
      </c>
      <c r="AB956" s="13">
        <v>105</v>
      </c>
      <c r="AC956" s="13">
        <v>50</v>
      </c>
      <c r="AD956" s="13">
        <v>210</v>
      </c>
      <c r="AE956" s="13">
        <v>210</v>
      </c>
      <c r="AF956" s="13">
        <v>0</v>
      </c>
      <c r="AG956" s="13">
        <v>0</v>
      </c>
      <c r="AH956" s="13">
        <v>0.41899999999999998</v>
      </c>
      <c r="AI956" s="13">
        <v>0.41899999999999998</v>
      </c>
      <c r="AJ956" s="13">
        <v>0.1</v>
      </c>
      <c r="AK956" s="13" t="s">
        <v>148</v>
      </c>
      <c r="AL956" s="13" t="s">
        <v>2039</v>
      </c>
      <c r="AM956" s="13"/>
      <c r="AN956" s="13">
        <v>70</v>
      </c>
    </row>
    <row r="957" spans="1:40" ht="15.75" hidden="1" customHeight="1" x14ac:dyDescent="0.25">
      <c r="A957" s="13" t="s">
        <v>1861</v>
      </c>
      <c r="B957" s="13" t="s">
        <v>30</v>
      </c>
      <c r="C957" s="13" t="s">
        <v>447</v>
      </c>
      <c r="D957" s="13" t="s">
        <v>508</v>
      </c>
      <c r="E957" s="13">
        <v>52852</v>
      </c>
      <c r="F957" s="13" t="s">
        <v>528</v>
      </c>
      <c r="G957" s="13" t="s">
        <v>566</v>
      </c>
      <c r="H957" s="13">
        <v>1</v>
      </c>
      <c r="I957" s="13" t="s">
        <v>567</v>
      </c>
      <c r="J957" s="13" t="s">
        <v>34</v>
      </c>
      <c r="K957" s="13" t="s">
        <v>212</v>
      </c>
      <c r="L957" s="13" t="s">
        <v>45</v>
      </c>
      <c r="M957" s="13" t="s">
        <v>45</v>
      </c>
      <c r="N957" s="13" t="s">
        <v>45</v>
      </c>
      <c r="O957" s="13" t="s">
        <v>510</v>
      </c>
      <c r="P957" s="13">
        <v>101</v>
      </c>
      <c r="Q957" s="13" t="s">
        <v>37</v>
      </c>
      <c r="R957" s="13" t="s">
        <v>38</v>
      </c>
      <c r="S957" s="49">
        <v>43262</v>
      </c>
      <c r="T957" s="49">
        <v>43303</v>
      </c>
      <c r="U957" s="13" t="s">
        <v>555</v>
      </c>
      <c r="V957" s="13" t="s">
        <v>104</v>
      </c>
      <c r="W957" s="13">
        <v>58</v>
      </c>
      <c r="X957" s="13">
        <v>53</v>
      </c>
      <c r="Y957" s="13">
        <v>50</v>
      </c>
      <c r="Z957" s="13">
        <v>106</v>
      </c>
      <c r="AA957" s="13" t="s">
        <v>563</v>
      </c>
      <c r="AB957" s="13">
        <v>105</v>
      </c>
      <c r="AC957" s="13">
        <v>50</v>
      </c>
      <c r="AD957" s="13">
        <v>210</v>
      </c>
      <c r="AE957" s="13">
        <v>210</v>
      </c>
      <c r="AF957" s="13">
        <v>0</v>
      </c>
      <c r="AG957" s="13">
        <v>0</v>
      </c>
      <c r="AH957" s="13">
        <v>0.30199999999999999</v>
      </c>
      <c r="AI957" s="13">
        <v>0.30199999999999999</v>
      </c>
      <c r="AJ957" s="13">
        <v>0.1</v>
      </c>
      <c r="AK957" s="13" t="s">
        <v>45</v>
      </c>
      <c r="AL957" s="13" t="s">
        <v>1683</v>
      </c>
      <c r="AM957" s="13"/>
      <c r="AN957" s="13">
        <v>35</v>
      </c>
    </row>
    <row r="958" spans="1:40" ht="15.75" hidden="1" customHeight="1" x14ac:dyDescent="0.25">
      <c r="A958" s="13" t="s">
        <v>1861</v>
      </c>
      <c r="B958" s="13" t="s">
        <v>30</v>
      </c>
      <c r="C958" s="13" t="s">
        <v>447</v>
      </c>
      <c r="D958" s="13" t="s">
        <v>508</v>
      </c>
      <c r="E958" s="13">
        <v>52661</v>
      </c>
      <c r="F958" s="13" t="s">
        <v>528</v>
      </c>
      <c r="G958" s="13" t="s">
        <v>568</v>
      </c>
      <c r="H958" s="13">
        <v>2</v>
      </c>
      <c r="I958" s="13" t="s">
        <v>569</v>
      </c>
      <c r="J958" s="13" t="s">
        <v>34</v>
      </c>
      <c r="K958" s="13" t="s">
        <v>212</v>
      </c>
      <c r="L958" s="13" t="s">
        <v>51</v>
      </c>
      <c r="M958" s="13">
        <v>855</v>
      </c>
      <c r="N958" s="13">
        <v>1010</v>
      </c>
      <c r="O958" s="13" t="s">
        <v>510</v>
      </c>
      <c r="P958" s="13">
        <v>207</v>
      </c>
      <c r="Q958" s="13" t="s">
        <v>37</v>
      </c>
      <c r="R958" s="13" t="s">
        <v>38</v>
      </c>
      <c r="S958" s="49">
        <v>43262</v>
      </c>
      <c r="T958" s="49">
        <v>43303</v>
      </c>
      <c r="U958" s="13" t="s">
        <v>484</v>
      </c>
      <c r="V958" s="13" t="s">
        <v>39</v>
      </c>
      <c r="W958" s="13">
        <v>15</v>
      </c>
      <c r="X958" s="13">
        <v>14</v>
      </c>
      <c r="Y958" s="13">
        <v>20</v>
      </c>
      <c r="Z958" s="13">
        <v>70</v>
      </c>
      <c r="AA958" s="13" t="s">
        <v>578</v>
      </c>
      <c r="AB958" s="13">
        <v>24</v>
      </c>
      <c r="AC958" s="13">
        <v>40</v>
      </c>
      <c r="AD958" s="13">
        <v>60</v>
      </c>
      <c r="AE958" s="13">
        <v>60</v>
      </c>
      <c r="AF958" s="13">
        <v>0</v>
      </c>
      <c r="AG958" s="13">
        <v>10</v>
      </c>
      <c r="AH958" s="13">
        <v>0.98599999999999999</v>
      </c>
      <c r="AI958" s="13">
        <v>0.98599999999999999</v>
      </c>
      <c r="AJ958" s="13">
        <v>0.1</v>
      </c>
      <c r="AK958" s="13" t="s">
        <v>1684</v>
      </c>
      <c r="AL958" s="13" t="s">
        <v>1657</v>
      </c>
      <c r="AM958" s="13"/>
      <c r="AN958" s="13">
        <v>34.5</v>
      </c>
    </row>
    <row r="959" spans="1:40" ht="15.75" hidden="1" customHeight="1" x14ac:dyDescent="0.25">
      <c r="A959" s="13" t="s">
        <v>1861</v>
      </c>
      <c r="B959" s="13" t="s">
        <v>30</v>
      </c>
      <c r="C959" s="13" t="s">
        <v>447</v>
      </c>
      <c r="D959" s="13" t="s">
        <v>508</v>
      </c>
      <c r="E959" s="13">
        <v>53144</v>
      </c>
      <c r="F959" s="13" t="s">
        <v>528</v>
      </c>
      <c r="G959" s="13" t="s">
        <v>568</v>
      </c>
      <c r="H959" s="13">
        <v>321</v>
      </c>
      <c r="I959" s="13" t="s">
        <v>569</v>
      </c>
      <c r="J959" s="13" t="s">
        <v>34</v>
      </c>
      <c r="K959" s="13" t="s">
        <v>212</v>
      </c>
      <c r="L959" s="13" t="s">
        <v>745</v>
      </c>
      <c r="M959" s="13">
        <v>810</v>
      </c>
      <c r="N959" s="13">
        <v>1000</v>
      </c>
      <c r="O959" s="13" t="s">
        <v>195</v>
      </c>
      <c r="P959" s="13">
        <v>227</v>
      </c>
      <c r="Q959" s="13" t="s">
        <v>196</v>
      </c>
      <c r="R959" s="13" t="s">
        <v>58</v>
      </c>
      <c r="S959" s="49">
        <v>43244</v>
      </c>
      <c r="T959" s="49">
        <v>43310</v>
      </c>
      <c r="U959" s="13" t="s">
        <v>996</v>
      </c>
      <c r="V959" s="13" t="s">
        <v>679</v>
      </c>
      <c r="W959" s="13">
        <v>0</v>
      </c>
      <c r="X959" s="13">
        <v>44</v>
      </c>
      <c r="Y959" s="13">
        <v>50</v>
      </c>
      <c r="Z959" s="13">
        <v>88</v>
      </c>
      <c r="AA959" s="13"/>
      <c r="AB959" s="13"/>
      <c r="AC959" s="13"/>
      <c r="AD959" s="13">
        <v>0</v>
      </c>
      <c r="AE959" s="13">
        <v>88</v>
      </c>
      <c r="AF959" s="13">
        <v>0</v>
      </c>
      <c r="AG959" s="13">
        <v>10</v>
      </c>
      <c r="AH959" s="13">
        <v>0</v>
      </c>
      <c r="AI959" s="13">
        <v>0</v>
      </c>
      <c r="AJ959" s="13">
        <v>0.1</v>
      </c>
      <c r="AK959" s="13" t="s">
        <v>1685</v>
      </c>
      <c r="AL959" s="13" t="s">
        <v>1674</v>
      </c>
      <c r="AM959" s="13"/>
      <c r="AN959" s="13">
        <v>20</v>
      </c>
    </row>
    <row r="960" spans="1:40" ht="15.75" hidden="1" customHeight="1" x14ac:dyDescent="0.25">
      <c r="A960" s="13" t="s">
        <v>1861</v>
      </c>
      <c r="B960" s="13" t="s">
        <v>30</v>
      </c>
      <c r="C960" s="13" t="s">
        <v>447</v>
      </c>
      <c r="D960" s="13" t="s">
        <v>508</v>
      </c>
      <c r="E960" s="13">
        <v>53331</v>
      </c>
      <c r="F960" s="13" t="s">
        <v>528</v>
      </c>
      <c r="G960" s="13" t="s">
        <v>572</v>
      </c>
      <c r="H960" s="13">
        <v>1</v>
      </c>
      <c r="I960" s="13" t="s">
        <v>573</v>
      </c>
      <c r="J960" s="13" t="s">
        <v>34</v>
      </c>
      <c r="K960" s="13" t="s">
        <v>212</v>
      </c>
      <c r="L960" s="13" t="s">
        <v>51</v>
      </c>
      <c r="M960" s="13">
        <v>855</v>
      </c>
      <c r="N960" s="13">
        <v>1010</v>
      </c>
      <c r="O960" s="13" t="s">
        <v>510</v>
      </c>
      <c r="P960" s="13">
        <v>207</v>
      </c>
      <c r="Q960" s="13" t="s">
        <v>37</v>
      </c>
      <c r="R960" s="13" t="s">
        <v>38</v>
      </c>
      <c r="S960" s="49">
        <v>43262</v>
      </c>
      <c r="T960" s="49">
        <v>43303</v>
      </c>
      <c r="U960" s="13" t="s">
        <v>484</v>
      </c>
      <c r="V960" s="13" t="s">
        <v>39</v>
      </c>
      <c r="W960" s="13">
        <v>10</v>
      </c>
      <c r="X960" s="13">
        <v>10</v>
      </c>
      <c r="Y960" s="13">
        <v>15</v>
      </c>
      <c r="Z960" s="13">
        <v>66.666700000000006</v>
      </c>
      <c r="AA960" s="13" t="s">
        <v>578</v>
      </c>
      <c r="AB960" s="13">
        <v>24</v>
      </c>
      <c r="AC960" s="13">
        <v>40</v>
      </c>
      <c r="AD960" s="13">
        <v>60</v>
      </c>
      <c r="AE960" s="13">
        <v>60</v>
      </c>
      <c r="AF960" s="13">
        <v>0</v>
      </c>
      <c r="AG960" s="13">
        <v>10</v>
      </c>
      <c r="AH960" s="13">
        <v>0.65700000000000003</v>
      </c>
      <c r="AI960" s="13">
        <v>0.65700000000000003</v>
      </c>
      <c r="AJ960" s="13">
        <v>0</v>
      </c>
      <c r="AK960" s="13" t="s">
        <v>1684</v>
      </c>
      <c r="AL960" s="13" t="s">
        <v>1657</v>
      </c>
      <c r="AM960" s="13"/>
      <c r="AN960" s="13">
        <v>34.5</v>
      </c>
    </row>
    <row r="961" spans="1:40" ht="15.75" hidden="1" customHeight="1" x14ac:dyDescent="0.25">
      <c r="A961" s="13" t="s">
        <v>1861</v>
      </c>
      <c r="B961" s="13" t="s">
        <v>30</v>
      </c>
      <c r="C961" s="13" t="s">
        <v>447</v>
      </c>
      <c r="D961" s="13" t="s">
        <v>508</v>
      </c>
      <c r="E961" s="13">
        <v>51554</v>
      </c>
      <c r="F961" s="13" t="s">
        <v>528</v>
      </c>
      <c r="G961" s="13" t="s">
        <v>574</v>
      </c>
      <c r="H961" s="13">
        <v>2</v>
      </c>
      <c r="I961" s="13" t="s">
        <v>575</v>
      </c>
      <c r="J961" s="13" t="s">
        <v>34</v>
      </c>
      <c r="K961" s="13" t="s">
        <v>212</v>
      </c>
      <c r="L961" s="13" t="s">
        <v>102</v>
      </c>
      <c r="M961" s="13">
        <v>910</v>
      </c>
      <c r="N961" s="13">
        <v>1100</v>
      </c>
      <c r="O961" s="13" t="s">
        <v>510</v>
      </c>
      <c r="P961" s="13">
        <v>310</v>
      </c>
      <c r="Q961" s="13" t="s">
        <v>37</v>
      </c>
      <c r="R961" s="13" t="s">
        <v>38</v>
      </c>
      <c r="S961" s="49">
        <v>43262</v>
      </c>
      <c r="T961" s="49">
        <v>43303</v>
      </c>
      <c r="U961" s="13" t="s">
        <v>576</v>
      </c>
      <c r="V961" s="13" t="s">
        <v>39</v>
      </c>
      <c r="W961" s="13">
        <v>20</v>
      </c>
      <c r="X961" s="13">
        <v>18</v>
      </c>
      <c r="Y961" s="13">
        <v>30</v>
      </c>
      <c r="Z961" s="13">
        <v>60</v>
      </c>
      <c r="AA961" s="13"/>
      <c r="AB961" s="13"/>
      <c r="AC961" s="13"/>
      <c r="AD961" s="13">
        <v>0</v>
      </c>
      <c r="AE961" s="13">
        <v>60</v>
      </c>
      <c r="AF961" s="13">
        <v>0</v>
      </c>
      <c r="AG961" s="13">
        <v>10</v>
      </c>
      <c r="AH961" s="13">
        <v>1.2949999999999999</v>
      </c>
      <c r="AI961" s="13">
        <v>1.2949999999999999</v>
      </c>
      <c r="AJ961" s="13">
        <v>0.1</v>
      </c>
      <c r="AK961" s="13" t="s">
        <v>1644</v>
      </c>
      <c r="AL961" s="13" t="s">
        <v>1687</v>
      </c>
      <c r="AM961" s="13"/>
      <c r="AN961" s="13">
        <v>34</v>
      </c>
    </row>
    <row r="962" spans="1:40" ht="15.75" hidden="1" customHeight="1" x14ac:dyDescent="0.25">
      <c r="A962" s="13" t="s">
        <v>1861</v>
      </c>
      <c r="B962" s="13" t="s">
        <v>30</v>
      </c>
      <c r="C962" s="13" t="s">
        <v>447</v>
      </c>
      <c r="D962" s="13" t="s">
        <v>508</v>
      </c>
      <c r="E962" s="13">
        <v>51557</v>
      </c>
      <c r="F962" s="13" t="s">
        <v>528</v>
      </c>
      <c r="G962" s="13" t="s">
        <v>574</v>
      </c>
      <c r="H962" s="13">
        <v>3</v>
      </c>
      <c r="I962" s="13" t="s">
        <v>575</v>
      </c>
      <c r="J962" s="13" t="s">
        <v>34</v>
      </c>
      <c r="K962" s="13" t="s">
        <v>212</v>
      </c>
      <c r="L962" s="13" t="s">
        <v>102</v>
      </c>
      <c r="M962" s="13">
        <v>1210</v>
      </c>
      <c r="N962" s="13">
        <v>1400</v>
      </c>
      <c r="O962" s="13" t="s">
        <v>510</v>
      </c>
      <c r="P962" s="13">
        <v>310</v>
      </c>
      <c r="Q962" s="13" t="s">
        <v>37</v>
      </c>
      <c r="R962" s="13" t="s">
        <v>38</v>
      </c>
      <c r="S962" s="49">
        <v>43262</v>
      </c>
      <c r="T962" s="49">
        <v>43303</v>
      </c>
      <c r="U962" s="13" t="s">
        <v>576</v>
      </c>
      <c r="V962" s="13" t="s">
        <v>39</v>
      </c>
      <c r="W962" s="13">
        <v>17</v>
      </c>
      <c r="X962" s="13">
        <v>14</v>
      </c>
      <c r="Y962" s="13">
        <v>30</v>
      </c>
      <c r="Z962" s="13">
        <v>46.666699999999999</v>
      </c>
      <c r="AA962" s="13"/>
      <c r="AB962" s="13"/>
      <c r="AC962" s="13"/>
      <c r="AD962" s="13">
        <v>0</v>
      </c>
      <c r="AE962" s="13">
        <v>46.666699999999999</v>
      </c>
      <c r="AF962" s="13">
        <v>0</v>
      </c>
      <c r="AG962" s="13">
        <v>10</v>
      </c>
      <c r="AH962" s="13">
        <v>0.97099999999999997</v>
      </c>
      <c r="AI962" s="13">
        <v>1.1005</v>
      </c>
      <c r="AJ962" s="13">
        <v>0.1</v>
      </c>
      <c r="AK962" s="13" t="s">
        <v>1688</v>
      </c>
      <c r="AL962" s="13" t="s">
        <v>1687</v>
      </c>
      <c r="AM962" s="13"/>
      <c r="AN962" s="13">
        <v>34</v>
      </c>
    </row>
    <row r="963" spans="1:40" ht="15.75" hidden="1" customHeight="1" x14ac:dyDescent="0.25">
      <c r="A963" s="13" t="s">
        <v>1861</v>
      </c>
      <c r="B963" s="13" t="s">
        <v>30</v>
      </c>
      <c r="C963" s="13" t="s">
        <v>447</v>
      </c>
      <c r="D963" s="13" t="s">
        <v>508</v>
      </c>
      <c r="E963" s="13">
        <v>53332</v>
      </c>
      <c r="F963" s="13" t="s">
        <v>528</v>
      </c>
      <c r="G963" s="13" t="s">
        <v>574</v>
      </c>
      <c r="H963" s="13">
        <v>351</v>
      </c>
      <c r="I963" s="13" t="s">
        <v>575</v>
      </c>
      <c r="J963" s="13" t="s">
        <v>43</v>
      </c>
      <c r="K963" s="13" t="s">
        <v>212</v>
      </c>
      <c r="L963" s="13" t="s">
        <v>72</v>
      </c>
      <c r="M963" s="13">
        <v>1700</v>
      </c>
      <c r="N963" s="13">
        <v>1925</v>
      </c>
      <c r="O963" s="13" t="s">
        <v>120</v>
      </c>
      <c r="P963" s="13">
        <v>109</v>
      </c>
      <c r="Q963" s="13" t="s">
        <v>121</v>
      </c>
      <c r="R963" s="13" t="s">
        <v>38</v>
      </c>
      <c r="S963" s="49">
        <v>43262</v>
      </c>
      <c r="T963" s="49">
        <v>43303</v>
      </c>
      <c r="U963" s="13" t="s">
        <v>527</v>
      </c>
      <c r="V963" s="13" t="s">
        <v>39</v>
      </c>
      <c r="W963" s="13">
        <v>21</v>
      </c>
      <c r="X963" s="13">
        <v>21</v>
      </c>
      <c r="Y963" s="13">
        <v>30</v>
      </c>
      <c r="Z963" s="13">
        <v>70</v>
      </c>
      <c r="AA963" s="13"/>
      <c r="AB963" s="13"/>
      <c r="AC963" s="13"/>
      <c r="AD963" s="13">
        <v>0</v>
      </c>
      <c r="AE963" s="13">
        <v>70</v>
      </c>
      <c r="AF963" s="13">
        <v>0</v>
      </c>
      <c r="AG963" s="13">
        <v>0</v>
      </c>
      <c r="AH963" s="13">
        <v>1.1879999999999999</v>
      </c>
      <c r="AI963" s="13">
        <v>1.1879999999999999</v>
      </c>
      <c r="AJ963" s="13">
        <v>0.1</v>
      </c>
      <c r="AK963" s="13" t="s">
        <v>1689</v>
      </c>
      <c r="AL963" s="13" t="s">
        <v>1662</v>
      </c>
      <c r="AM963" s="13"/>
      <c r="AN963" s="13">
        <v>29.7</v>
      </c>
    </row>
    <row r="964" spans="1:40" ht="15.75" hidden="1" customHeight="1" x14ac:dyDescent="0.25">
      <c r="A964" s="13" t="s">
        <v>1861</v>
      </c>
      <c r="B964" s="13" t="s">
        <v>30</v>
      </c>
      <c r="C964" s="13" t="s">
        <v>447</v>
      </c>
      <c r="D964" s="13" t="s">
        <v>508</v>
      </c>
      <c r="E964" s="13">
        <v>53516</v>
      </c>
      <c r="F964" s="13" t="s">
        <v>528</v>
      </c>
      <c r="G964" s="13" t="s">
        <v>2040</v>
      </c>
      <c r="H964" s="13">
        <v>1</v>
      </c>
      <c r="I964" s="13" t="s">
        <v>2041</v>
      </c>
      <c r="J964" s="13" t="s">
        <v>34</v>
      </c>
      <c r="K964" s="13" t="s">
        <v>212</v>
      </c>
      <c r="L964" s="13" t="s">
        <v>148</v>
      </c>
      <c r="M964" s="13" t="s">
        <v>148</v>
      </c>
      <c r="N964" s="13" t="s">
        <v>148</v>
      </c>
      <c r="O964" s="13" t="s">
        <v>148</v>
      </c>
      <c r="P964" s="13"/>
      <c r="Q964" s="13" t="s">
        <v>37</v>
      </c>
      <c r="R964" s="13" t="s">
        <v>38</v>
      </c>
      <c r="S964" s="49">
        <v>43262</v>
      </c>
      <c r="T964" s="49">
        <v>43303</v>
      </c>
      <c r="U964" s="13" t="s">
        <v>1208</v>
      </c>
      <c r="V964" s="13" t="s">
        <v>104</v>
      </c>
      <c r="W964" s="13">
        <v>104</v>
      </c>
      <c r="X964" s="13">
        <v>93</v>
      </c>
      <c r="Y964" s="13">
        <v>40</v>
      </c>
      <c r="Z964" s="13">
        <v>232.5</v>
      </c>
      <c r="AA964" s="13"/>
      <c r="AB964" s="13"/>
      <c r="AC964" s="13"/>
      <c r="AD964" s="13">
        <v>0</v>
      </c>
      <c r="AE964" s="13">
        <v>232.5</v>
      </c>
      <c r="AF964" s="13">
        <v>0</v>
      </c>
      <c r="AG964" s="13">
        <v>0</v>
      </c>
      <c r="AH964" s="13">
        <v>4.758</v>
      </c>
      <c r="AI964" s="13">
        <v>5.5903999999999998</v>
      </c>
      <c r="AJ964" s="13">
        <v>0.2</v>
      </c>
      <c r="AK964" s="13" t="s">
        <v>148</v>
      </c>
      <c r="AL964" s="13" t="s">
        <v>148</v>
      </c>
      <c r="AM964" s="13"/>
      <c r="AN964" s="13">
        <v>70</v>
      </c>
    </row>
    <row r="965" spans="1:40" ht="15.75" hidden="1" customHeight="1" x14ac:dyDescent="0.25">
      <c r="A965" s="13" t="s">
        <v>1861</v>
      </c>
      <c r="B965" s="13" t="s">
        <v>30</v>
      </c>
      <c r="C965" s="13" t="s">
        <v>447</v>
      </c>
      <c r="D965" s="13" t="s">
        <v>508</v>
      </c>
      <c r="E965" s="13">
        <v>53517</v>
      </c>
      <c r="F965" s="13" t="s">
        <v>528</v>
      </c>
      <c r="G965" s="13" t="s">
        <v>2042</v>
      </c>
      <c r="H965" s="13">
        <v>1</v>
      </c>
      <c r="I965" s="13" t="s">
        <v>2043</v>
      </c>
      <c r="J965" s="13" t="s">
        <v>34</v>
      </c>
      <c r="K965" s="13" t="s">
        <v>212</v>
      </c>
      <c r="L965" s="13" t="s">
        <v>148</v>
      </c>
      <c r="M965" s="13" t="s">
        <v>148</v>
      </c>
      <c r="N965" s="13" t="s">
        <v>148</v>
      </c>
      <c r="O965" s="13" t="s">
        <v>148</v>
      </c>
      <c r="P965" s="13"/>
      <c r="Q965" s="13" t="s">
        <v>37</v>
      </c>
      <c r="R965" s="13" t="s">
        <v>38</v>
      </c>
      <c r="S965" s="49">
        <v>43262</v>
      </c>
      <c r="T965" s="49">
        <v>43303</v>
      </c>
      <c r="U965" s="13" t="s">
        <v>1148</v>
      </c>
      <c r="V965" s="13" t="s">
        <v>104</v>
      </c>
      <c r="W965" s="13">
        <v>56</v>
      </c>
      <c r="X965" s="13">
        <v>52</v>
      </c>
      <c r="Y965" s="13">
        <v>40</v>
      </c>
      <c r="Z965" s="13">
        <v>130</v>
      </c>
      <c r="AA965" s="13"/>
      <c r="AB965" s="13"/>
      <c r="AC965" s="13"/>
      <c r="AD965" s="13">
        <v>0</v>
      </c>
      <c r="AE965" s="13">
        <v>130</v>
      </c>
      <c r="AF965" s="13">
        <v>0</v>
      </c>
      <c r="AG965" s="13">
        <v>10</v>
      </c>
      <c r="AH965" s="13">
        <v>3.1579999999999999</v>
      </c>
      <c r="AI965" s="13">
        <v>3.2189999999999999</v>
      </c>
      <c r="AJ965" s="13">
        <v>0.2</v>
      </c>
      <c r="AK965" s="13" t="s">
        <v>148</v>
      </c>
      <c r="AL965" s="13" t="s">
        <v>148</v>
      </c>
      <c r="AM965" s="13"/>
      <c r="AN965" s="13">
        <v>70</v>
      </c>
    </row>
    <row r="966" spans="1:40" ht="15.75" hidden="1" customHeight="1" x14ac:dyDescent="0.25">
      <c r="A966" s="13" t="s">
        <v>1861</v>
      </c>
      <c r="B966" s="13" t="s">
        <v>30</v>
      </c>
      <c r="C966" s="13" t="s">
        <v>447</v>
      </c>
      <c r="D966" s="13" t="s">
        <v>508</v>
      </c>
      <c r="E966" s="13">
        <v>52421</v>
      </c>
      <c r="F966" s="13" t="s">
        <v>528</v>
      </c>
      <c r="G966" s="13" t="s">
        <v>582</v>
      </c>
      <c r="H966" s="13">
        <v>1</v>
      </c>
      <c r="I966" s="13" t="s">
        <v>583</v>
      </c>
      <c r="J966" s="13" t="s">
        <v>34</v>
      </c>
      <c r="K966" s="13" t="s">
        <v>212</v>
      </c>
      <c r="L966" s="13" t="s">
        <v>51</v>
      </c>
      <c r="M966" s="13">
        <v>1510</v>
      </c>
      <c r="N966" s="13">
        <v>1625</v>
      </c>
      <c r="O966" s="13" t="s">
        <v>510</v>
      </c>
      <c r="P966" s="13" t="s">
        <v>584</v>
      </c>
      <c r="Q966" s="13" t="s">
        <v>37</v>
      </c>
      <c r="R966" s="13" t="s">
        <v>38</v>
      </c>
      <c r="S966" s="49">
        <v>43262</v>
      </c>
      <c r="T966" s="49">
        <v>43303</v>
      </c>
      <c r="U966" s="13" t="s">
        <v>558</v>
      </c>
      <c r="V966" s="13" t="s">
        <v>39</v>
      </c>
      <c r="W966" s="13">
        <v>19</v>
      </c>
      <c r="X966" s="13">
        <v>18</v>
      </c>
      <c r="Y966" s="13">
        <v>22</v>
      </c>
      <c r="Z966" s="13">
        <v>81.818200000000004</v>
      </c>
      <c r="AA966" s="13" t="s">
        <v>585</v>
      </c>
      <c r="AB966" s="13">
        <v>32</v>
      </c>
      <c r="AC966" s="13">
        <v>45</v>
      </c>
      <c r="AD966" s="13">
        <v>71.111099999999993</v>
      </c>
      <c r="AE966" s="13">
        <v>71.111099999999993</v>
      </c>
      <c r="AF966" s="13">
        <v>0</v>
      </c>
      <c r="AG966" s="13">
        <v>10</v>
      </c>
      <c r="AH966" s="13">
        <v>1.2490000000000001</v>
      </c>
      <c r="AI966" s="13">
        <v>1.2490000000000001</v>
      </c>
      <c r="AJ966" s="13">
        <v>0.1</v>
      </c>
      <c r="AK966" s="13" t="s">
        <v>1693</v>
      </c>
      <c r="AL966" s="13" t="s">
        <v>1694</v>
      </c>
      <c r="AM966" s="13"/>
      <c r="AN966" s="13">
        <v>34.5</v>
      </c>
    </row>
    <row r="967" spans="1:40" ht="15.75" hidden="1" customHeight="1" x14ac:dyDescent="0.25">
      <c r="A967" s="13" t="s">
        <v>1861</v>
      </c>
      <c r="B967" s="13" t="s">
        <v>30</v>
      </c>
      <c r="C967" s="13" t="s">
        <v>447</v>
      </c>
      <c r="D967" s="13" t="s">
        <v>508</v>
      </c>
      <c r="E967" s="13">
        <v>52949</v>
      </c>
      <c r="F967" s="13" t="s">
        <v>528</v>
      </c>
      <c r="G967" s="13" t="s">
        <v>587</v>
      </c>
      <c r="H967" s="13">
        <v>1</v>
      </c>
      <c r="I967" s="13" t="s">
        <v>1227</v>
      </c>
      <c r="J967" s="13" t="s">
        <v>34</v>
      </c>
      <c r="K967" s="13" t="s">
        <v>212</v>
      </c>
      <c r="L967" s="13" t="s">
        <v>51</v>
      </c>
      <c r="M967" s="13">
        <v>1510</v>
      </c>
      <c r="N967" s="13">
        <v>1625</v>
      </c>
      <c r="O967" s="13" t="s">
        <v>510</v>
      </c>
      <c r="P967" s="13" t="s">
        <v>584</v>
      </c>
      <c r="Q967" s="13" t="s">
        <v>37</v>
      </c>
      <c r="R967" s="13" t="s">
        <v>38</v>
      </c>
      <c r="S967" s="49">
        <v>43262</v>
      </c>
      <c r="T967" s="49">
        <v>43303</v>
      </c>
      <c r="U967" s="13" t="s">
        <v>558</v>
      </c>
      <c r="V967" s="13" t="s">
        <v>39</v>
      </c>
      <c r="W967" s="13">
        <v>11</v>
      </c>
      <c r="X967" s="13">
        <v>11</v>
      </c>
      <c r="Y967" s="13">
        <v>12</v>
      </c>
      <c r="Z967" s="13">
        <v>91.666700000000006</v>
      </c>
      <c r="AA967" s="13" t="s">
        <v>585</v>
      </c>
      <c r="AB967" s="13">
        <v>32</v>
      </c>
      <c r="AC967" s="13">
        <v>45</v>
      </c>
      <c r="AD967" s="13">
        <v>71.111099999999993</v>
      </c>
      <c r="AE967" s="13">
        <v>71.111099999999993</v>
      </c>
      <c r="AF967" s="13">
        <v>0</v>
      </c>
      <c r="AG967" s="13">
        <v>0</v>
      </c>
      <c r="AH967" s="13">
        <v>0.72299999999999998</v>
      </c>
      <c r="AI967" s="13">
        <v>0.72299999999999998</v>
      </c>
      <c r="AJ967" s="13">
        <v>0</v>
      </c>
      <c r="AK967" s="13" t="s">
        <v>1693</v>
      </c>
      <c r="AL967" s="13" t="s">
        <v>1694</v>
      </c>
      <c r="AM967" s="13"/>
      <c r="AN967" s="13">
        <v>34.5</v>
      </c>
    </row>
    <row r="968" spans="1:40" ht="15.75" hidden="1" customHeight="1" x14ac:dyDescent="0.25">
      <c r="A968" s="13" t="s">
        <v>1861</v>
      </c>
      <c r="B968" s="13" t="s">
        <v>30</v>
      </c>
      <c r="C968" s="13" t="s">
        <v>447</v>
      </c>
      <c r="D968" s="13" t="s">
        <v>508</v>
      </c>
      <c r="E968" s="13">
        <v>52682</v>
      </c>
      <c r="F968" s="13" t="s">
        <v>528</v>
      </c>
      <c r="G968" s="13" t="s">
        <v>588</v>
      </c>
      <c r="H968" s="13">
        <v>501</v>
      </c>
      <c r="I968" s="13" t="s">
        <v>589</v>
      </c>
      <c r="J968" s="13" t="s">
        <v>43</v>
      </c>
      <c r="K968" s="13" t="s">
        <v>212</v>
      </c>
      <c r="L968" s="13" t="s">
        <v>72</v>
      </c>
      <c r="M968" s="13">
        <v>1830</v>
      </c>
      <c r="N968" s="13">
        <v>2055</v>
      </c>
      <c r="O968" s="13" t="s">
        <v>510</v>
      </c>
      <c r="P968" s="13" t="s">
        <v>590</v>
      </c>
      <c r="Q968" s="13" t="s">
        <v>37</v>
      </c>
      <c r="R968" s="13" t="s">
        <v>66</v>
      </c>
      <c r="S968" s="49">
        <v>43262</v>
      </c>
      <c r="T968" s="49">
        <v>43310</v>
      </c>
      <c r="U968" s="13" t="s">
        <v>558</v>
      </c>
      <c r="V968" s="13" t="s">
        <v>39</v>
      </c>
      <c r="W968" s="13">
        <v>14</v>
      </c>
      <c r="X968" s="13">
        <v>14</v>
      </c>
      <c r="Y968" s="13">
        <v>15</v>
      </c>
      <c r="Z968" s="13">
        <v>93.333299999999994</v>
      </c>
      <c r="AA968" s="13" t="s">
        <v>592</v>
      </c>
      <c r="AB968" s="13">
        <v>28</v>
      </c>
      <c r="AC968" s="13">
        <v>35</v>
      </c>
      <c r="AD968" s="13">
        <v>80</v>
      </c>
      <c r="AE968" s="13">
        <v>80</v>
      </c>
      <c r="AF968" s="13">
        <v>0</v>
      </c>
      <c r="AG968" s="13">
        <v>0</v>
      </c>
      <c r="AH968" s="13">
        <v>0.93600000000000005</v>
      </c>
      <c r="AI968" s="13">
        <v>0.93600000000000005</v>
      </c>
      <c r="AJ968" s="13">
        <v>0.1</v>
      </c>
      <c r="AK968" s="13" t="s">
        <v>1695</v>
      </c>
      <c r="AL968" s="13" t="s">
        <v>1696</v>
      </c>
      <c r="AM968" s="13"/>
      <c r="AN968" s="13">
        <v>35.1</v>
      </c>
    </row>
    <row r="969" spans="1:40" ht="15.75" hidden="1" customHeight="1" x14ac:dyDescent="0.25">
      <c r="A969" s="13" t="s">
        <v>1861</v>
      </c>
      <c r="B969" s="13" t="s">
        <v>30</v>
      </c>
      <c r="C969" s="13" t="s">
        <v>447</v>
      </c>
      <c r="D969" s="13" t="s">
        <v>508</v>
      </c>
      <c r="E969" s="13">
        <v>53518</v>
      </c>
      <c r="F969" s="13" t="s">
        <v>528</v>
      </c>
      <c r="G969" s="13" t="s">
        <v>998</v>
      </c>
      <c r="H969" s="13">
        <v>501</v>
      </c>
      <c r="I969" s="13" t="s">
        <v>999</v>
      </c>
      <c r="J969" s="13" t="s">
        <v>43</v>
      </c>
      <c r="K969" s="13" t="s">
        <v>212</v>
      </c>
      <c r="L969" s="13" t="s">
        <v>72</v>
      </c>
      <c r="M969" s="13">
        <v>1830</v>
      </c>
      <c r="N969" s="13">
        <v>2055</v>
      </c>
      <c r="O969" s="13" t="s">
        <v>510</v>
      </c>
      <c r="P969" s="13" t="s">
        <v>590</v>
      </c>
      <c r="Q969" s="13" t="s">
        <v>37</v>
      </c>
      <c r="R969" s="13" t="s">
        <v>38</v>
      </c>
      <c r="S969" s="49">
        <v>43262</v>
      </c>
      <c r="T969" s="49">
        <v>43303</v>
      </c>
      <c r="U969" s="13" t="s">
        <v>558</v>
      </c>
      <c r="V969" s="13" t="s">
        <v>39</v>
      </c>
      <c r="W969" s="13">
        <v>11</v>
      </c>
      <c r="X969" s="13">
        <v>10</v>
      </c>
      <c r="Y969" s="13">
        <v>10</v>
      </c>
      <c r="Z969" s="13">
        <v>100</v>
      </c>
      <c r="AA969" s="13" t="s">
        <v>592</v>
      </c>
      <c r="AB969" s="13">
        <v>28</v>
      </c>
      <c r="AC969" s="13">
        <v>35</v>
      </c>
      <c r="AD969" s="13">
        <v>80</v>
      </c>
      <c r="AE969" s="13">
        <v>80</v>
      </c>
      <c r="AF969" s="13">
        <v>0</v>
      </c>
      <c r="AG969" s="13">
        <v>0</v>
      </c>
      <c r="AH969" s="13">
        <v>0.622</v>
      </c>
      <c r="AI969" s="13">
        <v>0.622</v>
      </c>
      <c r="AJ969" s="13">
        <v>0</v>
      </c>
      <c r="AK969" s="13" t="s">
        <v>1695</v>
      </c>
      <c r="AL969" s="13" t="s">
        <v>1696</v>
      </c>
      <c r="AM969" s="13"/>
      <c r="AN969" s="13">
        <v>29.7</v>
      </c>
    </row>
    <row r="970" spans="1:40" ht="15.75" hidden="1" customHeight="1" x14ac:dyDescent="0.25">
      <c r="A970" s="13" t="s">
        <v>1861</v>
      </c>
      <c r="B970" s="13" t="s">
        <v>30</v>
      </c>
      <c r="C970" s="13" t="s">
        <v>447</v>
      </c>
      <c r="D970" s="13" t="s">
        <v>508</v>
      </c>
      <c r="E970" s="13">
        <v>52685</v>
      </c>
      <c r="F970" s="13" t="s">
        <v>528</v>
      </c>
      <c r="G970" s="13">
        <v>254</v>
      </c>
      <c r="H970" s="13">
        <v>1</v>
      </c>
      <c r="I970" s="13" t="s">
        <v>595</v>
      </c>
      <c r="J970" s="13" t="s">
        <v>34</v>
      </c>
      <c r="K970" s="13" t="s">
        <v>212</v>
      </c>
      <c r="L970" s="13" t="s">
        <v>56</v>
      </c>
      <c r="M970" s="13">
        <v>840</v>
      </c>
      <c r="N970" s="13">
        <v>945</v>
      </c>
      <c r="O970" s="13" t="s">
        <v>510</v>
      </c>
      <c r="P970" s="13" t="s">
        <v>590</v>
      </c>
      <c r="Q970" s="13" t="s">
        <v>37</v>
      </c>
      <c r="R970" s="13" t="s">
        <v>38</v>
      </c>
      <c r="S970" s="49">
        <v>43262</v>
      </c>
      <c r="T970" s="49">
        <v>43303</v>
      </c>
      <c r="U970" s="13" t="s">
        <v>1021</v>
      </c>
      <c r="V970" s="13" t="s">
        <v>39</v>
      </c>
      <c r="W970" s="13">
        <v>13</v>
      </c>
      <c r="X970" s="13">
        <v>12</v>
      </c>
      <c r="Y970" s="13">
        <v>15</v>
      </c>
      <c r="Z970" s="13">
        <v>80</v>
      </c>
      <c r="AA970" s="13" t="s">
        <v>597</v>
      </c>
      <c r="AB970" s="13">
        <v>21</v>
      </c>
      <c r="AC970" s="13">
        <v>35</v>
      </c>
      <c r="AD970" s="13">
        <v>60</v>
      </c>
      <c r="AE970" s="13">
        <v>60</v>
      </c>
      <c r="AF970" s="13">
        <v>0</v>
      </c>
      <c r="AG970" s="13">
        <v>10</v>
      </c>
      <c r="AH970" s="13">
        <v>0.93400000000000005</v>
      </c>
      <c r="AI970" s="13">
        <v>0.93400000000000005</v>
      </c>
      <c r="AJ970" s="13">
        <v>0</v>
      </c>
      <c r="AK970" s="13" t="s">
        <v>1697</v>
      </c>
      <c r="AL970" s="13" t="s">
        <v>1696</v>
      </c>
      <c r="AM970" s="13"/>
      <c r="AN970" s="13">
        <v>37.700000000000003</v>
      </c>
    </row>
    <row r="971" spans="1:40" ht="15.75" hidden="1" customHeight="1" x14ac:dyDescent="0.25">
      <c r="A971" s="13" t="s">
        <v>1861</v>
      </c>
      <c r="B971" s="13" t="s">
        <v>30</v>
      </c>
      <c r="C971" s="13" t="s">
        <v>447</v>
      </c>
      <c r="D971" s="13" t="s">
        <v>508</v>
      </c>
      <c r="E971" s="13">
        <v>52686</v>
      </c>
      <c r="F971" s="13" t="s">
        <v>528</v>
      </c>
      <c r="G971" s="13">
        <v>254</v>
      </c>
      <c r="H971" s="13">
        <v>2</v>
      </c>
      <c r="I971" s="13" t="s">
        <v>595</v>
      </c>
      <c r="J971" s="13" t="s">
        <v>34</v>
      </c>
      <c r="K971" s="13" t="s">
        <v>212</v>
      </c>
      <c r="L971" s="13" t="s">
        <v>56</v>
      </c>
      <c r="M971" s="13">
        <v>1000</v>
      </c>
      <c r="N971" s="13">
        <v>1105</v>
      </c>
      <c r="O971" s="13" t="s">
        <v>510</v>
      </c>
      <c r="P971" s="13" t="s">
        <v>590</v>
      </c>
      <c r="Q971" s="13" t="s">
        <v>37</v>
      </c>
      <c r="R971" s="13" t="s">
        <v>38</v>
      </c>
      <c r="S971" s="49">
        <v>43262</v>
      </c>
      <c r="T971" s="49">
        <v>43303</v>
      </c>
      <c r="U971" s="13" t="s">
        <v>607</v>
      </c>
      <c r="V971" s="13" t="s">
        <v>39</v>
      </c>
      <c r="W971" s="13">
        <v>13</v>
      </c>
      <c r="X971" s="13">
        <v>11</v>
      </c>
      <c r="Y971" s="13">
        <v>15</v>
      </c>
      <c r="Z971" s="13">
        <v>73.333299999999994</v>
      </c>
      <c r="AA971" s="13" t="s">
        <v>599</v>
      </c>
      <c r="AB971" s="13">
        <v>19</v>
      </c>
      <c r="AC971" s="13">
        <v>35</v>
      </c>
      <c r="AD971" s="13">
        <v>54.285699999999999</v>
      </c>
      <c r="AE971" s="13">
        <v>54.285699999999999</v>
      </c>
      <c r="AF971" s="13">
        <v>0</v>
      </c>
      <c r="AG971" s="13">
        <v>10</v>
      </c>
      <c r="AH971" s="13">
        <v>0.93400000000000005</v>
      </c>
      <c r="AI971" s="13">
        <v>0.93400000000000005</v>
      </c>
      <c r="AJ971" s="13">
        <v>0.1</v>
      </c>
      <c r="AK971" s="13" t="s">
        <v>2044</v>
      </c>
      <c r="AL971" s="13" t="s">
        <v>1696</v>
      </c>
      <c r="AM971" s="13"/>
      <c r="AN971" s="13">
        <v>37.700000000000003</v>
      </c>
    </row>
    <row r="972" spans="1:40" ht="15.75" hidden="1" customHeight="1" x14ac:dyDescent="0.25">
      <c r="A972" s="13" t="s">
        <v>1861</v>
      </c>
      <c r="B972" s="13" t="s">
        <v>30</v>
      </c>
      <c r="C972" s="13" t="s">
        <v>447</v>
      </c>
      <c r="D972" s="13" t="s">
        <v>508</v>
      </c>
      <c r="E972" s="13">
        <v>52687</v>
      </c>
      <c r="F972" s="13" t="s">
        <v>528</v>
      </c>
      <c r="G972" s="13">
        <v>254</v>
      </c>
      <c r="H972" s="13">
        <v>3</v>
      </c>
      <c r="I972" s="13" t="s">
        <v>595</v>
      </c>
      <c r="J972" s="13" t="s">
        <v>34</v>
      </c>
      <c r="K972" s="13" t="s">
        <v>212</v>
      </c>
      <c r="L972" s="13" t="s">
        <v>56</v>
      </c>
      <c r="M972" s="13">
        <v>1110</v>
      </c>
      <c r="N972" s="13">
        <v>1215</v>
      </c>
      <c r="O972" s="13" t="s">
        <v>510</v>
      </c>
      <c r="P972" s="13" t="s">
        <v>590</v>
      </c>
      <c r="Q972" s="13" t="s">
        <v>37</v>
      </c>
      <c r="R972" s="13" t="s">
        <v>38</v>
      </c>
      <c r="S972" s="49">
        <v>43262</v>
      </c>
      <c r="T972" s="49">
        <v>43303</v>
      </c>
      <c r="U972" s="13" t="s">
        <v>555</v>
      </c>
      <c r="V972" s="13" t="s">
        <v>39</v>
      </c>
      <c r="W972" s="13">
        <v>12</v>
      </c>
      <c r="X972" s="13">
        <v>12</v>
      </c>
      <c r="Y972" s="13">
        <v>15</v>
      </c>
      <c r="Z972" s="13">
        <v>80</v>
      </c>
      <c r="AA972" s="13" t="s">
        <v>528</v>
      </c>
      <c r="AB972" s="13">
        <v>16</v>
      </c>
      <c r="AC972" s="13">
        <v>35</v>
      </c>
      <c r="AD972" s="13">
        <v>45.714300000000001</v>
      </c>
      <c r="AE972" s="13">
        <v>45.714300000000001</v>
      </c>
      <c r="AF972" s="13">
        <v>0</v>
      </c>
      <c r="AG972" s="13">
        <v>10</v>
      </c>
      <c r="AH972" s="13">
        <v>0.79</v>
      </c>
      <c r="AI972" s="13">
        <v>0.86180000000000001</v>
      </c>
      <c r="AJ972" s="13">
        <v>0.1</v>
      </c>
      <c r="AK972" s="13" t="s">
        <v>1699</v>
      </c>
      <c r="AL972" s="13" t="s">
        <v>1696</v>
      </c>
      <c r="AM972" s="13"/>
      <c r="AN972" s="13">
        <v>37.700000000000003</v>
      </c>
    </row>
    <row r="973" spans="1:40" ht="15.75" hidden="1" customHeight="1" x14ac:dyDescent="0.25">
      <c r="A973" s="13" t="s">
        <v>1861</v>
      </c>
      <c r="B973" s="13" t="s">
        <v>30</v>
      </c>
      <c r="C973" s="13" t="s">
        <v>447</v>
      </c>
      <c r="D973" s="13" t="s">
        <v>508</v>
      </c>
      <c r="E973" s="13">
        <v>52688</v>
      </c>
      <c r="F973" s="13" t="s">
        <v>528</v>
      </c>
      <c r="G973" s="13">
        <v>254</v>
      </c>
      <c r="H973" s="13">
        <v>4</v>
      </c>
      <c r="I973" s="13" t="s">
        <v>595</v>
      </c>
      <c r="J973" s="13" t="s">
        <v>34</v>
      </c>
      <c r="K973" s="13" t="s">
        <v>212</v>
      </c>
      <c r="L973" s="13" t="s">
        <v>56</v>
      </c>
      <c r="M973" s="13">
        <v>1215</v>
      </c>
      <c r="N973" s="13">
        <v>1320</v>
      </c>
      <c r="O973" s="13" t="s">
        <v>510</v>
      </c>
      <c r="P973" s="13" t="s">
        <v>590</v>
      </c>
      <c r="Q973" s="13" t="s">
        <v>37</v>
      </c>
      <c r="R973" s="13" t="s">
        <v>38</v>
      </c>
      <c r="S973" s="49">
        <v>43262</v>
      </c>
      <c r="T973" s="49">
        <v>43303</v>
      </c>
      <c r="U973" s="13" t="s">
        <v>596</v>
      </c>
      <c r="V973" s="13" t="s">
        <v>39</v>
      </c>
      <c r="W973" s="13">
        <v>12</v>
      </c>
      <c r="X973" s="13">
        <v>12</v>
      </c>
      <c r="Y973" s="13">
        <v>15</v>
      </c>
      <c r="Z973" s="13">
        <v>80</v>
      </c>
      <c r="AA973" s="13" t="s">
        <v>600</v>
      </c>
      <c r="AB973" s="13">
        <v>21</v>
      </c>
      <c r="AC973" s="13">
        <v>35</v>
      </c>
      <c r="AD973" s="13">
        <v>60</v>
      </c>
      <c r="AE973" s="13">
        <v>60</v>
      </c>
      <c r="AF973" s="13">
        <v>0</v>
      </c>
      <c r="AG973" s="13">
        <v>10</v>
      </c>
      <c r="AH973" s="13">
        <v>0.79</v>
      </c>
      <c r="AI973" s="13">
        <v>0.86180000000000001</v>
      </c>
      <c r="AJ973" s="13">
        <v>0.1</v>
      </c>
      <c r="AK973" s="13" t="s">
        <v>2045</v>
      </c>
      <c r="AL973" s="13" t="s">
        <v>1696</v>
      </c>
      <c r="AM973" s="13"/>
      <c r="AN973" s="13">
        <v>37.700000000000003</v>
      </c>
    </row>
    <row r="974" spans="1:40" ht="15.75" hidden="1" customHeight="1" x14ac:dyDescent="0.25">
      <c r="A974" s="13" t="s">
        <v>1861</v>
      </c>
      <c r="B974" s="13" t="s">
        <v>30</v>
      </c>
      <c r="C974" s="13" t="s">
        <v>447</v>
      </c>
      <c r="D974" s="13" t="s">
        <v>508</v>
      </c>
      <c r="E974" s="13">
        <v>52690</v>
      </c>
      <c r="F974" s="13" t="s">
        <v>528</v>
      </c>
      <c r="G974" s="13">
        <v>254</v>
      </c>
      <c r="H974" s="13">
        <v>502</v>
      </c>
      <c r="I974" s="13" t="s">
        <v>595</v>
      </c>
      <c r="J974" s="13" t="s">
        <v>43</v>
      </c>
      <c r="K974" s="13" t="s">
        <v>212</v>
      </c>
      <c r="L974" s="13" t="s">
        <v>127</v>
      </c>
      <c r="M974" s="13">
        <v>1830</v>
      </c>
      <c r="N974" s="13">
        <v>2045</v>
      </c>
      <c r="O974" s="13" t="s">
        <v>510</v>
      </c>
      <c r="P974" s="13" t="s">
        <v>590</v>
      </c>
      <c r="Q974" s="13" t="s">
        <v>37</v>
      </c>
      <c r="R974" s="13" t="s">
        <v>66</v>
      </c>
      <c r="S974" s="49">
        <v>43262</v>
      </c>
      <c r="T974" s="49">
        <v>43310</v>
      </c>
      <c r="U974" s="13" t="s">
        <v>1207</v>
      </c>
      <c r="V974" s="13" t="s">
        <v>39</v>
      </c>
      <c r="W974" s="13">
        <v>21</v>
      </c>
      <c r="X974" s="13">
        <v>19</v>
      </c>
      <c r="Y974" s="13">
        <v>20</v>
      </c>
      <c r="Z974" s="13">
        <v>95</v>
      </c>
      <c r="AA974" s="13" t="s">
        <v>602</v>
      </c>
      <c r="AB974" s="13">
        <v>32</v>
      </c>
      <c r="AC974" s="13">
        <v>35</v>
      </c>
      <c r="AD974" s="13">
        <v>91.428600000000003</v>
      </c>
      <c r="AE974" s="13">
        <v>91.428600000000003</v>
      </c>
      <c r="AF974" s="13">
        <v>0</v>
      </c>
      <c r="AG974" s="13">
        <v>0</v>
      </c>
      <c r="AH974" s="13">
        <v>1.4</v>
      </c>
      <c r="AI974" s="13">
        <v>1.4</v>
      </c>
      <c r="AJ974" s="13">
        <v>0.1</v>
      </c>
      <c r="AK974" s="13" t="s">
        <v>1701</v>
      </c>
      <c r="AL974" s="13" t="s">
        <v>1696</v>
      </c>
      <c r="AM974" s="13"/>
      <c r="AN974" s="13">
        <v>35</v>
      </c>
    </row>
    <row r="975" spans="1:40" ht="15.75" hidden="1" customHeight="1" x14ac:dyDescent="0.25">
      <c r="A975" s="13" t="s">
        <v>1861</v>
      </c>
      <c r="B975" s="13" t="s">
        <v>30</v>
      </c>
      <c r="C975" s="13" t="s">
        <v>447</v>
      </c>
      <c r="D975" s="13" t="s">
        <v>508</v>
      </c>
      <c r="E975" s="13">
        <v>52691</v>
      </c>
      <c r="F975" s="13" t="s">
        <v>528</v>
      </c>
      <c r="G975" s="13" t="s">
        <v>603</v>
      </c>
      <c r="H975" s="13">
        <v>1</v>
      </c>
      <c r="I975" s="13" t="s">
        <v>604</v>
      </c>
      <c r="J975" s="13" t="s">
        <v>34</v>
      </c>
      <c r="K975" s="13" t="s">
        <v>212</v>
      </c>
      <c r="L975" s="13" t="s">
        <v>56</v>
      </c>
      <c r="M975" s="13">
        <v>840</v>
      </c>
      <c r="N975" s="13">
        <v>945</v>
      </c>
      <c r="O975" s="13" t="s">
        <v>510</v>
      </c>
      <c r="P975" s="13" t="s">
        <v>590</v>
      </c>
      <c r="Q975" s="13" t="s">
        <v>37</v>
      </c>
      <c r="R975" s="13" t="s">
        <v>38</v>
      </c>
      <c r="S975" s="49">
        <v>43262</v>
      </c>
      <c r="T975" s="49">
        <v>43303</v>
      </c>
      <c r="U975" s="13" t="s">
        <v>1021</v>
      </c>
      <c r="V975" s="13" t="s">
        <v>39</v>
      </c>
      <c r="W975" s="13">
        <v>6</v>
      </c>
      <c r="X975" s="13">
        <v>7</v>
      </c>
      <c r="Y975" s="13">
        <v>10</v>
      </c>
      <c r="Z975" s="13">
        <v>70</v>
      </c>
      <c r="AA975" s="13" t="s">
        <v>597</v>
      </c>
      <c r="AB975" s="13">
        <v>21</v>
      </c>
      <c r="AC975" s="13">
        <v>35</v>
      </c>
      <c r="AD975" s="13">
        <v>60</v>
      </c>
      <c r="AE975" s="13">
        <v>60</v>
      </c>
      <c r="AF975" s="13">
        <v>0</v>
      </c>
      <c r="AG975" s="13">
        <v>0</v>
      </c>
      <c r="AH975" s="13">
        <v>0.43099999999999999</v>
      </c>
      <c r="AI975" s="13">
        <v>0.43099999999999999</v>
      </c>
      <c r="AJ975" s="13">
        <v>0.1</v>
      </c>
      <c r="AK975" s="13" t="s">
        <v>1697</v>
      </c>
      <c r="AL975" s="13" t="s">
        <v>1696</v>
      </c>
      <c r="AM975" s="13"/>
      <c r="AN975" s="13">
        <v>37.700000000000003</v>
      </c>
    </row>
    <row r="976" spans="1:40" ht="15.75" hidden="1" customHeight="1" x14ac:dyDescent="0.25">
      <c r="A976" s="13" t="s">
        <v>1861</v>
      </c>
      <c r="B976" s="13" t="s">
        <v>30</v>
      </c>
      <c r="C976" s="13" t="s">
        <v>447</v>
      </c>
      <c r="D976" s="13" t="s">
        <v>508</v>
      </c>
      <c r="E976" s="13">
        <v>52692</v>
      </c>
      <c r="F976" s="13" t="s">
        <v>528</v>
      </c>
      <c r="G976" s="13" t="s">
        <v>603</v>
      </c>
      <c r="H976" s="13">
        <v>2</v>
      </c>
      <c r="I976" s="13" t="s">
        <v>604</v>
      </c>
      <c r="J976" s="13" t="s">
        <v>34</v>
      </c>
      <c r="K976" s="13" t="s">
        <v>212</v>
      </c>
      <c r="L976" s="13" t="s">
        <v>56</v>
      </c>
      <c r="M976" s="13">
        <v>1000</v>
      </c>
      <c r="N976" s="13">
        <v>1105</v>
      </c>
      <c r="O976" s="13" t="s">
        <v>510</v>
      </c>
      <c r="P976" s="13" t="s">
        <v>590</v>
      </c>
      <c r="Q976" s="13" t="s">
        <v>37</v>
      </c>
      <c r="R976" s="13" t="s">
        <v>38</v>
      </c>
      <c r="S976" s="49">
        <v>43262</v>
      </c>
      <c r="T976" s="49">
        <v>43303</v>
      </c>
      <c r="U976" s="13" t="s">
        <v>607</v>
      </c>
      <c r="V976" s="13" t="s">
        <v>39</v>
      </c>
      <c r="W976" s="13">
        <v>5</v>
      </c>
      <c r="X976" s="13">
        <v>5</v>
      </c>
      <c r="Y976" s="13">
        <v>10</v>
      </c>
      <c r="Z976" s="13">
        <v>50</v>
      </c>
      <c r="AA976" s="13" t="s">
        <v>599</v>
      </c>
      <c r="AB976" s="13">
        <v>19</v>
      </c>
      <c r="AC976" s="13">
        <v>35</v>
      </c>
      <c r="AD976" s="13">
        <v>54.285699999999999</v>
      </c>
      <c r="AE976" s="13">
        <v>54.285699999999999</v>
      </c>
      <c r="AF976" s="13">
        <v>0</v>
      </c>
      <c r="AG976" s="13">
        <v>10</v>
      </c>
      <c r="AH976" s="13">
        <v>0.35899999999999999</v>
      </c>
      <c r="AI976" s="13">
        <v>0.35899999999999999</v>
      </c>
      <c r="AJ976" s="13">
        <v>0</v>
      </c>
      <c r="AK976" s="13" t="s">
        <v>2044</v>
      </c>
      <c r="AL976" s="13" t="s">
        <v>1696</v>
      </c>
      <c r="AM976" s="13"/>
      <c r="AN976" s="13">
        <v>37.700000000000003</v>
      </c>
    </row>
    <row r="977" spans="1:40" ht="15.75" hidden="1" customHeight="1" x14ac:dyDescent="0.25">
      <c r="A977" s="13" t="s">
        <v>1861</v>
      </c>
      <c r="B977" s="13" t="s">
        <v>30</v>
      </c>
      <c r="C977" s="13" t="s">
        <v>447</v>
      </c>
      <c r="D977" s="13" t="s">
        <v>508</v>
      </c>
      <c r="E977" s="13">
        <v>52693</v>
      </c>
      <c r="F977" s="13" t="s">
        <v>528</v>
      </c>
      <c r="G977" s="13" t="s">
        <v>603</v>
      </c>
      <c r="H977" s="13">
        <v>3</v>
      </c>
      <c r="I977" s="13" t="s">
        <v>604</v>
      </c>
      <c r="J977" s="13" t="s">
        <v>34</v>
      </c>
      <c r="K977" s="13" t="s">
        <v>212</v>
      </c>
      <c r="L977" s="13" t="s">
        <v>56</v>
      </c>
      <c r="M977" s="13">
        <v>1110</v>
      </c>
      <c r="N977" s="13">
        <v>1215</v>
      </c>
      <c r="O977" s="13" t="s">
        <v>510</v>
      </c>
      <c r="P977" s="13" t="s">
        <v>590</v>
      </c>
      <c r="Q977" s="13" t="s">
        <v>37</v>
      </c>
      <c r="R977" s="13" t="s">
        <v>38</v>
      </c>
      <c r="S977" s="49">
        <v>43262</v>
      </c>
      <c r="T977" s="49">
        <v>43303</v>
      </c>
      <c r="U977" s="13" t="s">
        <v>555</v>
      </c>
      <c r="V977" s="13" t="s">
        <v>39</v>
      </c>
      <c r="W977" s="13">
        <v>3</v>
      </c>
      <c r="X977" s="13">
        <v>3</v>
      </c>
      <c r="Y977" s="13">
        <v>10</v>
      </c>
      <c r="Z977" s="13">
        <v>30</v>
      </c>
      <c r="AA977" s="13" t="s">
        <v>528</v>
      </c>
      <c r="AB977" s="13">
        <v>16</v>
      </c>
      <c r="AC977" s="13">
        <v>35</v>
      </c>
      <c r="AD977" s="13">
        <v>45.714300000000001</v>
      </c>
      <c r="AE977" s="13">
        <v>45.714300000000001</v>
      </c>
      <c r="AF977" s="13">
        <v>0</v>
      </c>
      <c r="AG977" s="13">
        <v>10</v>
      </c>
      <c r="AH977" s="13">
        <v>0.215</v>
      </c>
      <c r="AI977" s="13">
        <v>0.215</v>
      </c>
      <c r="AJ977" s="13">
        <v>0</v>
      </c>
      <c r="AK977" s="13" t="s">
        <v>1699</v>
      </c>
      <c r="AL977" s="13" t="s">
        <v>1696</v>
      </c>
      <c r="AM977" s="13"/>
      <c r="AN977" s="13">
        <v>37.700000000000003</v>
      </c>
    </row>
    <row r="978" spans="1:40" ht="15.75" hidden="1" customHeight="1" x14ac:dyDescent="0.25">
      <c r="A978" s="13" t="s">
        <v>1861</v>
      </c>
      <c r="B978" s="13" t="s">
        <v>30</v>
      </c>
      <c r="C978" s="13" t="s">
        <v>447</v>
      </c>
      <c r="D978" s="13" t="s">
        <v>508</v>
      </c>
      <c r="E978" s="13">
        <v>52694</v>
      </c>
      <c r="F978" s="13" t="s">
        <v>528</v>
      </c>
      <c r="G978" s="13" t="s">
        <v>603</v>
      </c>
      <c r="H978" s="13">
        <v>4</v>
      </c>
      <c r="I978" s="13" t="s">
        <v>604</v>
      </c>
      <c r="J978" s="13" t="s">
        <v>34</v>
      </c>
      <c r="K978" s="13" t="s">
        <v>212</v>
      </c>
      <c r="L978" s="13" t="s">
        <v>56</v>
      </c>
      <c r="M978" s="13">
        <v>1215</v>
      </c>
      <c r="N978" s="13">
        <v>1320</v>
      </c>
      <c r="O978" s="13" t="s">
        <v>510</v>
      </c>
      <c r="P978" s="13" t="s">
        <v>590</v>
      </c>
      <c r="Q978" s="13" t="s">
        <v>37</v>
      </c>
      <c r="R978" s="13" t="s">
        <v>38</v>
      </c>
      <c r="S978" s="49">
        <v>43262</v>
      </c>
      <c r="T978" s="49">
        <v>43303</v>
      </c>
      <c r="U978" s="13" t="s">
        <v>596</v>
      </c>
      <c r="V978" s="13" t="s">
        <v>39</v>
      </c>
      <c r="W978" s="13">
        <v>9</v>
      </c>
      <c r="X978" s="13">
        <v>9</v>
      </c>
      <c r="Y978" s="13">
        <v>10</v>
      </c>
      <c r="Z978" s="13">
        <v>90</v>
      </c>
      <c r="AA978" s="13" t="s">
        <v>600</v>
      </c>
      <c r="AB978" s="13">
        <v>21</v>
      </c>
      <c r="AC978" s="13">
        <v>35</v>
      </c>
      <c r="AD978" s="13">
        <v>60</v>
      </c>
      <c r="AE978" s="13">
        <v>60</v>
      </c>
      <c r="AF978" s="13">
        <v>0</v>
      </c>
      <c r="AG978" s="13">
        <v>10</v>
      </c>
      <c r="AH978" s="13">
        <v>0.64600000000000002</v>
      </c>
      <c r="AI978" s="13">
        <v>0.64600000000000002</v>
      </c>
      <c r="AJ978" s="13">
        <v>0</v>
      </c>
      <c r="AK978" s="13" t="s">
        <v>2045</v>
      </c>
      <c r="AL978" s="13" t="s">
        <v>1696</v>
      </c>
      <c r="AM978" s="13"/>
      <c r="AN978" s="13">
        <v>37.700000000000003</v>
      </c>
    </row>
    <row r="979" spans="1:40" ht="15.75" hidden="1" customHeight="1" x14ac:dyDescent="0.25">
      <c r="A979" s="13" t="s">
        <v>1861</v>
      </c>
      <c r="B979" s="13" t="s">
        <v>30</v>
      </c>
      <c r="C979" s="13" t="s">
        <v>447</v>
      </c>
      <c r="D979" s="13" t="s">
        <v>508</v>
      </c>
      <c r="E979" s="13">
        <v>52696</v>
      </c>
      <c r="F979" s="13" t="s">
        <v>528</v>
      </c>
      <c r="G979" s="13" t="s">
        <v>603</v>
      </c>
      <c r="H979" s="13">
        <v>502</v>
      </c>
      <c r="I979" s="13" t="s">
        <v>604</v>
      </c>
      <c r="J979" s="13" t="s">
        <v>43</v>
      </c>
      <c r="K979" s="13" t="s">
        <v>212</v>
      </c>
      <c r="L979" s="13" t="s">
        <v>127</v>
      </c>
      <c r="M979" s="13">
        <v>1830</v>
      </c>
      <c r="N979" s="13">
        <v>2045</v>
      </c>
      <c r="O979" s="13" t="s">
        <v>510</v>
      </c>
      <c r="P979" s="13" t="s">
        <v>590</v>
      </c>
      <c r="Q979" s="13" t="s">
        <v>37</v>
      </c>
      <c r="R979" s="13" t="s">
        <v>66</v>
      </c>
      <c r="S979" s="49">
        <v>43262</v>
      </c>
      <c r="T979" s="49">
        <v>43310</v>
      </c>
      <c r="U979" s="13" t="s">
        <v>1207</v>
      </c>
      <c r="V979" s="13" t="s">
        <v>39</v>
      </c>
      <c r="W979" s="13">
        <v>13</v>
      </c>
      <c r="X979" s="13">
        <v>12</v>
      </c>
      <c r="Y979" s="13">
        <v>10</v>
      </c>
      <c r="Z979" s="13">
        <v>120</v>
      </c>
      <c r="AA979" s="13" t="s">
        <v>602</v>
      </c>
      <c r="AB979" s="13">
        <v>32</v>
      </c>
      <c r="AC979" s="13">
        <v>35</v>
      </c>
      <c r="AD979" s="13">
        <v>91.428600000000003</v>
      </c>
      <c r="AE979" s="13">
        <v>91.428600000000003</v>
      </c>
      <c r="AF979" s="13">
        <v>0</v>
      </c>
      <c r="AG979" s="13">
        <v>0</v>
      </c>
      <c r="AH979" s="13">
        <v>0.86699999999999999</v>
      </c>
      <c r="AI979" s="13">
        <v>0.86699999999999999</v>
      </c>
      <c r="AJ979" s="13">
        <v>0</v>
      </c>
      <c r="AK979" s="13" t="s">
        <v>1701</v>
      </c>
      <c r="AL979" s="13" t="s">
        <v>1696</v>
      </c>
      <c r="AM979" s="13"/>
      <c r="AN979" s="13">
        <v>35</v>
      </c>
    </row>
    <row r="980" spans="1:40" ht="15.75" hidden="1" customHeight="1" x14ac:dyDescent="0.25">
      <c r="A980" s="13" t="s">
        <v>1861</v>
      </c>
      <c r="B980" s="13" t="s">
        <v>30</v>
      </c>
      <c r="C980" s="13" t="s">
        <v>447</v>
      </c>
      <c r="D980" s="13" t="s">
        <v>508</v>
      </c>
      <c r="E980" s="13">
        <v>52697</v>
      </c>
      <c r="F980" s="13" t="s">
        <v>528</v>
      </c>
      <c r="G980" s="13" t="s">
        <v>605</v>
      </c>
      <c r="H980" s="13">
        <v>1</v>
      </c>
      <c r="I980" s="13" t="s">
        <v>606</v>
      </c>
      <c r="J980" s="13" t="s">
        <v>34</v>
      </c>
      <c r="K980" s="13" t="s">
        <v>212</v>
      </c>
      <c r="L980" s="13" t="s">
        <v>56</v>
      </c>
      <c r="M980" s="13">
        <v>1110</v>
      </c>
      <c r="N980" s="13">
        <v>1215</v>
      </c>
      <c r="O980" s="13" t="s">
        <v>510</v>
      </c>
      <c r="P980" s="13" t="s">
        <v>590</v>
      </c>
      <c r="Q980" s="13" t="s">
        <v>37</v>
      </c>
      <c r="R980" s="13" t="s">
        <v>38</v>
      </c>
      <c r="S980" s="49">
        <v>43262</v>
      </c>
      <c r="T980" s="49">
        <v>43303</v>
      </c>
      <c r="U980" s="13" t="s">
        <v>596</v>
      </c>
      <c r="V980" s="13" t="s">
        <v>39</v>
      </c>
      <c r="W980" s="13">
        <v>13</v>
      </c>
      <c r="X980" s="13">
        <v>13</v>
      </c>
      <c r="Y980" s="13">
        <v>15</v>
      </c>
      <c r="Z980" s="13">
        <v>86.666700000000006</v>
      </c>
      <c r="AA980" s="13" t="s">
        <v>571</v>
      </c>
      <c r="AB980" s="13">
        <v>22</v>
      </c>
      <c r="AC980" s="13">
        <v>35</v>
      </c>
      <c r="AD980" s="13">
        <v>62.857100000000003</v>
      </c>
      <c r="AE980" s="13">
        <v>62.857100000000003</v>
      </c>
      <c r="AF980" s="13">
        <v>0</v>
      </c>
      <c r="AG980" s="13">
        <v>10</v>
      </c>
      <c r="AH980" s="13">
        <v>0.93400000000000005</v>
      </c>
      <c r="AI980" s="13">
        <v>0.93400000000000005</v>
      </c>
      <c r="AJ980" s="13">
        <v>0.1</v>
      </c>
      <c r="AK980" s="13" t="s">
        <v>1699</v>
      </c>
      <c r="AL980" s="13" t="s">
        <v>1696</v>
      </c>
      <c r="AM980" s="13"/>
      <c r="AN980" s="13">
        <v>37.700000000000003</v>
      </c>
    </row>
    <row r="981" spans="1:40" ht="15.75" hidden="1" customHeight="1" x14ac:dyDescent="0.25">
      <c r="A981" s="13" t="s">
        <v>1861</v>
      </c>
      <c r="B981" s="13" t="s">
        <v>30</v>
      </c>
      <c r="C981" s="13" t="s">
        <v>447</v>
      </c>
      <c r="D981" s="13" t="s">
        <v>508</v>
      </c>
      <c r="E981" s="13">
        <v>52698</v>
      </c>
      <c r="F981" s="13" t="s">
        <v>528</v>
      </c>
      <c r="G981" s="13" t="s">
        <v>605</v>
      </c>
      <c r="H981" s="13">
        <v>501</v>
      </c>
      <c r="I981" s="13" t="s">
        <v>606</v>
      </c>
      <c r="J981" s="13" t="s">
        <v>43</v>
      </c>
      <c r="K981" s="13" t="s">
        <v>212</v>
      </c>
      <c r="L981" s="13" t="s">
        <v>72</v>
      </c>
      <c r="M981" s="13">
        <v>1830</v>
      </c>
      <c r="N981" s="13">
        <v>2055</v>
      </c>
      <c r="O981" s="13" t="s">
        <v>510</v>
      </c>
      <c r="P981" s="13" t="s">
        <v>590</v>
      </c>
      <c r="Q981" s="13" t="s">
        <v>37</v>
      </c>
      <c r="R981" s="13" t="s">
        <v>66</v>
      </c>
      <c r="S981" s="49">
        <v>43262</v>
      </c>
      <c r="T981" s="49">
        <v>43310</v>
      </c>
      <c r="U981" s="13" t="s">
        <v>1207</v>
      </c>
      <c r="V981" s="13" t="s">
        <v>39</v>
      </c>
      <c r="W981" s="13">
        <v>17</v>
      </c>
      <c r="X981" s="13">
        <v>15</v>
      </c>
      <c r="Y981" s="13">
        <v>20</v>
      </c>
      <c r="Z981" s="13">
        <v>75</v>
      </c>
      <c r="AA981" s="13" t="s">
        <v>608</v>
      </c>
      <c r="AB981" s="13">
        <v>26</v>
      </c>
      <c r="AC981" s="13">
        <v>35</v>
      </c>
      <c r="AD981" s="13">
        <v>74.285700000000006</v>
      </c>
      <c r="AE981" s="13">
        <v>74.285700000000006</v>
      </c>
      <c r="AF981" s="13">
        <v>0</v>
      </c>
      <c r="AG981" s="13">
        <v>0</v>
      </c>
      <c r="AH981" s="13">
        <v>1.137</v>
      </c>
      <c r="AI981" s="13">
        <v>1.137</v>
      </c>
      <c r="AJ981" s="13">
        <v>0.1</v>
      </c>
      <c r="AK981" s="13" t="s">
        <v>1695</v>
      </c>
      <c r="AL981" s="13" t="s">
        <v>1696</v>
      </c>
      <c r="AM981" s="13"/>
      <c r="AN981" s="13">
        <v>35.1</v>
      </c>
    </row>
    <row r="982" spans="1:40" ht="15.75" hidden="1" customHeight="1" x14ac:dyDescent="0.25">
      <c r="A982" s="13" t="s">
        <v>1861</v>
      </c>
      <c r="B982" s="13" t="s">
        <v>30</v>
      </c>
      <c r="C982" s="13" t="s">
        <v>447</v>
      </c>
      <c r="D982" s="13" t="s">
        <v>508</v>
      </c>
      <c r="E982" s="13">
        <v>52701</v>
      </c>
      <c r="F982" s="13" t="s">
        <v>528</v>
      </c>
      <c r="G982" s="13" t="s">
        <v>609</v>
      </c>
      <c r="H982" s="13">
        <v>1</v>
      </c>
      <c r="I982" s="13" t="s">
        <v>610</v>
      </c>
      <c r="J982" s="13" t="s">
        <v>34</v>
      </c>
      <c r="K982" s="13" t="s">
        <v>212</v>
      </c>
      <c r="L982" s="13" t="s">
        <v>56</v>
      </c>
      <c r="M982" s="13">
        <v>1110</v>
      </c>
      <c r="N982" s="13">
        <v>1215</v>
      </c>
      <c r="O982" s="13" t="s">
        <v>510</v>
      </c>
      <c r="P982" s="13" t="s">
        <v>590</v>
      </c>
      <c r="Q982" s="13" t="s">
        <v>37</v>
      </c>
      <c r="R982" s="13" t="s">
        <v>38</v>
      </c>
      <c r="S982" s="49">
        <v>43262</v>
      </c>
      <c r="T982" s="49">
        <v>43303</v>
      </c>
      <c r="U982" s="13" t="s">
        <v>596</v>
      </c>
      <c r="V982" s="13" t="s">
        <v>39</v>
      </c>
      <c r="W982" s="13">
        <v>9</v>
      </c>
      <c r="X982" s="13">
        <v>9</v>
      </c>
      <c r="Y982" s="13">
        <v>10</v>
      </c>
      <c r="Z982" s="13">
        <v>90</v>
      </c>
      <c r="AA982" s="13" t="s">
        <v>571</v>
      </c>
      <c r="AB982" s="13">
        <v>22</v>
      </c>
      <c r="AC982" s="13">
        <v>35</v>
      </c>
      <c r="AD982" s="13">
        <v>62.857100000000003</v>
      </c>
      <c r="AE982" s="13">
        <v>62.857100000000003</v>
      </c>
      <c r="AF982" s="13">
        <v>0</v>
      </c>
      <c r="AG982" s="13">
        <v>10</v>
      </c>
      <c r="AH982" s="13">
        <v>0.57399999999999995</v>
      </c>
      <c r="AI982" s="13">
        <v>0.64580000000000004</v>
      </c>
      <c r="AJ982" s="13">
        <v>0</v>
      </c>
      <c r="AK982" s="13" t="s">
        <v>1699</v>
      </c>
      <c r="AL982" s="13" t="s">
        <v>1696</v>
      </c>
      <c r="AM982" s="13"/>
      <c r="AN982" s="13">
        <v>37.700000000000003</v>
      </c>
    </row>
    <row r="983" spans="1:40" ht="15.75" hidden="1" customHeight="1" x14ac:dyDescent="0.25">
      <c r="A983" s="13" t="s">
        <v>1861</v>
      </c>
      <c r="B983" s="13" t="s">
        <v>30</v>
      </c>
      <c r="C983" s="13" t="s">
        <v>447</v>
      </c>
      <c r="D983" s="13" t="s">
        <v>508</v>
      </c>
      <c r="E983" s="13">
        <v>52702</v>
      </c>
      <c r="F983" s="13" t="s">
        <v>528</v>
      </c>
      <c r="G983" s="13" t="s">
        <v>609</v>
      </c>
      <c r="H983" s="13">
        <v>501</v>
      </c>
      <c r="I983" s="13" t="s">
        <v>610</v>
      </c>
      <c r="J983" s="13" t="s">
        <v>43</v>
      </c>
      <c r="K983" s="13" t="s">
        <v>212</v>
      </c>
      <c r="L983" s="13" t="s">
        <v>72</v>
      </c>
      <c r="M983" s="13">
        <v>1830</v>
      </c>
      <c r="N983" s="13">
        <v>2055</v>
      </c>
      <c r="O983" s="13" t="s">
        <v>510</v>
      </c>
      <c r="P983" s="13" t="s">
        <v>590</v>
      </c>
      <c r="Q983" s="13" t="s">
        <v>37</v>
      </c>
      <c r="R983" s="13" t="s">
        <v>66</v>
      </c>
      <c r="S983" s="49">
        <v>43262</v>
      </c>
      <c r="T983" s="49">
        <v>43310</v>
      </c>
      <c r="U983" s="13" t="s">
        <v>1207</v>
      </c>
      <c r="V983" s="13" t="s">
        <v>39</v>
      </c>
      <c r="W983" s="13">
        <v>9</v>
      </c>
      <c r="X983" s="13">
        <v>9</v>
      </c>
      <c r="Y983" s="13">
        <v>10</v>
      </c>
      <c r="Z983" s="13">
        <v>90</v>
      </c>
      <c r="AA983" s="13" t="s">
        <v>608</v>
      </c>
      <c r="AB983" s="13">
        <v>26</v>
      </c>
      <c r="AC983" s="13">
        <v>35</v>
      </c>
      <c r="AD983" s="13">
        <v>74.285700000000006</v>
      </c>
      <c r="AE983" s="13">
        <v>74.285700000000006</v>
      </c>
      <c r="AF983" s="13">
        <v>0</v>
      </c>
      <c r="AG983" s="13">
        <v>0</v>
      </c>
      <c r="AH983" s="13">
        <v>0.60199999999999998</v>
      </c>
      <c r="AI983" s="13">
        <v>0.60199999999999998</v>
      </c>
      <c r="AJ983" s="13">
        <v>0</v>
      </c>
      <c r="AK983" s="13" t="s">
        <v>1695</v>
      </c>
      <c r="AL983" s="13" t="s">
        <v>1696</v>
      </c>
      <c r="AM983" s="13"/>
      <c r="AN983" s="13">
        <v>35.1</v>
      </c>
    </row>
    <row r="984" spans="1:40" ht="15.75" hidden="1" customHeight="1" x14ac:dyDescent="0.25">
      <c r="A984" s="13" t="s">
        <v>1861</v>
      </c>
      <c r="B984" s="13" t="s">
        <v>30</v>
      </c>
      <c r="C984" s="13" t="s">
        <v>447</v>
      </c>
      <c r="D984" s="13" t="s">
        <v>508</v>
      </c>
      <c r="E984" s="13">
        <v>53122</v>
      </c>
      <c r="F984" s="13" t="s">
        <v>528</v>
      </c>
      <c r="G984" s="13" t="s">
        <v>616</v>
      </c>
      <c r="H984" s="13">
        <v>1</v>
      </c>
      <c r="I984" s="13" t="s">
        <v>617</v>
      </c>
      <c r="J984" s="13" t="s">
        <v>34</v>
      </c>
      <c r="K984" s="13" t="s">
        <v>212</v>
      </c>
      <c r="L984" s="13" t="s">
        <v>1703</v>
      </c>
      <c r="M984" s="13" t="s">
        <v>1703</v>
      </c>
      <c r="N984" s="13" t="s">
        <v>1703</v>
      </c>
      <c r="O984" s="13" t="s">
        <v>1704</v>
      </c>
      <c r="P984" s="13" t="s">
        <v>1060</v>
      </c>
      <c r="Q984" s="13" t="s">
        <v>37</v>
      </c>
      <c r="R984" s="13" t="s">
        <v>38</v>
      </c>
      <c r="S984" s="49">
        <v>43262</v>
      </c>
      <c r="T984" s="49">
        <v>43303</v>
      </c>
      <c r="U984" s="13" t="s">
        <v>1705</v>
      </c>
      <c r="V984" s="13" t="s">
        <v>104</v>
      </c>
      <c r="W984" s="13">
        <v>68</v>
      </c>
      <c r="X984" s="13">
        <v>53</v>
      </c>
      <c r="Y984" s="13">
        <v>100</v>
      </c>
      <c r="Z984" s="13">
        <v>53</v>
      </c>
      <c r="AA984" s="13" t="s">
        <v>618</v>
      </c>
      <c r="AB984" s="13">
        <v>85</v>
      </c>
      <c r="AC984" s="13">
        <v>200</v>
      </c>
      <c r="AD984" s="13">
        <v>42.5</v>
      </c>
      <c r="AE984" s="13">
        <v>42.5</v>
      </c>
      <c r="AF984" s="13">
        <v>0</v>
      </c>
      <c r="AG984" s="13">
        <v>10</v>
      </c>
      <c r="AH984" s="13">
        <v>1.034</v>
      </c>
      <c r="AI984" s="13">
        <v>1.034</v>
      </c>
      <c r="AJ984" s="13">
        <v>0.4</v>
      </c>
      <c r="AK984" s="13" t="s">
        <v>1703</v>
      </c>
      <c r="AL984" s="13" t="s">
        <v>1706</v>
      </c>
      <c r="AM984" s="13"/>
      <c r="AN984" s="13">
        <v>105</v>
      </c>
    </row>
    <row r="985" spans="1:40" ht="15.75" hidden="1" customHeight="1" x14ac:dyDescent="0.25">
      <c r="A985" s="13" t="s">
        <v>1861</v>
      </c>
      <c r="B985" s="13" t="s">
        <v>30</v>
      </c>
      <c r="C985" s="13" t="s">
        <v>447</v>
      </c>
      <c r="D985" s="13" t="s">
        <v>508</v>
      </c>
      <c r="E985" s="13">
        <v>52962</v>
      </c>
      <c r="F985" s="13" t="s">
        <v>528</v>
      </c>
      <c r="G985" s="13" t="s">
        <v>619</v>
      </c>
      <c r="H985" s="13">
        <v>1</v>
      </c>
      <c r="I985" s="13" t="s">
        <v>620</v>
      </c>
      <c r="J985" s="13" t="s">
        <v>34</v>
      </c>
      <c r="K985" s="13" t="s">
        <v>212</v>
      </c>
      <c r="L985" s="13" t="s">
        <v>45</v>
      </c>
      <c r="M985" s="13" t="s">
        <v>45</v>
      </c>
      <c r="N985" s="13" t="s">
        <v>45</v>
      </c>
      <c r="O985" s="13" t="s">
        <v>510</v>
      </c>
      <c r="P985" s="13" t="s">
        <v>590</v>
      </c>
      <c r="Q985" s="13" t="s">
        <v>37</v>
      </c>
      <c r="R985" s="13" t="s">
        <v>38</v>
      </c>
      <c r="S985" s="49">
        <v>43262</v>
      </c>
      <c r="T985" s="49">
        <v>43303</v>
      </c>
      <c r="U985" s="13" t="s">
        <v>613</v>
      </c>
      <c r="V985" s="13" t="s">
        <v>104</v>
      </c>
      <c r="W985" s="13">
        <v>21</v>
      </c>
      <c r="X985" s="13">
        <v>12</v>
      </c>
      <c r="Y985" s="13">
        <v>40</v>
      </c>
      <c r="Z985" s="13">
        <v>30</v>
      </c>
      <c r="AA985" s="13" t="s">
        <v>618</v>
      </c>
      <c r="AB985" s="13">
        <v>85</v>
      </c>
      <c r="AC985" s="13">
        <v>200</v>
      </c>
      <c r="AD985" s="13">
        <v>42.5</v>
      </c>
      <c r="AE985" s="13">
        <v>42.5</v>
      </c>
      <c r="AF985" s="13">
        <v>0</v>
      </c>
      <c r="AG985" s="13">
        <v>10</v>
      </c>
      <c r="AH985" s="13">
        <v>0.30499999999999999</v>
      </c>
      <c r="AI985" s="13">
        <v>0.30499999999999999</v>
      </c>
      <c r="AJ985" s="13">
        <v>0</v>
      </c>
      <c r="AK985" s="13" t="s">
        <v>45</v>
      </c>
      <c r="AL985" s="13" t="s">
        <v>1696</v>
      </c>
      <c r="AM985" s="13"/>
      <c r="AN985" s="13">
        <v>35</v>
      </c>
    </row>
    <row r="986" spans="1:40" ht="15.75" hidden="1" customHeight="1" x14ac:dyDescent="0.25">
      <c r="A986" s="13" t="s">
        <v>1861</v>
      </c>
      <c r="B986" s="13" t="s">
        <v>30</v>
      </c>
      <c r="C986" s="13" t="s">
        <v>447</v>
      </c>
      <c r="D986" s="13" t="s">
        <v>508</v>
      </c>
      <c r="E986" s="13">
        <v>53519</v>
      </c>
      <c r="F986" s="13" t="s">
        <v>528</v>
      </c>
      <c r="G986" s="13" t="s">
        <v>623</v>
      </c>
      <c r="H986" s="13">
        <v>1</v>
      </c>
      <c r="I986" s="13" t="s">
        <v>624</v>
      </c>
      <c r="J986" s="13" t="s">
        <v>34</v>
      </c>
      <c r="K986" s="13" t="s">
        <v>212</v>
      </c>
      <c r="L986" s="13" t="s">
        <v>45</v>
      </c>
      <c r="M986" s="13" t="s">
        <v>45</v>
      </c>
      <c r="N986" s="13" t="s">
        <v>45</v>
      </c>
      <c r="O986" s="13" t="s">
        <v>45</v>
      </c>
      <c r="P986" s="13"/>
      <c r="Q986" s="13" t="s">
        <v>37</v>
      </c>
      <c r="R986" s="13" t="s">
        <v>38</v>
      </c>
      <c r="S986" s="49">
        <v>43262</v>
      </c>
      <c r="T986" s="49">
        <v>43303</v>
      </c>
      <c r="U986" s="13" t="s">
        <v>613</v>
      </c>
      <c r="V986" s="13" t="s">
        <v>104</v>
      </c>
      <c r="W986" s="13">
        <v>11</v>
      </c>
      <c r="X986" s="13">
        <v>7</v>
      </c>
      <c r="Y986" s="13">
        <v>20</v>
      </c>
      <c r="Z986" s="13">
        <v>35</v>
      </c>
      <c r="AA986" s="13" t="s">
        <v>618</v>
      </c>
      <c r="AB986" s="13">
        <v>85</v>
      </c>
      <c r="AC986" s="13">
        <v>200</v>
      </c>
      <c r="AD986" s="13">
        <v>42.5</v>
      </c>
      <c r="AE986" s="13">
        <v>42.5</v>
      </c>
      <c r="AF986" s="13">
        <v>0</v>
      </c>
      <c r="AG986" s="13">
        <v>10</v>
      </c>
      <c r="AH986" s="13">
        <v>0.13300000000000001</v>
      </c>
      <c r="AI986" s="13">
        <v>0.13300000000000001</v>
      </c>
      <c r="AJ986" s="13">
        <v>0</v>
      </c>
      <c r="AK986" s="13" t="s">
        <v>45</v>
      </c>
      <c r="AL986" s="13" t="s">
        <v>45</v>
      </c>
      <c r="AM986" s="13"/>
      <c r="AN986" s="13">
        <v>35</v>
      </c>
    </row>
    <row r="987" spans="1:40" ht="15.75" hidden="1" customHeight="1" x14ac:dyDescent="0.25">
      <c r="A987" s="13" t="s">
        <v>1861</v>
      </c>
      <c r="B987" s="13" t="s">
        <v>30</v>
      </c>
      <c r="C987" s="13" t="s">
        <v>447</v>
      </c>
      <c r="D987" s="13" t="s">
        <v>508</v>
      </c>
      <c r="E987" s="13">
        <v>53066</v>
      </c>
      <c r="F987" s="13" t="s">
        <v>528</v>
      </c>
      <c r="G987" s="13" t="s">
        <v>892</v>
      </c>
      <c r="H987" s="13">
        <v>1</v>
      </c>
      <c r="I987" s="13" t="s">
        <v>893</v>
      </c>
      <c r="J987" s="13" t="s">
        <v>34</v>
      </c>
      <c r="K987" s="13" t="s">
        <v>212</v>
      </c>
      <c r="L987" s="13" t="s">
        <v>51</v>
      </c>
      <c r="M987" s="13">
        <v>1315</v>
      </c>
      <c r="N987" s="13">
        <v>1430</v>
      </c>
      <c r="O987" s="13" t="s">
        <v>510</v>
      </c>
      <c r="P987" s="13" t="s">
        <v>590</v>
      </c>
      <c r="Q987" s="13" t="s">
        <v>37</v>
      </c>
      <c r="R987" s="13" t="s">
        <v>38</v>
      </c>
      <c r="S987" s="49">
        <v>43262</v>
      </c>
      <c r="T987" s="49">
        <v>43303</v>
      </c>
      <c r="U987" s="13" t="s">
        <v>613</v>
      </c>
      <c r="V987" s="13" t="s">
        <v>39</v>
      </c>
      <c r="W987" s="13">
        <v>21</v>
      </c>
      <c r="X987" s="13">
        <v>20</v>
      </c>
      <c r="Y987" s="13">
        <v>15</v>
      </c>
      <c r="Z987" s="13">
        <v>133.33330000000001</v>
      </c>
      <c r="AA987" s="13" t="s">
        <v>834</v>
      </c>
      <c r="AB987" s="13">
        <v>27</v>
      </c>
      <c r="AC987" s="13">
        <v>35</v>
      </c>
      <c r="AD987" s="13">
        <v>77.142899999999997</v>
      </c>
      <c r="AE987" s="13">
        <v>77.142899999999997</v>
      </c>
      <c r="AF987" s="13">
        <v>0</v>
      </c>
      <c r="AG987" s="13">
        <v>0</v>
      </c>
      <c r="AH987" s="13">
        <v>1.38</v>
      </c>
      <c r="AI987" s="13">
        <v>1.38</v>
      </c>
      <c r="AJ987" s="13">
        <v>0.1</v>
      </c>
      <c r="AK987" s="13" t="s">
        <v>1707</v>
      </c>
      <c r="AL987" s="13" t="s">
        <v>1696</v>
      </c>
      <c r="AM987" s="13"/>
      <c r="AN987" s="13">
        <v>34.5</v>
      </c>
    </row>
    <row r="988" spans="1:40" ht="15.75" hidden="1" customHeight="1" x14ac:dyDescent="0.25">
      <c r="A988" s="13" t="s">
        <v>1861</v>
      </c>
      <c r="B988" s="13" t="s">
        <v>30</v>
      </c>
      <c r="C988" s="13" t="s">
        <v>447</v>
      </c>
      <c r="D988" s="13" t="s">
        <v>508</v>
      </c>
      <c r="E988" s="13">
        <v>53067</v>
      </c>
      <c r="F988" s="13" t="s">
        <v>528</v>
      </c>
      <c r="G988" s="13" t="s">
        <v>1000</v>
      </c>
      <c r="H988" s="13">
        <v>1</v>
      </c>
      <c r="I988" s="13" t="s">
        <v>1001</v>
      </c>
      <c r="J988" s="13" t="s">
        <v>34</v>
      </c>
      <c r="K988" s="13" t="s">
        <v>212</v>
      </c>
      <c r="L988" s="13" t="s">
        <v>51</v>
      </c>
      <c r="M988" s="13">
        <v>1315</v>
      </c>
      <c r="N988" s="13">
        <v>1430</v>
      </c>
      <c r="O988" s="13" t="s">
        <v>510</v>
      </c>
      <c r="P988" s="13" t="s">
        <v>590</v>
      </c>
      <c r="Q988" s="13" t="s">
        <v>37</v>
      </c>
      <c r="R988" s="13" t="s">
        <v>38</v>
      </c>
      <c r="S988" s="49">
        <v>43262</v>
      </c>
      <c r="T988" s="49">
        <v>43303</v>
      </c>
      <c r="U988" s="13" t="s">
        <v>613</v>
      </c>
      <c r="V988" s="13" t="s">
        <v>39</v>
      </c>
      <c r="W988" s="13">
        <v>4</v>
      </c>
      <c r="X988" s="13">
        <v>4</v>
      </c>
      <c r="Y988" s="13">
        <v>10</v>
      </c>
      <c r="Z988" s="13">
        <v>40</v>
      </c>
      <c r="AA988" s="13" t="s">
        <v>834</v>
      </c>
      <c r="AB988" s="13">
        <v>27</v>
      </c>
      <c r="AC988" s="13">
        <v>35</v>
      </c>
      <c r="AD988" s="13">
        <v>77.142899999999997</v>
      </c>
      <c r="AE988" s="13">
        <v>77.142899999999997</v>
      </c>
      <c r="AF988" s="13">
        <v>0</v>
      </c>
      <c r="AG988" s="13">
        <v>10</v>
      </c>
      <c r="AH988" s="13">
        <v>0.26300000000000001</v>
      </c>
      <c r="AI988" s="13">
        <v>0.26300000000000001</v>
      </c>
      <c r="AJ988" s="13">
        <v>0</v>
      </c>
      <c r="AK988" s="13" t="s">
        <v>1707</v>
      </c>
      <c r="AL988" s="13" t="s">
        <v>1696</v>
      </c>
      <c r="AM988" s="13"/>
      <c r="AN988" s="13">
        <v>34.5</v>
      </c>
    </row>
    <row r="989" spans="1:40" ht="15.75" hidden="1" customHeight="1" x14ac:dyDescent="0.25">
      <c r="A989" s="13" t="s">
        <v>1861</v>
      </c>
      <c r="B989" s="13" t="s">
        <v>30</v>
      </c>
      <c r="C989" s="13" t="s">
        <v>447</v>
      </c>
      <c r="D989" s="13" t="s">
        <v>508</v>
      </c>
      <c r="E989" s="13">
        <v>53520</v>
      </c>
      <c r="F989" s="13" t="s">
        <v>528</v>
      </c>
      <c r="G989" s="13" t="s">
        <v>1151</v>
      </c>
      <c r="H989" s="13">
        <v>1</v>
      </c>
      <c r="I989" s="13" t="s">
        <v>1152</v>
      </c>
      <c r="J989" s="13" t="s">
        <v>34</v>
      </c>
      <c r="K989" s="13" t="s">
        <v>212</v>
      </c>
      <c r="L989" s="13" t="s">
        <v>51</v>
      </c>
      <c r="M989" s="13">
        <v>1315</v>
      </c>
      <c r="N989" s="13">
        <v>1430</v>
      </c>
      <c r="O989" s="13" t="s">
        <v>510</v>
      </c>
      <c r="P989" s="13" t="s">
        <v>590</v>
      </c>
      <c r="Q989" s="13" t="s">
        <v>37</v>
      </c>
      <c r="R989" s="13" t="s">
        <v>38</v>
      </c>
      <c r="S989" s="49">
        <v>43262</v>
      </c>
      <c r="T989" s="49">
        <v>43303</v>
      </c>
      <c r="U989" s="13" t="s">
        <v>613</v>
      </c>
      <c r="V989" s="13" t="s">
        <v>39</v>
      </c>
      <c r="W989" s="13">
        <v>3</v>
      </c>
      <c r="X989" s="13">
        <v>3</v>
      </c>
      <c r="Y989" s="13">
        <v>8</v>
      </c>
      <c r="Z989" s="13">
        <v>37.5</v>
      </c>
      <c r="AA989" s="13" t="s">
        <v>834</v>
      </c>
      <c r="AB989" s="13">
        <v>27</v>
      </c>
      <c r="AC989" s="13">
        <v>35</v>
      </c>
      <c r="AD989" s="13">
        <v>77.142899999999997</v>
      </c>
      <c r="AE989" s="13">
        <v>77.142899999999997</v>
      </c>
      <c r="AF989" s="13">
        <v>0</v>
      </c>
      <c r="AG989" s="13">
        <v>10</v>
      </c>
      <c r="AH989" s="13">
        <v>0.19700000000000001</v>
      </c>
      <c r="AI989" s="13">
        <v>0.19700000000000001</v>
      </c>
      <c r="AJ989" s="13">
        <v>0</v>
      </c>
      <c r="AK989" s="13" t="s">
        <v>1707</v>
      </c>
      <c r="AL989" s="13" t="s">
        <v>1696</v>
      </c>
      <c r="AM989" s="13"/>
      <c r="AN989" s="13">
        <v>34.5</v>
      </c>
    </row>
    <row r="990" spans="1:40" ht="15.75" hidden="1" customHeight="1" x14ac:dyDescent="0.25">
      <c r="A990" s="13" t="s">
        <v>1861</v>
      </c>
      <c r="B990" s="13" t="s">
        <v>30</v>
      </c>
      <c r="C990" s="13" t="s">
        <v>447</v>
      </c>
      <c r="D990" s="13" t="s">
        <v>508</v>
      </c>
      <c r="E990" s="13">
        <v>52926</v>
      </c>
      <c r="F990" s="13" t="s">
        <v>528</v>
      </c>
      <c r="G990" s="13" t="s">
        <v>625</v>
      </c>
      <c r="H990" s="13">
        <v>501</v>
      </c>
      <c r="I990" s="13" t="s">
        <v>626</v>
      </c>
      <c r="J990" s="13" t="s">
        <v>43</v>
      </c>
      <c r="K990" s="13" t="s">
        <v>212</v>
      </c>
      <c r="L990" s="13" t="s">
        <v>72</v>
      </c>
      <c r="M990" s="13">
        <v>1930</v>
      </c>
      <c r="N990" s="13">
        <v>2145</v>
      </c>
      <c r="O990" s="13" t="s">
        <v>510</v>
      </c>
      <c r="P990" s="13">
        <v>205</v>
      </c>
      <c r="Q990" s="13" t="s">
        <v>37</v>
      </c>
      <c r="R990" s="13" t="s">
        <v>66</v>
      </c>
      <c r="S990" s="49">
        <v>43262</v>
      </c>
      <c r="T990" s="49">
        <v>43310</v>
      </c>
      <c r="U990" s="13" t="s">
        <v>577</v>
      </c>
      <c r="V990" s="13" t="s">
        <v>39</v>
      </c>
      <c r="W990" s="13">
        <v>25</v>
      </c>
      <c r="X990" s="13">
        <v>24</v>
      </c>
      <c r="Y990" s="13">
        <v>25</v>
      </c>
      <c r="Z990" s="13">
        <v>96</v>
      </c>
      <c r="AA990" s="13" t="s">
        <v>591</v>
      </c>
      <c r="AB990" s="13">
        <v>34</v>
      </c>
      <c r="AC990" s="13">
        <v>35</v>
      </c>
      <c r="AD990" s="13">
        <v>97.142899999999997</v>
      </c>
      <c r="AE990" s="13">
        <v>97.142899999999997</v>
      </c>
      <c r="AF990" s="13">
        <v>0</v>
      </c>
      <c r="AG990" s="13">
        <v>0</v>
      </c>
      <c r="AH990" s="13">
        <v>1.548</v>
      </c>
      <c r="AI990" s="13">
        <v>1.548</v>
      </c>
      <c r="AJ990" s="13">
        <v>0.1</v>
      </c>
      <c r="AK990" s="13" t="s">
        <v>1708</v>
      </c>
      <c r="AL990" s="13" t="s">
        <v>1709</v>
      </c>
      <c r="AM990" s="13"/>
      <c r="AN990" s="13">
        <v>32.5</v>
      </c>
    </row>
    <row r="991" spans="1:40" ht="15.75" hidden="1" customHeight="1" x14ac:dyDescent="0.25">
      <c r="A991" s="13" t="s">
        <v>1861</v>
      </c>
      <c r="B991" s="13" t="s">
        <v>30</v>
      </c>
      <c r="C991" s="13" t="s">
        <v>447</v>
      </c>
      <c r="D991" s="13" t="s">
        <v>508</v>
      </c>
      <c r="E991" s="13">
        <v>53333</v>
      </c>
      <c r="F991" s="13" t="s">
        <v>528</v>
      </c>
      <c r="G991" s="13" t="s">
        <v>1058</v>
      </c>
      <c r="H991" s="13">
        <v>501</v>
      </c>
      <c r="I991" s="13" t="s">
        <v>1059</v>
      </c>
      <c r="J991" s="13" t="s">
        <v>43</v>
      </c>
      <c r="K991" s="13" t="s">
        <v>212</v>
      </c>
      <c r="L991" s="13" t="s">
        <v>72</v>
      </c>
      <c r="M991" s="13">
        <v>1930</v>
      </c>
      <c r="N991" s="13">
        <v>2145</v>
      </c>
      <c r="O991" s="13" t="s">
        <v>510</v>
      </c>
      <c r="P991" s="13">
        <v>205</v>
      </c>
      <c r="Q991" s="13" t="s">
        <v>37</v>
      </c>
      <c r="R991" s="13" t="s">
        <v>66</v>
      </c>
      <c r="S991" s="49">
        <v>43262</v>
      </c>
      <c r="T991" s="49">
        <v>43310</v>
      </c>
      <c r="U991" s="13" t="s">
        <v>577</v>
      </c>
      <c r="V991" s="13" t="s">
        <v>39</v>
      </c>
      <c r="W991" s="13">
        <v>8</v>
      </c>
      <c r="X991" s="13">
        <v>8</v>
      </c>
      <c r="Y991" s="13">
        <v>15</v>
      </c>
      <c r="Z991" s="13">
        <v>53.333300000000001</v>
      </c>
      <c r="AA991" s="13" t="s">
        <v>591</v>
      </c>
      <c r="AB991" s="13">
        <v>34</v>
      </c>
      <c r="AC991" s="13">
        <v>35</v>
      </c>
      <c r="AD991" s="13">
        <v>97.142899999999997</v>
      </c>
      <c r="AE991" s="13">
        <v>97.142899999999997</v>
      </c>
      <c r="AF991" s="13">
        <v>0</v>
      </c>
      <c r="AG991" s="13">
        <v>0</v>
      </c>
      <c r="AH991" s="13">
        <v>0.495</v>
      </c>
      <c r="AI991" s="13">
        <v>0.495</v>
      </c>
      <c r="AJ991" s="13">
        <v>0</v>
      </c>
      <c r="AK991" s="13" t="s">
        <v>1708</v>
      </c>
      <c r="AL991" s="13" t="s">
        <v>1709</v>
      </c>
      <c r="AM991" s="13"/>
      <c r="AN991" s="13">
        <v>32.5</v>
      </c>
    </row>
    <row r="992" spans="1:40" ht="15.75" hidden="1" customHeight="1" x14ac:dyDescent="0.25">
      <c r="A992" s="13" t="s">
        <v>1861</v>
      </c>
      <c r="B992" s="13" t="s">
        <v>30</v>
      </c>
      <c r="C992" s="13" t="s">
        <v>447</v>
      </c>
      <c r="D992" s="13" t="s">
        <v>508</v>
      </c>
      <c r="E992" s="13">
        <v>53521</v>
      </c>
      <c r="F992" s="13" t="s">
        <v>627</v>
      </c>
      <c r="G992" s="13">
        <v>96</v>
      </c>
      <c r="H992" s="13">
        <v>401</v>
      </c>
      <c r="I992" s="13" t="s">
        <v>1061</v>
      </c>
      <c r="J992" s="13" t="s">
        <v>34</v>
      </c>
      <c r="K992" s="13" t="s">
        <v>212</v>
      </c>
      <c r="L992" s="13" t="s">
        <v>148</v>
      </c>
      <c r="M992" s="13" t="s">
        <v>148</v>
      </c>
      <c r="N992" s="13" t="s">
        <v>148</v>
      </c>
      <c r="O992" s="13" t="s">
        <v>148</v>
      </c>
      <c r="P992" s="13"/>
      <c r="Q992" s="13" t="s">
        <v>37</v>
      </c>
      <c r="R992" s="13">
        <v>3</v>
      </c>
      <c r="S992" s="49">
        <v>43320</v>
      </c>
      <c r="T992" s="49">
        <v>43326</v>
      </c>
      <c r="U992" s="13" t="s">
        <v>1148</v>
      </c>
      <c r="V992" s="13" t="s">
        <v>104</v>
      </c>
      <c r="W992" s="13">
        <v>36</v>
      </c>
      <c r="X992" s="13">
        <v>36</v>
      </c>
      <c r="Y992" s="13">
        <v>35</v>
      </c>
      <c r="Z992" s="13">
        <v>102.8571</v>
      </c>
      <c r="AA992" s="13"/>
      <c r="AB992" s="13"/>
      <c r="AC992" s="13"/>
      <c r="AD992" s="13">
        <v>0</v>
      </c>
      <c r="AE992" s="13">
        <v>102.8571</v>
      </c>
      <c r="AF992" s="13">
        <v>0</v>
      </c>
      <c r="AG992" s="13">
        <v>10</v>
      </c>
      <c r="AH992" s="13">
        <v>1.08</v>
      </c>
      <c r="AI992" s="13">
        <v>1.08</v>
      </c>
      <c r="AJ992" s="13">
        <v>0.1</v>
      </c>
      <c r="AK992" s="13" t="s">
        <v>148</v>
      </c>
      <c r="AL992" s="13" t="s">
        <v>148</v>
      </c>
      <c r="AM992" s="13"/>
      <c r="AN992" s="13">
        <v>70</v>
      </c>
    </row>
    <row r="993" spans="1:40" ht="15.75" hidden="1" customHeight="1" x14ac:dyDescent="0.25">
      <c r="A993" s="13" t="s">
        <v>1861</v>
      </c>
      <c r="B993" s="13" t="s">
        <v>30</v>
      </c>
      <c r="C993" s="13" t="s">
        <v>447</v>
      </c>
      <c r="D993" s="13" t="s">
        <v>508</v>
      </c>
      <c r="E993" s="13">
        <v>53074</v>
      </c>
      <c r="F993" s="13" t="s">
        <v>627</v>
      </c>
      <c r="G993" s="13">
        <v>97</v>
      </c>
      <c r="H993" s="13">
        <v>1</v>
      </c>
      <c r="I993" s="13" t="s">
        <v>1062</v>
      </c>
      <c r="J993" s="13" t="s">
        <v>34</v>
      </c>
      <c r="K993" s="13" t="s">
        <v>212</v>
      </c>
      <c r="L993" s="13" t="s">
        <v>89</v>
      </c>
      <c r="M993" s="13" t="s">
        <v>940</v>
      </c>
      <c r="N993" s="13" t="s">
        <v>556</v>
      </c>
      <c r="O993" s="13" t="s">
        <v>531</v>
      </c>
      <c r="P993" s="13" t="s">
        <v>997</v>
      </c>
      <c r="Q993" s="13" t="s">
        <v>37</v>
      </c>
      <c r="R993" s="13" t="s">
        <v>38</v>
      </c>
      <c r="S993" s="49">
        <v>43262</v>
      </c>
      <c r="T993" s="49">
        <v>43303</v>
      </c>
      <c r="U993" s="13" t="s">
        <v>557</v>
      </c>
      <c r="V993" s="13" t="s">
        <v>104</v>
      </c>
      <c r="W993" s="13">
        <v>14</v>
      </c>
      <c r="X993" s="13">
        <v>14</v>
      </c>
      <c r="Y993" s="13">
        <v>20</v>
      </c>
      <c r="Z993" s="13">
        <v>70</v>
      </c>
      <c r="AA993" s="13"/>
      <c r="AB993" s="13"/>
      <c r="AC993" s="13"/>
      <c r="AD993" s="13">
        <v>0</v>
      </c>
      <c r="AE993" s="13">
        <v>70</v>
      </c>
      <c r="AF993" s="13">
        <v>0</v>
      </c>
      <c r="AG993" s="13">
        <v>10</v>
      </c>
      <c r="AH993" s="13">
        <v>1.3140000000000001</v>
      </c>
      <c r="AI993" s="13">
        <v>1.3140000000000001</v>
      </c>
      <c r="AJ993" s="13">
        <v>0.20100000000000001</v>
      </c>
      <c r="AK993" s="13" t="s">
        <v>2046</v>
      </c>
      <c r="AL993" s="13" t="s">
        <v>2047</v>
      </c>
      <c r="AM993" s="13"/>
      <c r="AN993" s="13">
        <v>105.8</v>
      </c>
    </row>
    <row r="994" spans="1:40" ht="15.75" hidden="1" customHeight="1" x14ac:dyDescent="0.25">
      <c r="A994" s="13" t="s">
        <v>1861</v>
      </c>
      <c r="B994" s="13" t="s">
        <v>30</v>
      </c>
      <c r="C994" s="13" t="s">
        <v>447</v>
      </c>
      <c r="D994" s="13" t="s">
        <v>508</v>
      </c>
      <c r="E994" s="13">
        <v>53121</v>
      </c>
      <c r="F994" s="13" t="s">
        <v>627</v>
      </c>
      <c r="G994" s="13">
        <v>97</v>
      </c>
      <c r="H994" s="13">
        <v>2</v>
      </c>
      <c r="I994" s="13" t="s">
        <v>1062</v>
      </c>
      <c r="J994" s="13" t="s">
        <v>34</v>
      </c>
      <c r="K994" s="13" t="s">
        <v>212</v>
      </c>
      <c r="L994" s="13" t="s">
        <v>51</v>
      </c>
      <c r="M994" s="13">
        <v>1410</v>
      </c>
      <c r="N994" s="13">
        <v>1530</v>
      </c>
      <c r="O994" s="13" t="s">
        <v>510</v>
      </c>
      <c r="P994" s="13">
        <v>200</v>
      </c>
      <c r="Q994" s="13" t="s">
        <v>37</v>
      </c>
      <c r="R994" s="13" t="s">
        <v>38</v>
      </c>
      <c r="S994" s="49">
        <v>43262</v>
      </c>
      <c r="T994" s="49">
        <v>43303</v>
      </c>
      <c r="U994" s="13" t="s">
        <v>555</v>
      </c>
      <c r="V994" s="13" t="s">
        <v>104</v>
      </c>
      <c r="W994" s="13">
        <v>21</v>
      </c>
      <c r="X994" s="13">
        <v>20</v>
      </c>
      <c r="Y994" s="13">
        <v>20</v>
      </c>
      <c r="Z994" s="13">
        <v>100</v>
      </c>
      <c r="AA994" s="13"/>
      <c r="AB994" s="13"/>
      <c r="AC994" s="13"/>
      <c r="AD994" s="13">
        <v>0</v>
      </c>
      <c r="AE994" s="13">
        <v>100</v>
      </c>
      <c r="AF994" s="13">
        <v>0</v>
      </c>
      <c r="AG994" s="13">
        <v>10</v>
      </c>
      <c r="AH994" s="13">
        <v>1.2949999999999999</v>
      </c>
      <c r="AI994" s="13">
        <v>1.2949999999999999</v>
      </c>
      <c r="AJ994" s="13">
        <v>0.1</v>
      </c>
      <c r="AK994" s="13" t="s">
        <v>2048</v>
      </c>
      <c r="AL994" s="13" t="s">
        <v>1670</v>
      </c>
      <c r="AM994" s="13"/>
      <c r="AN994" s="13">
        <v>36.799999999999997</v>
      </c>
    </row>
    <row r="995" spans="1:40" ht="15.75" hidden="1" customHeight="1" x14ac:dyDescent="0.25">
      <c r="A995" s="13" t="s">
        <v>1861</v>
      </c>
      <c r="B995" s="13" t="s">
        <v>30</v>
      </c>
      <c r="C995" s="13" t="s">
        <v>447</v>
      </c>
      <c r="D995" s="13" t="s">
        <v>508</v>
      </c>
      <c r="E995" s="13">
        <v>53523</v>
      </c>
      <c r="F995" s="13" t="s">
        <v>627</v>
      </c>
      <c r="G995" s="13">
        <v>97</v>
      </c>
      <c r="H995" s="13">
        <v>401</v>
      </c>
      <c r="I995" s="13" t="s">
        <v>1062</v>
      </c>
      <c r="J995" s="13" t="s">
        <v>34</v>
      </c>
      <c r="K995" s="13" t="s">
        <v>212</v>
      </c>
      <c r="L995" s="13" t="s">
        <v>2049</v>
      </c>
      <c r="M995" s="13" t="s">
        <v>912</v>
      </c>
      <c r="N995" s="13" t="s">
        <v>2050</v>
      </c>
      <c r="O995" s="13" t="s">
        <v>531</v>
      </c>
      <c r="P995" s="13" t="s">
        <v>997</v>
      </c>
      <c r="Q995" s="13" t="s">
        <v>37</v>
      </c>
      <c r="R995" s="13">
        <v>3</v>
      </c>
      <c r="S995" s="49">
        <v>43318</v>
      </c>
      <c r="T995" s="49">
        <v>43330</v>
      </c>
      <c r="U995" s="13" t="s">
        <v>1208</v>
      </c>
      <c r="V995" s="13" t="s">
        <v>104</v>
      </c>
      <c r="W995" s="13">
        <v>30</v>
      </c>
      <c r="X995" s="13">
        <v>30</v>
      </c>
      <c r="Y995" s="13">
        <v>40</v>
      </c>
      <c r="Z995" s="13">
        <v>75</v>
      </c>
      <c r="AA995" s="13"/>
      <c r="AB995" s="13"/>
      <c r="AC995" s="13"/>
      <c r="AD995" s="13">
        <v>0</v>
      </c>
      <c r="AE995" s="13">
        <v>75</v>
      </c>
      <c r="AF995" s="13">
        <v>0</v>
      </c>
      <c r="AG995" s="13">
        <v>10</v>
      </c>
      <c r="AH995" s="13">
        <v>0.78500000000000003</v>
      </c>
      <c r="AI995" s="13">
        <v>0.94310000000000005</v>
      </c>
      <c r="AJ995" s="13">
        <v>0.20100000000000001</v>
      </c>
      <c r="AK995" s="13" t="s">
        <v>2051</v>
      </c>
      <c r="AL995" s="13" t="s">
        <v>2047</v>
      </c>
      <c r="AM995" s="13"/>
      <c r="AN995" s="13">
        <v>105.6</v>
      </c>
    </row>
    <row r="996" spans="1:40" ht="15.75" hidden="1" customHeight="1" x14ac:dyDescent="0.25">
      <c r="A996" s="13" t="s">
        <v>1861</v>
      </c>
      <c r="B996" s="13" t="s">
        <v>30</v>
      </c>
      <c r="C996" s="13" t="s">
        <v>447</v>
      </c>
      <c r="D996" s="13" t="s">
        <v>508</v>
      </c>
      <c r="E996" s="13">
        <v>53524</v>
      </c>
      <c r="F996" s="13" t="s">
        <v>627</v>
      </c>
      <c r="G996" s="13">
        <v>97</v>
      </c>
      <c r="H996" s="13">
        <v>402</v>
      </c>
      <c r="I996" s="13" t="s">
        <v>1062</v>
      </c>
      <c r="J996" s="13" t="s">
        <v>34</v>
      </c>
      <c r="K996" s="13" t="s">
        <v>212</v>
      </c>
      <c r="L996" s="13" t="s">
        <v>2049</v>
      </c>
      <c r="M996" s="13" t="s">
        <v>912</v>
      </c>
      <c r="N996" s="13" t="s">
        <v>2050</v>
      </c>
      <c r="O996" s="13" t="s">
        <v>531</v>
      </c>
      <c r="P996" s="13" t="s">
        <v>2030</v>
      </c>
      <c r="Q996" s="13" t="s">
        <v>37</v>
      </c>
      <c r="R996" s="13">
        <v>3</v>
      </c>
      <c r="S996" s="49">
        <v>43318</v>
      </c>
      <c r="T996" s="49">
        <v>43330</v>
      </c>
      <c r="U996" s="13" t="s">
        <v>1057</v>
      </c>
      <c r="V996" s="13" t="s">
        <v>104</v>
      </c>
      <c r="W996" s="13">
        <v>33</v>
      </c>
      <c r="X996" s="13">
        <v>32</v>
      </c>
      <c r="Y996" s="13">
        <v>40</v>
      </c>
      <c r="Z996" s="13">
        <v>80</v>
      </c>
      <c r="AA996" s="13"/>
      <c r="AB996" s="13"/>
      <c r="AC996" s="13"/>
      <c r="AD996" s="13">
        <v>0</v>
      </c>
      <c r="AE996" s="13">
        <v>80</v>
      </c>
      <c r="AF996" s="13">
        <v>0</v>
      </c>
      <c r="AG996" s="13">
        <v>10</v>
      </c>
      <c r="AH996" s="13">
        <v>0.96799999999999997</v>
      </c>
      <c r="AI996" s="13">
        <v>1.0327999999999999</v>
      </c>
      <c r="AJ996" s="13">
        <v>0.2</v>
      </c>
      <c r="AK996" s="13" t="s">
        <v>2051</v>
      </c>
      <c r="AL996" s="13" t="s">
        <v>2032</v>
      </c>
      <c r="AM996" s="13"/>
      <c r="AN996" s="13">
        <v>105.6</v>
      </c>
    </row>
    <row r="997" spans="1:40" ht="15.75" hidden="1" customHeight="1" x14ac:dyDescent="0.25">
      <c r="A997" s="13" t="s">
        <v>1861</v>
      </c>
      <c r="B997" s="13" t="s">
        <v>30</v>
      </c>
      <c r="C997" s="13" t="s">
        <v>629</v>
      </c>
      <c r="D997" s="13" t="s">
        <v>630</v>
      </c>
      <c r="E997" s="13">
        <v>53500</v>
      </c>
      <c r="F997" s="13" t="s">
        <v>631</v>
      </c>
      <c r="G997" s="13">
        <v>104</v>
      </c>
      <c r="H997" s="13">
        <v>1</v>
      </c>
      <c r="I997" s="13" t="s">
        <v>881</v>
      </c>
      <c r="J997" s="13" t="s">
        <v>34</v>
      </c>
      <c r="K997" s="13" t="s">
        <v>194</v>
      </c>
      <c r="L997" s="13" t="s">
        <v>472</v>
      </c>
      <c r="M997" s="13" t="s">
        <v>1155</v>
      </c>
      <c r="N997" s="13" t="s">
        <v>1035</v>
      </c>
      <c r="O997" s="13" t="s">
        <v>478</v>
      </c>
      <c r="P997" s="13"/>
      <c r="Q997" s="13" t="s">
        <v>479</v>
      </c>
      <c r="R997" s="13" t="s">
        <v>58</v>
      </c>
      <c r="S997" s="49">
        <v>43255</v>
      </c>
      <c r="T997" s="49">
        <v>43308</v>
      </c>
      <c r="U997" s="13" t="s">
        <v>1710</v>
      </c>
      <c r="V997" s="13" t="s">
        <v>39</v>
      </c>
      <c r="W997" s="13">
        <v>26</v>
      </c>
      <c r="X997" s="13">
        <v>25</v>
      </c>
      <c r="Y997" s="13">
        <v>25</v>
      </c>
      <c r="Z997" s="13">
        <v>100</v>
      </c>
      <c r="AA997" s="13"/>
      <c r="AB997" s="13"/>
      <c r="AC997" s="13"/>
      <c r="AD997" s="13">
        <v>0</v>
      </c>
      <c r="AE997" s="13">
        <v>100</v>
      </c>
      <c r="AF997" s="13">
        <v>0</v>
      </c>
      <c r="AG997" s="13">
        <v>0</v>
      </c>
      <c r="AH997" s="13">
        <v>12.443</v>
      </c>
      <c r="AI997" s="13">
        <v>12.9407</v>
      </c>
      <c r="AJ997" s="13">
        <v>0.83330000000000004</v>
      </c>
      <c r="AK997" s="13" t="s">
        <v>1711</v>
      </c>
      <c r="AL997" s="13" t="s">
        <v>1712</v>
      </c>
      <c r="AM997" s="13"/>
      <c r="AN997" s="13">
        <v>522.6</v>
      </c>
    </row>
    <row r="998" spans="1:40" ht="15.75" hidden="1" customHeight="1" x14ac:dyDescent="0.25">
      <c r="A998" s="13" t="s">
        <v>1861</v>
      </c>
      <c r="B998" s="13" t="s">
        <v>30</v>
      </c>
      <c r="C998" s="13" t="s">
        <v>629</v>
      </c>
      <c r="D998" s="13" t="s">
        <v>778</v>
      </c>
      <c r="E998" s="13">
        <v>53310</v>
      </c>
      <c r="F998" s="13" t="s">
        <v>779</v>
      </c>
      <c r="G998" s="13" t="s">
        <v>849</v>
      </c>
      <c r="H998" s="13">
        <v>1</v>
      </c>
      <c r="I998" s="13" t="s">
        <v>850</v>
      </c>
      <c r="J998" s="13" t="s">
        <v>34</v>
      </c>
      <c r="K998" s="13" t="s">
        <v>194</v>
      </c>
      <c r="L998" s="13" t="s">
        <v>127</v>
      </c>
      <c r="M998" s="13">
        <v>910</v>
      </c>
      <c r="N998" s="13">
        <v>1200</v>
      </c>
      <c r="O998" s="13" t="s">
        <v>70</v>
      </c>
      <c r="P998" s="13">
        <v>245</v>
      </c>
      <c r="Q998" s="13" t="s">
        <v>37</v>
      </c>
      <c r="R998" s="13" t="s">
        <v>58</v>
      </c>
      <c r="S998" s="49">
        <v>43262</v>
      </c>
      <c r="T998" s="49">
        <v>43301</v>
      </c>
      <c r="U998" s="13" t="s">
        <v>1003</v>
      </c>
      <c r="V998" s="13" t="s">
        <v>39</v>
      </c>
      <c r="W998" s="13">
        <v>21</v>
      </c>
      <c r="X998" s="13">
        <v>21</v>
      </c>
      <c r="Y998" s="13">
        <v>20</v>
      </c>
      <c r="Z998" s="13">
        <v>105</v>
      </c>
      <c r="AA998" s="13" t="s">
        <v>883</v>
      </c>
      <c r="AB998" s="13">
        <v>30</v>
      </c>
      <c r="AC998" s="13">
        <v>25</v>
      </c>
      <c r="AD998" s="13">
        <v>120</v>
      </c>
      <c r="AE998" s="13">
        <v>120</v>
      </c>
      <c r="AF998" s="13">
        <v>0</v>
      </c>
      <c r="AG998" s="13">
        <v>10</v>
      </c>
      <c r="AH998" s="13">
        <v>1.44</v>
      </c>
      <c r="AI998" s="13">
        <v>1.44</v>
      </c>
      <c r="AJ998" s="13">
        <v>0.12330000000000001</v>
      </c>
      <c r="AK998" s="13" t="s">
        <v>1285</v>
      </c>
      <c r="AL998" s="13" t="s">
        <v>1713</v>
      </c>
      <c r="AM998" s="13"/>
      <c r="AN998" s="13">
        <v>36</v>
      </c>
    </row>
    <row r="999" spans="1:40" ht="15.75" hidden="1" customHeight="1" x14ac:dyDescent="0.25">
      <c r="A999" s="13" t="s">
        <v>1861</v>
      </c>
      <c r="B999" s="13" t="s">
        <v>30</v>
      </c>
      <c r="C999" s="13" t="s">
        <v>629</v>
      </c>
      <c r="D999" s="13" t="s">
        <v>778</v>
      </c>
      <c r="E999" s="13">
        <v>53309</v>
      </c>
      <c r="F999" s="13" t="s">
        <v>779</v>
      </c>
      <c r="G999" s="13" t="s">
        <v>534</v>
      </c>
      <c r="H999" s="13">
        <v>1</v>
      </c>
      <c r="I999" s="13" t="s">
        <v>851</v>
      </c>
      <c r="J999" s="13" t="s">
        <v>34</v>
      </c>
      <c r="K999" s="13" t="s">
        <v>194</v>
      </c>
      <c r="L999" s="13" t="s">
        <v>127</v>
      </c>
      <c r="M999" s="13">
        <v>910</v>
      </c>
      <c r="N999" s="13">
        <v>1200</v>
      </c>
      <c r="O999" s="13" t="s">
        <v>70</v>
      </c>
      <c r="P999" s="13">
        <v>245</v>
      </c>
      <c r="Q999" s="13" t="s">
        <v>37</v>
      </c>
      <c r="R999" s="13" t="s">
        <v>58</v>
      </c>
      <c r="S999" s="49">
        <v>43262</v>
      </c>
      <c r="T999" s="49">
        <v>43301</v>
      </c>
      <c r="U999" s="13" t="s">
        <v>1003</v>
      </c>
      <c r="V999" s="13" t="s">
        <v>39</v>
      </c>
      <c r="W999" s="13">
        <v>10</v>
      </c>
      <c r="X999" s="13">
        <v>9</v>
      </c>
      <c r="Y999" s="13">
        <v>5</v>
      </c>
      <c r="Z999" s="13">
        <v>180</v>
      </c>
      <c r="AA999" s="13" t="s">
        <v>883</v>
      </c>
      <c r="AB999" s="13">
        <v>30</v>
      </c>
      <c r="AC999" s="13">
        <v>25</v>
      </c>
      <c r="AD999" s="13">
        <v>120</v>
      </c>
      <c r="AE999" s="13">
        <v>120</v>
      </c>
      <c r="AF999" s="13">
        <v>0</v>
      </c>
      <c r="AG999" s="13">
        <v>0</v>
      </c>
      <c r="AH999" s="13">
        <v>0.41099999999999998</v>
      </c>
      <c r="AI999" s="13">
        <v>0.68500000000000005</v>
      </c>
      <c r="AJ999" s="13">
        <v>0</v>
      </c>
      <c r="AK999" s="13" t="s">
        <v>1285</v>
      </c>
      <c r="AL999" s="13" t="s">
        <v>1713</v>
      </c>
      <c r="AM999" s="13"/>
      <c r="AN999" s="13">
        <v>36</v>
      </c>
    </row>
    <row r="1000" spans="1:40" ht="15.75" hidden="1" customHeight="1" x14ac:dyDescent="0.25">
      <c r="A1000" s="13" t="s">
        <v>1861</v>
      </c>
      <c r="B1000" s="13" t="s">
        <v>30</v>
      </c>
      <c r="C1000" s="13" t="s">
        <v>629</v>
      </c>
      <c r="D1000" s="13" t="s">
        <v>778</v>
      </c>
      <c r="E1000" s="13">
        <v>53308</v>
      </c>
      <c r="F1000" s="13" t="s">
        <v>779</v>
      </c>
      <c r="G1000" s="13">
        <v>100</v>
      </c>
      <c r="H1000" s="13">
        <v>1</v>
      </c>
      <c r="I1000" s="13" t="s">
        <v>852</v>
      </c>
      <c r="J1000" s="13" t="s">
        <v>34</v>
      </c>
      <c r="K1000" s="13" t="s">
        <v>35</v>
      </c>
      <c r="L1000" s="13" t="s">
        <v>72</v>
      </c>
      <c r="M1000" s="13">
        <v>910</v>
      </c>
      <c r="N1000" s="13">
        <v>1200</v>
      </c>
      <c r="O1000" s="13" t="s">
        <v>70</v>
      </c>
      <c r="P1000" s="13">
        <v>613</v>
      </c>
      <c r="Q1000" s="13" t="s">
        <v>37</v>
      </c>
      <c r="R1000" s="13" t="s">
        <v>58</v>
      </c>
      <c r="S1000" s="49">
        <v>43262</v>
      </c>
      <c r="T1000" s="49">
        <v>43301</v>
      </c>
      <c r="U1000" s="13" t="s">
        <v>1003</v>
      </c>
      <c r="V1000" s="13" t="s">
        <v>39</v>
      </c>
      <c r="W1000" s="13">
        <v>27</v>
      </c>
      <c r="X1000" s="13">
        <v>26</v>
      </c>
      <c r="Y1000" s="13">
        <v>25</v>
      </c>
      <c r="Z1000" s="13">
        <v>104</v>
      </c>
      <c r="AA1000" s="13"/>
      <c r="AB1000" s="13"/>
      <c r="AC1000" s="13"/>
      <c r="AD1000" s="13">
        <v>0</v>
      </c>
      <c r="AE1000" s="13">
        <v>104</v>
      </c>
      <c r="AF1000" s="13">
        <v>0</v>
      </c>
      <c r="AG1000" s="13">
        <v>0</v>
      </c>
      <c r="AH1000" s="13">
        <v>1.571</v>
      </c>
      <c r="AI1000" s="13">
        <v>1.6967000000000001</v>
      </c>
      <c r="AJ1000" s="13">
        <v>0.1333</v>
      </c>
      <c r="AK1000" s="13" t="s">
        <v>1285</v>
      </c>
      <c r="AL1000" s="13" t="s">
        <v>1819</v>
      </c>
      <c r="AM1000" s="13"/>
      <c r="AN1000" s="13">
        <v>33</v>
      </c>
    </row>
    <row r="1001" spans="1:40" ht="15.75" hidden="1" customHeight="1" x14ac:dyDescent="0.25">
      <c r="A1001" s="13" t="s">
        <v>1861</v>
      </c>
      <c r="B1001" s="13" t="s">
        <v>30</v>
      </c>
      <c r="C1001" s="13" t="s">
        <v>629</v>
      </c>
      <c r="D1001" s="13" t="s">
        <v>778</v>
      </c>
      <c r="E1001" s="13">
        <v>53307</v>
      </c>
      <c r="F1001" s="13" t="s">
        <v>780</v>
      </c>
      <c r="G1001" s="13">
        <v>100</v>
      </c>
      <c r="H1001" s="13">
        <v>1</v>
      </c>
      <c r="I1001" s="13" t="s">
        <v>781</v>
      </c>
      <c r="J1001" s="13" t="s">
        <v>43</v>
      </c>
      <c r="K1001" s="13" t="s">
        <v>35</v>
      </c>
      <c r="L1001" s="13" t="s">
        <v>1223</v>
      </c>
      <c r="M1001" s="13" t="s">
        <v>953</v>
      </c>
      <c r="N1001" s="13" t="s">
        <v>2052</v>
      </c>
      <c r="O1001" s="13" t="s">
        <v>465</v>
      </c>
      <c r="P1001" s="13" t="s">
        <v>910</v>
      </c>
      <c r="Q1001" s="13" t="s">
        <v>37</v>
      </c>
      <c r="R1001" s="13" t="s">
        <v>66</v>
      </c>
      <c r="S1001" s="49">
        <v>43262</v>
      </c>
      <c r="T1001" s="49">
        <v>43310</v>
      </c>
      <c r="U1001" s="13" t="s">
        <v>2053</v>
      </c>
      <c r="V1001" s="13" t="s">
        <v>39</v>
      </c>
      <c r="W1001" s="13">
        <v>36</v>
      </c>
      <c r="X1001" s="13">
        <v>36</v>
      </c>
      <c r="Y1001" s="13">
        <v>30</v>
      </c>
      <c r="Z1001" s="13">
        <v>120</v>
      </c>
      <c r="AA1001" s="13"/>
      <c r="AB1001" s="13"/>
      <c r="AC1001" s="13"/>
      <c r="AD1001" s="13">
        <v>0</v>
      </c>
      <c r="AE1001" s="13">
        <v>120</v>
      </c>
      <c r="AF1001" s="13">
        <v>0</v>
      </c>
      <c r="AG1001" s="13">
        <v>0</v>
      </c>
      <c r="AH1001" s="13">
        <v>3.6480000000000001</v>
      </c>
      <c r="AI1001" s="13">
        <v>3.6480000000000001</v>
      </c>
      <c r="AJ1001" s="13">
        <v>0.2</v>
      </c>
      <c r="AK1001" s="13" t="s">
        <v>2054</v>
      </c>
      <c r="AL1001" s="13" t="s">
        <v>2055</v>
      </c>
      <c r="AM1001" s="13"/>
      <c r="AN1001" s="13">
        <v>106.4</v>
      </c>
    </row>
    <row r="1002" spans="1:40" ht="15.75" hidden="1" customHeight="1" x14ac:dyDescent="0.25">
      <c r="A1002" s="13" t="s">
        <v>1861</v>
      </c>
      <c r="B1002" s="13" t="s">
        <v>30</v>
      </c>
      <c r="C1002" s="13" t="s">
        <v>629</v>
      </c>
      <c r="D1002" s="13" t="s">
        <v>632</v>
      </c>
      <c r="E1002" s="13">
        <v>52022</v>
      </c>
      <c r="F1002" s="13" t="s">
        <v>633</v>
      </c>
      <c r="G1002" s="13">
        <v>4</v>
      </c>
      <c r="H1002" s="13">
        <v>1</v>
      </c>
      <c r="I1002" s="13" t="s">
        <v>636</v>
      </c>
      <c r="J1002" s="13" t="s">
        <v>34</v>
      </c>
      <c r="K1002" s="13" t="s">
        <v>35</v>
      </c>
      <c r="L1002" s="13" t="s">
        <v>56</v>
      </c>
      <c r="M1002" s="13">
        <v>910</v>
      </c>
      <c r="N1002" s="13">
        <v>1040</v>
      </c>
      <c r="O1002" s="13" t="s">
        <v>634</v>
      </c>
      <c r="P1002" s="13">
        <v>311</v>
      </c>
      <c r="Q1002" s="13" t="s">
        <v>37</v>
      </c>
      <c r="R1002" s="13" t="s">
        <v>38</v>
      </c>
      <c r="S1002" s="49">
        <v>43262</v>
      </c>
      <c r="T1002" s="49">
        <v>43303</v>
      </c>
      <c r="U1002" s="13" t="s">
        <v>635</v>
      </c>
      <c r="V1002" s="13" t="s">
        <v>39</v>
      </c>
      <c r="W1002" s="13">
        <v>31</v>
      </c>
      <c r="X1002" s="13">
        <v>25</v>
      </c>
      <c r="Y1002" s="13">
        <v>59</v>
      </c>
      <c r="Z1002" s="13">
        <v>42.372900000000001</v>
      </c>
      <c r="AA1002" s="13"/>
      <c r="AB1002" s="13"/>
      <c r="AC1002" s="13"/>
      <c r="AD1002" s="13">
        <v>0</v>
      </c>
      <c r="AE1002" s="13">
        <v>42.372900000000001</v>
      </c>
      <c r="AF1002" s="13">
        <v>0</v>
      </c>
      <c r="AG1002" s="13">
        <v>10</v>
      </c>
      <c r="AH1002" s="13">
        <v>2.883</v>
      </c>
      <c r="AI1002" s="13">
        <v>3.0817999999999999</v>
      </c>
      <c r="AJ1002" s="13">
        <v>0.2</v>
      </c>
      <c r="AK1002" s="13" t="s">
        <v>1410</v>
      </c>
      <c r="AL1002" s="13" t="s">
        <v>1717</v>
      </c>
      <c r="AM1002" s="13"/>
      <c r="AN1002" s="13">
        <v>52.2</v>
      </c>
    </row>
    <row r="1003" spans="1:40" ht="15.75" hidden="1" customHeight="1" x14ac:dyDescent="0.25">
      <c r="A1003" s="13" t="s">
        <v>1861</v>
      </c>
      <c r="B1003" s="13" t="s">
        <v>30</v>
      </c>
      <c r="C1003" s="13" t="s">
        <v>629</v>
      </c>
      <c r="D1003" s="13" t="s">
        <v>638</v>
      </c>
      <c r="E1003" s="13">
        <v>53574</v>
      </c>
      <c r="F1003" s="13" t="s">
        <v>854</v>
      </c>
      <c r="G1003" s="13">
        <v>49</v>
      </c>
      <c r="H1003" s="13">
        <v>322</v>
      </c>
      <c r="I1003" s="13" t="s">
        <v>1210</v>
      </c>
      <c r="J1003" s="13" t="s">
        <v>34</v>
      </c>
      <c r="K1003" s="13" t="s">
        <v>194</v>
      </c>
      <c r="L1003" s="13" t="s">
        <v>102</v>
      </c>
      <c r="M1003" s="13">
        <v>800</v>
      </c>
      <c r="N1003" s="13">
        <v>1330</v>
      </c>
      <c r="O1003" s="13" t="s">
        <v>195</v>
      </c>
      <c r="P1003" s="13">
        <v>103</v>
      </c>
      <c r="Q1003" s="13" t="s">
        <v>196</v>
      </c>
      <c r="R1003" s="13" t="s">
        <v>58</v>
      </c>
      <c r="S1003" s="49">
        <v>43264</v>
      </c>
      <c r="T1003" s="49">
        <v>43299</v>
      </c>
      <c r="U1003" s="13" t="s">
        <v>2056</v>
      </c>
      <c r="V1003" s="13" t="s">
        <v>39</v>
      </c>
      <c r="W1003" s="13">
        <v>24</v>
      </c>
      <c r="X1003" s="13">
        <v>24</v>
      </c>
      <c r="Y1003" s="13">
        <v>30</v>
      </c>
      <c r="Z1003" s="13">
        <v>80</v>
      </c>
      <c r="AA1003" s="13"/>
      <c r="AB1003" s="13"/>
      <c r="AC1003" s="13"/>
      <c r="AD1003" s="13">
        <v>0</v>
      </c>
      <c r="AE1003" s="13">
        <v>80</v>
      </c>
      <c r="AF1003" s="13">
        <v>0</v>
      </c>
      <c r="AG1003" s="13">
        <v>0</v>
      </c>
      <c r="AH1003" s="13">
        <v>3.3140000000000001</v>
      </c>
      <c r="AI1003" s="13">
        <v>3.9767999999999999</v>
      </c>
      <c r="AJ1003" s="13">
        <v>0.2167</v>
      </c>
      <c r="AK1003" s="13" t="s">
        <v>2057</v>
      </c>
      <c r="AL1003" s="13" t="s">
        <v>2058</v>
      </c>
      <c r="AM1003" s="13"/>
      <c r="AN1003" s="13">
        <v>87</v>
      </c>
    </row>
    <row r="1004" spans="1:40" ht="15.75" hidden="1" customHeight="1" x14ac:dyDescent="0.25">
      <c r="A1004" s="13" t="s">
        <v>1861</v>
      </c>
      <c r="B1004" s="13" t="s">
        <v>30</v>
      </c>
      <c r="C1004" s="13" t="s">
        <v>629</v>
      </c>
      <c r="D1004" s="13" t="s">
        <v>638</v>
      </c>
      <c r="E1004" s="13">
        <v>53562</v>
      </c>
      <c r="F1004" s="13" t="s">
        <v>854</v>
      </c>
      <c r="G1004" s="13">
        <v>50</v>
      </c>
      <c r="H1004" s="13">
        <v>321</v>
      </c>
      <c r="I1004" s="13" t="s">
        <v>1156</v>
      </c>
      <c r="J1004" s="13" t="s">
        <v>34</v>
      </c>
      <c r="K1004" s="13" t="s">
        <v>194</v>
      </c>
      <c r="L1004" s="13" t="s">
        <v>2059</v>
      </c>
      <c r="M1004" s="13" t="s">
        <v>2060</v>
      </c>
      <c r="N1004" s="13" t="s">
        <v>2061</v>
      </c>
      <c r="O1004" s="13" t="s">
        <v>2062</v>
      </c>
      <c r="P1004" s="13"/>
      <c r="Q1004" s="13" t="s">
        <v>196</v>
      </c>
      <c r="R1004" s="13" t="s">
        <v>58</v>
      </c>
      <c r="S1004" s="49">
        <v>43262</v>
      </c>
      <c r="T1004" s="49">
        <v>43320</v>
      </c>
      <c r="U1004" s="13" t="s">
        <v>2063</v>
      </c>
      <c r="V1004" s="13" t="s">
        <v>39</v>
      </c>
      <c r="W1004" s="13">
        <v>12</v>
      </c>
      <c r="X1004" s="13">
        <v>15</v>
      </c>
      <c r="Y1004" s="13">
        <v>0</v>
      </c>
      <c r="Z1004" s="13">
        <v>0</v>
      </c>
      <c r="AA1004" s="13"/>
      <c r="AB1004" s="13"/>
      <c r="AC1004" s="13"/>
      <c r="AD1004" s="13">
        <v>0</v>
      </c>
      <c r="AE1004" s="13">
        <v>0</v>
      </c>
      <c r="AF1004" s="13">
        <v>0</v>
      </c>
      <c r="AG1004" s="13">
        <v>0</v>
      </c>
      <c r="AH1004" s="13">
        <v>2.427</v>
      </c>
      <c r="AI1004" s="13">
        <v>2.427</v>
      </c>
      <c r="AJ1004" s="13">
        <v>0.33329999999999999</v>
      </c>
      <c r="AK1004" s="13" t="s">
        <v>2064</v>
      </c>
      <c r="AL1004" s="13" t="s">
        <v>2065</v>
      </c>
      <c r="AM1004" s="13"/>
      <c r="AN1004" s="13">
        <v>196.2</v>
      </c>
    </row>
    <row r="1005" spans="1:40" ht="15.75" hidden="1" customHeight="1" x14ac:dyDescent="0.25">
      <c r="A1005" s="13" t="s">
        <v>1861</v>
      </c>
      <c r="B1005" s="13" t="s">
        <v>30</v>
      </c>
      <c r="C1005" s="13" t="s">
        <v>629</v>
      </c>
      <c r="D1005" s="13" t="s">
        <v>638</v>
      </c>
      <c r="E1005" s="13">
        <v>53575</v>
      </c>
      <c r="F1005" s="13" t="s">
        <v>639</v>
      </c>
      <c r="G1005" s="13">
        <v>100</v>
      </c>
      <c r="H1005" s="13">
        <v>348</v>
      </c>
      <c r="I1005" s="13" t="s">
        <v>1158</v>
      </c>
      <c r="J1005" s="13" t="s">
        <v>34</v>
      </c>
      <c r="K1005" s="13" t="s">
        <v>194</v>
      </c>
      <c r="L1005" s="13" t="s">
        <v>51</v>
      </c>
      <c r="M1005" s="13">
        <v>800</v>
      </c>
      <c r="N1005" s="13">
        <v>1405</v>
      </c>
      <c r="O1005" s="13" t="s">
        <v>1157</v>
      </c>
      <c r="P1005" s="13"/>
      <c r="Q1005" s="13" t="s">
        <v>483</v>
      </c>
      <c r="R1005" s="13" t="s">
        <v>58</v>
      </c>
      <c r="S1005" s="49">
        <v>43264</v>
      </c>
      <c r="T1005" s="49">
        <v>43299</v>
      </c>
      <c r="U1005" s="13" t="s">
        <v>1019</v>
      </c>
      <c r="V1005" s="13" t="s">
        <v>39</v>
      </c>
      <c r="W1005" s="13">
        <v>21</v>
      </c>
      <c r="X1005" s="13">
        <v>19</v>
      </c>
      <c r="Y1005" s="13">
        <v>30</v>
      </c>
      <c r="Z1005" s="13">
        <v>63.333300000000001</v>
      </c>
      <c r="AA1005" s="13"/>
      <c r="AB1005" s="13"/>
      <c r="AC1005" s="13"/>
      <c r="AD1005" s="13">
        <v>0</v>
      </c>
      <c r="AE1005" s="13">
        <v>63.333300000000001</v>
      </c>
      <c r="AF1005" s="13">
        <v>0</v>
      </c>
      <c r="AG1005" s="13">
        <v>0</v>
      </c>
      <c r="AH1005" s="13">
        <v>4.5599999999999996</v>
      </c>
      <c r="AI1005" s="13">
        <v>5.04</v>
      </c>
      <c r="AJ1005" s="13">
        <v>0.33329999999999999</v>
      </c>
      <c r="AK1005" s="13" t="s">
        <v>2066</v>
      </c>
      <c r="AL1005" s="13" t="s">
        <v>2067</v>
      </c>
      <c r="AM1005" s="13"/>
      <c r="AN1005" s="13">
        <v>126</v>
      </c>
    </row>
    <row r="1006" spans="1:40" ht="15.75" hidden="1" customHeight="1" x14ac:dyDescent="0.25">
      <c r="A1006" s="13" t="s">
        <v>1861</v>
      </c>
      <c r="B1006" s="13" t="s">
        <v>30</v>
      </c>
      <c r="C1006" s="13" t="s">
        <v>629</v>
      </c>
      <c r="D1006" s="13" t="s">
        <v>638</v>
      </c>
      <c r="E1006" s="13">
        <v>53585</v>
      </c>
      <c r="F1006" s="13" t="s">
        <v>639</v>
      </c>
      <c r="G1006" s="13" t="s">
        <v>760</v>
      </c>
      <c r="H1006" s="13">
        <v>321</v>
      </c>
      <c r="I1006" s="13" t="s">
        <v>761</v>
      </c>
      <c r="J1006" s="13" t="s">
        <v>34</v>
      </c>
      <c r="K1006" s="13" t="s">
        <v>194</v>
      </c>
      <c r="L1006" s="13" t="s">
        <v>745</v>
      </c>
      <c r="M1006" s="13">
        <v>1000</v>
      </c>
      <c r="N1006" s="13">
        <v>1200</v>
      </c>
      <c r="O1006" s="13" t="s">
        <v>195</v>
      </c>
      <c r="P1006" s="13">
        <v>222</v>
      </c>
      <c r="Q1006" s="13" t="s">
        <v>196</v>
      </c>
      <c r="R1006" s="13" t="s">
        <v>58</v>
      </c>
      <c r="S1006" s="49">
        <v>43262</v>
      </c>
      <c r="T1006" s="49">
        <v>43383</v>
      </c>
      <c r="U1006" s="13" t="s">
        <v>1006</v>
      </c>
      <c r="V1006" s="13" t="s">
        <v>679</v>
      </c>
      <c r="W1006" s="13">
        <v>0</v>
      </c>
      <c r="X1006" s="13">
        <v>25</v>
      </c>
      <c r="Y1006" s="13">
        <v>30</v>
      </c>
      <c r="Z1006" s="13">
        <v>83.333299999999994</v>
      </c>
      <c r="AA1006" s="13"/>
      <c r="AB1006" s="13"/>
      <c r="AC1006" s="13"/>
      <c r="AD1006" s="13">
        <v>0</v>
      </c>
      <c r="AE1006" s="13">
        <v>83.333299999999994</v>
      </c>
      <c r="AF1006" s="13">
        <v>0</v>
      </c>
      <c r="AG1006" s="13">
        <v>0</v>
      </c>
      <c r="AH1006" s="13">
        <v>0</v>
      </c>
      <c r="AI1006" s="13">
        <v>0</v>
      </c>
      <c r="AJ1006" s="13">
        <v>0.10829999999999999</v>
      </c>
      <c r="AK1006" s="13" t="s">
        <v>2068</v>
      </c>
      <c r="AL1006" s="13" t="s">
        <v>1721</v>
      </c>
      <c r="AM1006" s="13"/>
      <c r="AN1006" s="13">
        <v>32</v>
      </c>
    </row>
    <row r="1007" spans="1:40" ht="15.75" hidden="1" customHeight="1" x14ac:dyDescent="0.25">
      <c r="A1007" s="13" t="s">
        <v>1861</v>
      </c>
      <c r="B1007" s="13" t="s">
        <v>30</v>
      </c>
      <c r="C1007" s="13" t="s">
        <v>629</v>
      </c>
      <c r="D1007" s="13" t="s">
        <v>638</v>
      </c>
      <c r="E1007" s="13">
        <v>53584</v>
      </c>
      <c r="F1007" s="13" t="s">
        <v>639</v>
      </c>
      <c r="G1007" s="13" t="s">
        <v>760</v>
      </c>
      <c r="H1007" s="13">
        <v>322</v>
      </c>
      <c r="I1007" s="13" t="s">
        <v>761</v>
      </c>
      <c r="J1007" s="13" t="s">
        <v>34</v>
      </c>
      <c r="K1007" s="13" t="s">
        <v>194</v>
      </c>
      <c r="L1007" s="13" t="s">
        <v>745</v>
      </c>
      <c r="M1007" s="13">
        <v>1230</v>
      </c>
      <c r="N1007" s="13">
        <v>1430</v>
      </c>
      <c r="O1007" s="13" t="s">
        <v>195</v>
      </c>
      <c r="P1007" s="13">
        <v>222</v>
      </c>
      <c r="Q1007" s="13" t="s">
        <v>196</v>
      </c>
      <c r="R1007" s="13" t="s">
        <v>58</v>
      </c>
      <c r="S1007" s="49">
        <v>43262</v>
      </c>
      <c r="T1007" s="49">
        <v>43383</v>
      </c>
      <c r="U1007" s="13" t="s">
        <v>1006</v>
      </c>
      <c r="V1007" s="13" t="s">
        <v>679</v>
      </c>
      <c r="W1007" s="13">
        <v>0</v>
      </c>
      <c r="X1007" s="13">
        <v>23</v>
      </c>
      <c r="Y1007" s="13">
        <v>30</v>
      </c>
      <c r="Z1007" s="13">
        <v>76.666700000000006</v>
      </c>
      <c r="AA1007" s="13"/>
      <c r="AB1007" s="13"/>
      <c r="AC1007" s="13"/>
      <c r="AD1007" s="13">
        <v>0</v>
      </c>
      <c r="AE1007" s="13">
        <v>76.666700000000006</v>
      </c>
      <c r="AF1007" s="13">
        <v>0</v>
      </c>
      <c r="AG1007" s="13">
        <v>0</v>
      </c>
      <c r="AH1007" s="13">
        <v>0</v>
      </c>
      <c r="AI1007" s="13">
        <v>0</v>
      </c>
      <c r="AJ1007" s="13">
        <v>0.10829999999999999</v>
      </c>
      <c r="AK1007" s="13" t="s">
        <v>2069</v>
      </c>
      <c r="AL1007" s="13" t="s">
        <v>1721</v>
      </c>
      <c r="AM1007" s="13"/>
      <c r="AN1007" s="13">
        <v>32</v>
      </c>
    </row>
    <row r="1008" spans="1:40" ht="15.75" hidden="1" customHeight="1" x14ac:dyDescent="0.25">
      <c r="A1008" s="13" t="s">
        <v>1861</v>
      </c>
      <c r="B1008" s="13" t="s">
        <v>30</v>
      </c>
      <c r="C1008" s="13" t="s">
        <v>629</v>
      </c>
      <c r="D1008" s="13" t="s">
        <v>638</v>
      </c>
      <c r="E1008" s="13">
        <v>53586</v>
      </c>
      <c r="F1008" s="13" t="s">
        <v>639</v>
      </c>
      <c r="G1008" s="13">
        <v>116</v>
      </c>
      <c r="H1008" s="13" t="s">
        <v>1291</v>
      </c>
      <c r="I1008" s="13" t="s">
        <v>762</v>
      </c>
      <c r="J1008" s="13" t="s">
        <v>34</v>
      </c>
      <c r="K1008" s="13" t="s">
        <v>194</v>
      </c>
      <c r="L1008" s="13" t="s">
        <v>169</v>
      </c>
      <c r="M1008" s="13">
        <v>1110</v>
      </c>
      <c r="N1008" s="13">
        <v>1310</v>
      </c>
      <c r="O1008" s="13" t="s">
        <v>195</v>
      </c>
      <c r="P1008" s="13">
        <v>257</v>
      </c>
      <c r="Q1008" s="13" t="s">
        <v>196</v>
      </c>
      <c r="R1008" s="13" t="s">
        <v>58</v>
      </c>
      <c r="S1008" s="49">
        <v>43262</v>
      </c>
      <c r="T1008" s="49">
        <v>43383</v>
      </c>
      <c r="U1008" s="13" t="s">
        <v>1007</v>
      </c>
      <c r="V1008" s="13" t="s">
        <v>679</v>
      </c>
      <c r="W1008" s="13">
        <v>0</v>
      </c>
      <c r="X1008" s="13">
        <v>12</v>
      </c>
      <c r="Y1008" s="13">
        <v>30</v>
      </c>
      <c r="Z1008" s="13">
        <v>40</v>
      </c>
      <c r="AA1008" s="13"/>
      <c r="AB1008" s="13"/>
      <c r="AC1008" s="13"/>
      <c r="AD1008" s="13">
        <v>0</v>
      </c>
      <c r="AE1008" s="13">
        <v>40</v>
      </c>
      <c r="AF1008" s="13">
        <v>0</v>
      </c>
      <c r="AG1008" s="13">
        <v>0</v>
      </c>
      <c r="AH1008" s="13">
        <v>0</v>
      </c>
      <c r="AI1008" s="13">
        <v>0</v>
      </c>
      <c r="AJ1008" s="13">
        <v>0.33329999999999999</v>
      </c>
      <c r="AK1008" s="13" t="s">
        <v>2070</v>
      </c>
      <c r="AL1008" s="13" t="s">
        <v>1735</v>
      </c>
      <c r="AM1008" s="13"/>
      <c r="AN1008" s="13">
        <v>104</v>
      </c>
    </row>
    <row r="1009" spans="1:40" ht="15.75" hidden="1" customHeight="1" x14ac:dyDescent="0.25">
      <c r="A1009" s="13" t="s">
        <v>1861</v>
      </c>
      <c r="B1009" s="13" t="s">
        <v>30</v>
      </c>
      <c r="C1009" s="13" t="s">
        <v>629</v>
      </c>
      <c r="D1009" s="13" t="s">
        <v>638</v>
      </c>
      <c r="E1009" s="13">
        <v>53588</v>
      </c>
      <c r="F1009" s="13" t="s">
        <v>639</v>
      </c>
      <c r="G1009" s="13">
        <v>116</v>
      </c>
      <c r="H1009" s="13" t="s">
        <v>744</v>
      </c>
      <c r="I1009" s="13" t="s">
        <v>762</v>
      </c>
      <c r="J1009" s="13" t="s">
        <v>34</v>
      </c>
      <c r="K1009" s="13" t="s">
        <v>194</v>
      </c>
      <c r="L1009" s="13" t="s">
        <v>169</v>
      </c>
      <c r="M1009" s="13">
        <v>1340</v>
      </c>
      <c r="N1009" s="13">
        <v>1540</v>
      </c>
      <c r="O1009" s="13" t="s">
        <v>195</v>
      </c>
      <c r="P1009" s="13">
        <v>257</v>
      </c>
      <c r="Q1009" s="13" t="s">
        <v>196</v>
      </c>
      <c r="R1009" s="13" t="s">
        <v>58</v>
      </c>
      <c r="S1009" s="49">
        <v>43262</v>
      </c>
      <c r="T1009" s="49">
        <v>43383</v>
      </c>
      <c r="U1009" s="13" t="s">
        <v>1007</v>
      </c>
      <c r="V1009" s="13" t="s">
        <v>679</v>
      </c>
      <c r="W1009" s="13">
        <v>0</v>
      </c>
      <c r="X1009" s="13">
        <v>11</v>
      </c>
      <c r="Y1009" s="13">
        <v>30</v>
      </c>
      <c r="Z1009" s="13">
        <v>36.666699999999999</v>
      </c>
      <c r="AA1009" s="13"/>
      <c r="AB1009" s="13"/>
      <c r="AC1009" s="13"/>
      <c r="AD1009" s="13">
        <v>0</v>
      </c>
      <c r="AE1009" s="13">
        <v>36.666699999999999</v>
      </c>
      <c r="AF1009" s="13">
        <v>0</v>
      </c>
      <c r="AG1009" s="13">
        <v>0</v>
      </c>
      <c r="AH1009" s="13">
        <v>0</v>
      </c>
      <c r="AI1009" s="13">
        <v>0</v>
      </c>
      <c r="AJ1009" s="13">
        <v>0.33329999999999999</v>
      </c>
      <c r="AK1009" s="13" t="s">
        <v>2071</v>
      </c>
      <c r="AL1009" s="13" t="s">
        <v>1735</v>
      </c>
      <c r="AM1009" s="13"/>
      <c r="AN1009" s="13">
        <v>104</v>
      </c>
    </row>
    <row r="1010" spans="1:40" ht="15.75" hidden="1" customHeight="1" x14ac:dyDescent="0.25">
      <c r="A1010" s="13" t="s">
        <v>1861</v>
      </c>
      <c r="B1010" s="13" t="s">
        <v>30</v>
      </c>
      <c r="C1010" s="13" t="s">
        <v>629</v>
      </c>
      <c r="D1010" s="13" t="s">
        <v>638</v>
      </c>
      <c r="E1010" s="13">
        <v>53587</v>
      </c>
      <c r="F1010" s="13" t="s">
        <v>639</v>
      </c>
      <c r="G1010" s="13">
        <v>116</v>
      </c>
      <c r="H1010" s="13" t="s">
        <v>757</v>
      </c>
      <c r="I1010" s="13" t="s">
        <v>762</v>
      </c>
      <c r="J1010" s="13" t="s">
        <v>34</v>
      </c>
      <c r="K1010" s="13" t="s">
        <v>194</v>
      </c>
      <c r="L1010" s="13" t="s">
        <v>169</v>
      </c>
      <c r="M1010" s="13">
        <v>1110</v>
      </c>
      <c r="N1010" s="13">
        <v>1310</v>
      </c>
      <c r="O1010" s="13" t="s">
        <v>195</v>
      </c>
      <c r="P1010" s="13">
        <v>257</v>
      </c>
      <c r="Q1010" s="13" t="s">
        <v>196</v>
      </c>
      <c r="R1010" s="13" t="s">
        <v>58</v>
      </c>
      <c r="S1010" s="49">
        <v>43262</v>
      </c>
      <c r="T1010" s="49">
        <v>43383</v>
      </c>
      <c r="U1010" s="13" t="s">
        <v>2072</v>
      </c>
      <c r="V1010" s="13" t="s">
        <v>679</v>
      </c>
      <c r="W1010" s="13">
        <v>0</v>
      </c>
      <c r="X1010" s="13">
        <v>11</v>
      </c>
      <c r="Y1010" s="13">
        <v>30</v>
      </c>
      <c r="Z1010" s="13">
        <v>36.666699999999999</v>
      </c>
      <c r="AA1010" s="13"/>
      <c r="AB1010" s="13"/>
      <c r="AC1010" s="13"/>
      <c r="AD1010" s="13">
        <v>0</v>
      </c>
      <c r="AE1010" s="13">
        <v>36.666699999999999</v>
      </c>
      <c r="AF1010" s="13">
        <v>0</v>
      </c>
      <c r="AG1010" s="13">
        <v>0</v>
      </c>
      <c r="AH1010" s="13">
        <v>0</v>
      </c>
      <c r="AI1010" s="13">
        <v>0</v>
      </c>
      <c r="AJ1010" s="13">
        <v>0.33329999999999999</v>
      </c>
      <c r="AK1010" s="13" t="s">
        <v>2070</v>
      </c>
      <c r="AL1010" s="13" t="s">
        <v>1735</v>
      </c>
      <c r="AM1010" s="13"/>
      <c r="AN1010" s="13">
        <v>104</v>
      </c>
    </row>
    <row r="1011" spans="1:40" ht="15.75" hidden="1" customHeight="1" x14ac:dyDescent="0.25">
      <c r="A1011" s="13" t="s">
        <v>1861</v>
      </c>
      <c r="B1011" s="13" t="s">
        <v>30</v>
      </c>
      <c r="C1011" s="13" t="s">
        <v>629</v>
      </c>
      <c r="D1011" s="13" t="s">
        <v>638</v>
      </c>
      <c r="E1011" s="13">
        <v>53593</v>
      </c>
      <c r="F1011" s="13" t="s">
        <v>639</v>
      </c>
      <c r="G1011" s="13">
        <v>116</v>
      </c>
      <c r="H1011" s="13" t="s">
        <v>758</v>
      </c>
      <c r="I1011" s="13" t="s">
        <v>762</v>
      </c>
      <c r="J1011" s="13" t="s">
        <v>34</v>
      </c>
      <c r="K1011" s="13" t="s">
        <v>194</v>
      </c>
      <c r="L1011" s="13" t="s">
        <v>169</v>
      </c>
      <c r="M1011" s="13">
        <v>1340</v>
      </c>
      <c r="N1011" s="13">
        <v>1540</v>
      </c>
      <c r="O1011" s="13" t="s">
        <v>195</v>
      </c>
      <c r="P1011" s="13">
        <v>254</v>
      </c>
      <c r="Q1011" s="13" t="s">
        <v>196</v>
      </c>
      <c r="R1011" s="13" t="s">
        <v>58</v>
      </c>
      <c r="S1011" s="49">
        <v>43262</v>
      </c>
      <c r="T1011" s="49">
        <v>43383</v>
      </c>
      <c r="U1011" s="13" t="s">
        <v>2072</v>
      </c>
      <c r="V1011" s="13" t="s">
        <v>679</v>
      </c>
      <c r="W1011" s="13">
        <v>0</v>
      </c>
      <c r="X1011" s="13">
        <v>13</v>
      </c>
      <c r="Y1011" s="13">
        <v>30</v>
      </c>
      <c r="Z1011" s="13">
        <v>43.333300000000001</v>
      </c>
      <c r="AA1011" s="13"/>
      <c r="AB1011" s="13"/>
      <c r="AC1011" s="13"/>
      <c r="AD1011" s="13">
        <v>0</v>
      </c>
      <c r="AE1011" s="13">
        <v>43.333300000000001</v>
      </c>
      <c r="AF1011" s="13">
        <v>0</v>
      </c>
      <c r="AG1011" s="13">
        <v>10</v>
      </c>
      <c r="AH1011" s="13">
        <v>0</v>
      </c>
      <c r="AI1011" s="13">
        <v>0</v>
      </c>
      <c r="AJ1011" s="13">
        <v>0.33329999999999999</v>
      </c>
      <c r="AK1011" s="13" t="s">
        <v>2071</v>
      </c>
      <c r="AL1011" s="13" t="s">
        <v>2073</v>
      </c>
      <c r="AM1011" s="13"/>
      <c r="AN1011" s="13">
        <v>104</v>
      </c>
    </row>
    <row r="1012" spans="1:40" ht="15.75" hidden="1" customHeight="1" x14ac:dyDescent="0.25">
      <c r="A1012" s="13" t="s">
        <v>1861</v>
      </c>
      <c r="B1012" s="13" t="s">
        <v>30</v>
      </c>
      <c r="C1012" s="13" t="s">
        <v>629</v>
      </c>
      <c r="D1012" s="13" t="s">
        <v>641</v>
      </c>
      <c r="E1012" s="13">
        <v>52190</v>
      </c>
      <c r="F1012" s="13" t="s">
        <v>642</v>
      </c>
      <c r="G1012" s="13">
        <v>14</v>
      </c>
      <c r="H1012" s="13">
        <v>1</v>
      </c>
      <c r="I1012" s="13" t="s">
        <v>643</v>
      </c>
      <c r="J1012" s="13" t="s">
        <v>34</v>
      </c>
      <c r="K1012" s="13" t="s">
        <v>194</v>
      </c>
      <c r="L1012" s="13" t="s">
        <v>263</v>
      </c>
      <c r="M1012" s="13" t="s">
        <v>2074</v>
      </c>
      <c r="N1012" s="13" t="s">
        <v>951</v>
      </c>
      <c r="O1012" s="13" t="s">
        <v>933</v>
      </c>
      <c r="P1012" s="13">
        <v>314</v>
      </c>
      <c r="Q1012" s="13" t="s">
        <v>37</v>
      </c>
      <c r="R1012" s="13" t="s">
        <v>38</v>
      </c>
      <c r="S1012" s="49">
        <v>43262</v>
      </c>
      <c r="T1012" s="49">
        <v>43303</v>
      </c>
      <c r="U1012" s="13" t="s">
        <v>2075</v>
      </c>
      <c r="V1012" s="13" t="s">
        <v>39</v>
      </c>
      <c r="W1012" s="13">
        <v>32</v>
      </c>
      <c r="X1012" s="13">
        <v>31</v>
      </c>
      <c r="Y1012" s="13">
        <v>36</v>
      </c>
      <c r="Z1012" s="13">
        <v>86.111099999999993</v>
      </c>
      <c r="AA1012" s="13"/>
      <c r="AB1012" s="13"/>
      <c r="AC1012" s="13"/>
      <c r="AD1012" s="13">
        <v>0</v>
      </c>
      <c r="AE1012" s="13">
        <v>86.111099999999993</v>
      </c>
      <c r="AF1012" s="13">
        <v>0</v>
      </c>
      <c r="AG1012" s="13">
        <v>0</v>
      </c>
      <c r="AH1012" s="13">
        <v>6.2469999999999999</v>
      </c>
      <c r="AI1012" s="13">
        <v>6.4485000000000001</v>
      </c>
      <c r="AJ1012" s="13">
        <v>0.37</v>
      </c>
      <c r="AK1012" s="13" t="s">
        <v>2076</v>
      </c>
      <c r="AL1012" s="13" t="s">
        <v>2077</v>
      </c>
      <c r="AM1012" s="13"/>
      <c r="AN1012" s="13">
        <v>105.8</v>
      </c>
    </row>
    <row r="1013" spans="1:40" ht="15.75" hidden="1" customHeight="1" x14ac:dyDescent="0.25">
      <c r="A1013" s="13" t="s">
        <v>1861</v>
      </c>
      <c r="B1013" s="13" t="s">
        <v>30</v>
      </c>
      <c r="C1013" s="13" t="s">
        <v>629</v>
      </c>
      <c r="D1013" s="13" t="s">
        <v>641</v>
      </c>
      <c r="E1013" s="13">
        <v>53093</v>
      </c>
      <c r="F1013" s="13" t="s">
        <v>644</v>
      </c>
      <c r="G1013" s="13">
        <v>9</v>
      </c>
      <c r="H1013" s="13">
        <v>1</v>
      </c>
      <c r="I1013" s="13" t="s">
        <v>645</v>
      </c>
      <c r="J1013" s="13" t="s">
        <v>34</v>
      </c>
      <c r="K1013" s="13" t="s">
        <v>194</v>
      </c>
      <c r="L1013" s="13" t="s">
        <v>51</v>
      </c>
      <c r="M1013" s="13">
        <v>800</v>
      </c>
      <c r="N1013" s="13">
        <v>1220</v>
      </c>
      <c r="O1013" s="13" t="s">
        <v>634</v>
      </c>
      <c r="P1013" s="13">
        <v>307</v>
      </c>
      <c r="Q1013" s="13" t="s">
        <v>37</v>
      </c>
      <c r="R1013" s="13" t="s">
        <v>38</v>
      </c>
      <c r="S1013" s="49">
        <v>43262</v>
      </c>
      <c r="T1013" s="49">
        <v>43303</v>
      </c>
      <c r="U1013" s="13" t="s">
        <v>1010</v>
      </c>
      <c r="V1013" s="13" t="s">
        <v>39</v>
      </c>
      <c r="W1013" s="13">
        <v>37</v>
      </c>
      <c r="X1013" s="13">
        <v>34</v>
      </c>
      <c r="Y1013" s="13">
        <v>36</v>
      </c>
      <c r="Z1013" s="13">
        <v>94.444400000000002</v>
      </c>
      <c r="AA1013" s="13"/>
      <c r="AB1013" s="13"/>
      <c r="AC1013" s="13"/>
      <c r="AD1013" s="13">
        <v>0</v>
      </c>
      <c r="AE1013" s="13">
        <v>94.444400000000002</v>
      </c>
      <c r="AF1013" s="13">
        <v>0</v>
      </c>
      <c r="AG1013" s="13">
        <v>0</v>
      </c>
      <c r="AH1013" s="13">
        <v>7.4560000000000004</v>
      </c>
      <c r="AI1013" s="13">
        <v>7.4560000000000004</v>
      </c>
      <c r="AJ1013" s="13">
        <v>0.37</v>
      </c>
      <c r="AK1013" s="13" t="s">
        <v>1750</v>
      </c>
      <c r="AL1013" s="13" t="s">
        <v>1752</v>
      </c>
      <c r="AM1013" s="13"/>
      <c r="AN1013" s="13">
        <v>105.8</v>
      </c>
    </row>
    <row r="1014" spans="1:40" ht="15.75" hidden="1" customHeight="1" x14ac:dyDescent="0.25">
      <c r="A1014" s="13" t="s">
        <v>1861</v>
      </c>
      <c r="B1014" s="13" t="s">
        <v>30</v>
      </c>
      <c r="C1014" s="13" t="s">
        <v>629</v>
      </c>
      <c r="D1014" s="13" t="s">
        <v>641</v>
      </c>
      <c r="E1014" s="13">
        <v>52619</v>
      </c>
      <c r="F1014" s="13" t="s">
        <v>644</v>
      </c>
      <c r="G1014" s="13">
        <v>9</v>
      </c>
      <c r="H1014" s="13">
        <v>2</v>
      </c>
      <c r="I1014" s="13" t="s">
        <v>645</v>
      </c>
      <c r="J1014" s="13" t="s">
        <v>34</v>
      </c>
      <c r="K1014" s="13" t="s">
        <v>194</v>
      </c>
      <c r="L1014" s="13" t="s">
        <v>51</v>
      </c>
      <c r="M1014" s="13">
        <v>1200</v>
      </c>
      <c r="N1014" s="13">
        <v>1620</v>
      </c>
      <c r="O1014" s="13" t="s">
        <v>634</v>
      </c>
      <c r="P1014" s="13">
        <v>334</v>
      </c>
      <c r="Q1014" s="13" t="s">
        <v>37</v>
      </c>
      <c r="R1014" s="13" t="s">
        <v>38</v>
      </c>
      <c r="S1014" s="49">
        <v>43262</v>
      </c>
      <c r="T1014" s="49">
        <v>43303</v>
      </c>
      <c r="U1014" s="13" t="s">
        <v>323</v>
      </c>
      <c r="V1014" s="13" t="s">
        <v>39</v>
      </c>
      <c r="W1014" s="13">
        <v>21</v>
      </c>
      <c r="X1014" s="13">
        <v>15</v>
      </c>
      <c r="Y1014" s="13">
        <v>36</v>
      </c>
      <c r="Z1014" s="13">
        <v>41.666699999999999</v>
      </c>
      <c r="AA1014" s="13"/>
      <c r="AB1014" s="13"/>
      <c r="AC1014" s="13"/>
      <c r="AD1014" s="13">
        <v>0</v>
      </c>
      <c r="AE1014" s="13">
        <v>41.666699999999999</v>
      </c>
      <c r="AF1014" s="13">
        <v>0</v>
      </c>
      <c r="AG1014" s="13">
        <v>0</v>
      </c>
      <c r="AH1014" s="13">
        <v>3.8290000000000002</v>
      </c>
      <c r="AI1014" s="13">
        <v>4.2321</v>
      </c>
      <c r="AJ1014" s="13">
        <v>0.37</v>
      </c>
      <c r="AK1014" s="13" t="s">
        <v>1753</v>
      </c>
      <c r="AL1014" s="13" t="s">
        <v>1754</v>
      </c>
      <c r="AM1014" s="13"/>
      <c r="AN1014" s="13">
        <v>105.8</v>
      </c>
    </row>
    <row r="1015" spans="1:40" ht="15.75" hidden="1" customHeight="1" x14ac:dyDescent="0.25">
      <c r="A1015" s="13" t="s">
        <v>1861</v>
      </c>
      <c r="B1015" s="13" t="s">
        <v>30</v>
      </c>
      <c r="C1015" s="13" t="s">
        <v>629</v>
      </c>
      <c r="D1015" s="13" t="s">
        <v>641</v>
      </c>
      <c r="E1015" s="13">
        <v>52620</v>
      </c>
      <c r="F1015" s="13" t="s">
        <v>644</v>
      </c>
      <c r="G1015" s="13">
        <v>9</v>
      </c>
      <c r="H1015" s="13">
        <v>551</v>
      </c>
      <c r="I1015" s="13" t="s">
        <v>645</v>
      </c>
      <c r="J1015" s="13" t="s">
        <v>43</v>
      </c>
      <c r="K1015" s="13" t="s">
        <v>194</v>
      </c>
      <c r="L1015" s="13" t="s">
        <v>51</v>
      </c>
      <c r="M1015" s="13">
        <v>1800</v>
      </c>
      <c r="N1015" s="13">
        <v>2120</v>
      </c>
      <c r="O1015" s="13" t="s">
        <v>120</v>
      </c>
      <c r="P1015" s="13">
        <v>364</v>
      </c>
      <c r="Q1015" s="13" t="s">
        <v>121</v>
      </c>
      <c r="R1015" s="13" t="s">
        <v>66</v>
      </c>
      <c r="S1015" s="49">
        <v>43262</v>
      </c>
      <c r="T1015" s="49">
        <v>43310</v>
      </c>
      <c r="U1015" s="13" t="s">
        <v>1012</v>
      </c>
      <c r="V1015" s="13" t="s">
        <v>39</v>
      </c>
      <c r="W1015" s="13">
        <v>28</v>
      </c>
      <c r="X1015" s="13">
        <v>28</v>
      </c>
      <c r="Y1015" s="13">
        <v>36</v>
      </c>
      <c r="Z1015" s="13">
        <v>77.777799999999999</v>
      </c>
      <c r="AA1015" s="13"/>
      <c r="AB1015" s="13"/>
      <c r="AC1015" s="13"/>
      <c r="AD1015" s="13">
        <v>0</v>
      </c>
      <c r="AE1015" s="13">
        <v>77.777799999999999</v>
      </c>
      <c r="AF1015" s="13">
        <v>0</v>
      </c>
      <c r="AG1015" s="13">
        <v>0</v>
      </c>
      <c r="AH1015" s="13">
        <v>5.1840000000000002</v>
      </c>
      <c r="AI1015" s="13">
        <v>5.1840000000000002</v>
      </c>
      <c r="AJ1015" s="13">
        <v>0.37</v>
      </c>
      <c r="AK1015" s="13" t="s">
        <v>1866</v>
      </c>
      <c r="AL1015" s="13" t="s">
        <v>2078</v>
      </c>
      <c r="AM1015" s="13"/>
      <c r="AN1015" s="13">
        <v>97.2</v>
      </c>
    </row>
    <row r="1016" spans="1:40" ht="15.75" hidden="1" customHeight="1" x14ac:dyDescent="0.25">
      <c r="A1016" s="13" t="s">
        <v>1861</v>
      </c>
      <c r="B1016" s="13" t="s">
        <v>30</v>
      </c>
      <c r="C1016" s="13" t="s">
        <v>629</v>
      </c>
      <c r="D1016" s="13" t="s">
        <v>641</v>
      </c>
      <c r="E1016" s="13">
        <v>51303</v>
      </c>
      <c r="F1016" s="13" t="s">
        <v>644</v>
      </c>
      <c r="G1016" s="13">
        <v>11</v>
      </c>
      <c r="H1016" s="13">
        <v>1</v>
      </c>
      <c r="I1016" s="13" t="s">
        <v>647</v>
      </c>
      <c r="J1016" s="13" t="s">
        <v>34</v>
      </c>
      <c r="K1016" s="13" t="s">
        <v>194</v>
      </c>
      <c r="L1016" s="13" t="s">
        <v>51</v>
      </c>
      <c r="M1016" s="13">
        <v>810</v>
      </c>
      <c r="N1016" s="13">
        <v>1230</v>
      </c>
      <c r="O1016" s="13" t="s">
        <v>634</v>
      </c>
      <c r="P1016" s="13">
        <v>315</v>
      </c>
      <c r="Q1016" s="13" t="s">
        <v>37</v>
      </c>
      <c r="R1016" s="13" t="s">
        <v>38</v>
      </c>
      <c r="S1016" s="49">
        <v>43262</v>
      </c>
      <c r="T1016" s="49">
        <v>43303</v>
      </c>
      <c r="U1016" s="13" t="s">
        <v>1011</v>
      </c>
      <c r="V1016" s="13" t="s">
        <v>39</v>
      </c>
      <c r="W1016" s="13">
        <v>36</v>
      </c>
      <c r="X1016" s="13">
        <v>34</v>
      </c>
      <c r="Y1016" s="13">
        <v>36</v>
      </c>
      <c r="Z1016" s="13">
        <v>94.444400000000002</v>
      </c>
      <c r="AA1016" s="13"/>
      <c r="AB1016" s="13"/>
      <c r="AC1016" s="13"/>
      <c r="AD1016" s="13">
        <v>0</v>
      </c>
      <c r="AE1016" s="13">
        <v>94.444400000000002</v>
      </c>
      <c r="AF1016" s="13">
        <v>0</v>
      </c>
      <c r="AG1016" s="13">
        <v>0</v>
      </c>
      <c r="AH1016" s="13">
        <v>7.2549999999999999</v>
      </c>
      <c r="AI1016" s="13">
        <v>7.2549999999999999</v>
      </c>
      <c r="AJ1016" s="13">
        <v>0.37</v>
      </c>
      <c r="AK1016" s="13" t="s">
        <v>1747</v>
      </c>
      <c r="AL1016" s="13" t="s">
        <v>1757</v>
      </c>
      <c r="AM1016" s="13"/>
      <c r="AN1016" s="13">
        <v>105.8</v>
      </c>
    </row>
    <row r="1017" spans="1:40" ht="15.75" hidden="1" customHeight="1" x14ac:dyDescent="0.25">
      <c r="A1017" s="13" t="s">
        <v>1861</v>
      </c>
      <c r="B1017" s="13" t="s">
        <v>30</v>
      </c>
      <c r="C1017" s="13" t="s">
        <v>629</v>
      </c>
      <c r="D1017" s="13" t="s">
        <v>641</v>
      </c>
      <c r="E1017" s="13">
        <v>53504</v>
      </c>
      <c r="F1017" s="13" t="s">
        <v>644</v>
      </c>
      <c r="G1017" s="13">
        <v>19</v>
      </c>
      <c r="H1017" s="13">
        <v>1</v>
      </c>
      <c r="I1017" s="13" t="s">
        <v>1159</v>
      </c>
      <c r="J1017" s="13" t="s">
        <v>34</v>
      </c>
      <c r="K1017" s="13" t="s">
        <v>194</v>
      </c>
      <c r="L1017" s="13" t="s">
        <v>51</v>
      </c>
      <c r="M1017" s="13">
        <v>1000</v>
      </c>
      <c r="N1017" s="13">
        <v>1420</v>
      </c>
      <c r="O1017" s="13" t="s">
        <v>634</v>
      </c>
      <c r="P1017" s="13">
        <v>322</v>
      </c>
      <c r="Q1017" s="13" t="s">
        <v>37</v>
      </c>
      <c r="R1017" s="13" t="s">
        <v>38</v>
      </c>
      <c r="S1017" s="49">
        <v>43262</v>
      </c>
      <c r="T1017" s="49">
        <v>43303</v>
      </c>
      <c r="U1017" s="13" t="s">
        <v>1759</v>
      </c>
      <c r="V1017" s="13" t="s">
        <v>39</v>
      </c>
      <c r="W1017" s="13">
        <v>16</v>
      </c>
      <c r="X1017" s="13">
        <v>16</v>
      </c>
      <c r="Y1017" s="13">
        <v>36</v>
      </c>
      <c r="Z1017" s="13">
        <v>44.444400000000002</v>
      </c>
      <c r="AA1017" s="13"/>
      <c r="AB1017" s="13"/>
      <c r="AC1017" s="13"/>
      <c r="AD1017" s="13">
        <v>0</v>
      </c>
      <c r="AE1017" s="13">
        <v>44.444400000000002</v>
      </c>
      <c r="AF1017" s="13">
        <v>0</v>
      </c>
      <c r="AG1017" s="13">
        <v>10</v>
      </c>
      <c r="AH1017" s="13">
        <v>3.2240000000000002</v>
      </c>
      <c r="AI1017" s="13">
        <v>3.2240000000000002</v>
      </c>
      <c r="AJ1017" s="13">
        <v>0.37</v>
      </c>
      <c r="AK1017" s="13" t="s">
        <v>1349</v>
      </c>
      <c r="AL1017" s="13" t="s">
        <v>1760</v>
      </c>
      <c r="AM1017" s="13"/>
      <c r="AN1017" s="13">
        <v>105.8</v>
      </c>
    </row>
    <row r="1018" spans="1:40" ht="15.75" hidden="1" customHeight="1" x14ac:dyDescent="0.25">
      <c r="A1018" s="13" t="s">
        <v>1861</v>
      </c>
      <c r="B1018" s="13" t="s">
        <v>30</v>
      </c>
      <c r="C1018" s="13" t="s">
        <v>629</v>
      </c>
      <c r="D1018" s="13" t="s">
        <v>641</v>
      </c>
      <c r="E1018" s="13">
        <v>50755</v>
      </c>
      <c r="F1018" s="13" t="s">
        <v>649</v>
      </c>
      <c r="G1018" s="13">
        <v>12</v>
      </c>
      <c r="H1018" s="13">
        <v>1</v>
      </c>
      <c r="I1018" s="13" t="s">
        <v>650</v>
      </c>
      <c r="J1018" s="13" t="s">
        <v>34</v>
      </c>
      <c r="K1018" s="13" t="s">
        <v>35</v>
      </c>
      <c r="L1018" s="13" t="s">
        <v>89</v>
      </c>
      <c r="M1018" s="13" t="s">
        <v>903</v>
      </c>
      <c r="N1018" s="13" t="s">
        <v>1761</v>
      </c>
      <c r="O1018" s="13" t="s">
        <v>648</v>
      </c>
      <c r="P1018" s="13" t="s">
        <v>1762</v>
      </c>
      <c r="Q1018" s="13" t="s">
        <v>37</v>
      </c>
      <c r="R1018" s="13" t="s">
        <v>38</v>
      </c>
      <c r="S1018" s="49">
        <v>43262</v>
      </c>
      <c r="T1018" s="49">
        <v>43303</v>
      </c>
      <c r="U1018" s="13" t="s">
        <v>1763</v>
      </c>
      <c r="V1018" s="13" t="s">
        <v>39</v>
      </c>
      <c r="W1018" s="13">
        <v>65</v>
      </c>
      <c r="X1018" s="13">
        <v>67</v>
      </c>
      <c r="Y1018" s="13">
        <v>70</v>
      </c>
      <c r="Z1018" s="13">
        <v>95.714299999999994</v>
      </c>
      <c r="AA1018" s="13"/>
      <c r="AB1018" s="13"/>
      <c r="AC1018" s="13"/>
      <c r="AD1018" s="13">
        <v>0</v>
      </c>
      <c r="AE1018" s="13">
        <v>95.714299999999994</v>
      </c>
      <c r="AF1018" s="13">
        <v>0</v>
      </c>
      <c r="AG1018" s="13">
        <v>0</v>
      </c>
      <c r="AH1018" s="13">
        <v>6.4489999999999998</v>
      </c>
      <c r="AI1018" s="13">
        <v>6.5498000000000003</v>
      </c>
      <c r="AJ1018" s="13">
        <v>0.2</v>
      </c>
      <c r="AK1018" s="13" t="s">
        <v>1764</v>
      </c>
      <c r="AL1018" s="13" t="s">
        <v>1765</v>
      </c>
      <c r="AM1018" s="13"/>
      <c r="AN1018" s="13">
        <v>105.8</v>
      </c>
    </row>
    <row r="1019" spans="1:40" ht="15.75" hidden="1" customHeight="1" x14ac:dyDescent="0.25">
      <c r="A1019" s="13" t="s">
        <v>1861</v>
      </c>
      <c r="B1019" s="13" t="s">
        <v>30</v>
      </c>
      <c r="C1019" s="13" t="s">
        <v>629</v>
      </c>
      <c r="D1019" s="13" t="s">
        <v>641</v>
      </c>
      <c r="E1019" s="13">
        <v>52188</v>
      </c>
      <c r="F1019" s="13" t="s">
        <v>649</v>
      </c>
      <c r="G1019" s="13">
        <v>12</v>
      </c>
      <c r="H1019" s="13">
        <v>2</v>
      </c>
      <c r="I1019" s="13" t="s">
        <v>650</v>
      </c>
      <c r="J1019" s="13" t="s">
        <v>34</v>
      </c>
      <c r="K1019" s="13" t="s">
        <v>35</v>
      </c>
      <c r="L1019" s="13" t="s">
        <v>89</v>
      </c>
      <c r="M1019" s="13" t="s">
        <v>530</v>
      </c>
      <c r="N1019" s="13" t="s">
        <v>1766</v>
      </c>
      <c r="O1019" s="13" t="s">
        <v>648</v>
      </c>
      <c r="P1019" s="13" t="s">
        <v>1762</v>
      </c>
      <c r="Q1019" s="13" t="s">
        <v>37</v>
      </c>
      <c r="R1019" s="13" t="s">
        <v>38</v>
      </c>
      <c r="S1019" s="49">
        <v>43262</v>
      </c>
      <c r="T1019" s="49">
        <v>43303</v>
      </c>
      <c r="U1019" s="13" t="s">
        <v>1763</v>
      </c>
      <c r="V1019" s="13" t="s">
        <v>39</v>
      </c>
      <c r="W1019" s="13">
        <v>39</v>
      </c>
      <c r="X1019" s="13">
        <v>39</v>
      </c>
      <c r="Y1019" s="13">
        <v>45</v>
      </c>
      <c r="Z1019" s="13">
        <v>86.666700000000006</v>
      </c>
      <c r="AA1019" s="13"/>
      <c r="AB1019" s="13"/>
      <c r="AC1019" s="13"/>
      <c r="AD1019" s="13">
        <v>0</v>
      </c>
      <c r="AE1019" s="13">
        <v>86.666700000000006</v>
      </c>
      <c r="AF1019" s="13">
        <v>0</v>
      </c>
      <c r="AG1019" s="13">
        <v>0</v>
      </c>
      <c r="AH1019" s="13">
        <v>3.8290000000000002</v>
      </c>
      <c r="AI1019" s="13">
        <v>3.9298000000000002</v>
      </c>
      <c r="AJ1019" s="13">
        <v>0.2</v>
      </c>
      <c r="AK1019" s="13" t="s">
        <v>1767</v>
      </c>
      <c r="AL1019" s="13" t="s">
        <v>1765</v>
      </c>
      <c r="AM1019" s="13"/>
      <c r="AN1019" s="13">
        <v>105.8</v>
      </c>
    </row>
    <row r="1020" spans="1:40" ht="15.75" hidden="1" customHeight="1" x14ac:dyDescent="0.25">
      <c r="A1020" s="13" t="s">
        <v>1861</v>
      </c>
      <c r="B1020" s="13" t="s">
        <v>30</v>
      </c>
      <c r="C1020" s="13" t="s">
        <v>629</v>
      </c>
      <c r="D1020" s="13" t="s">
        <v>651</v>
      </c>
      <c r="E1020" s="13">
        <v>53555</v>
      </c>
      <c r="F1020" s="13" t="s">
        <v>652</v>
      </c>
      <c r="G1020" s="13">
        <v>40</v>
      </c>
      <c r="H1020" s="13">
        <v>105</v>
      </c>
      <c r="I1020" s="13" t="s">
        <v>654</v>
      </c>
      <c r="J1020" s="13" t="s">
        <v>34</v>
      </c>
      <c r="K1020" s="13" t="s">
        <v>35</v>
      </c>
      <c r="L1020" s="13" t="s">
        <v>415</v>
      </c>
      <c r="M1020" s="13" t="s">
        <v>1013</v>
      </c>
      <c r="N1020" s="13" t="s">
        <v>2079</v>
      </c>
      <c r="O1020" s="13" t="s">
        <v>648</v>
      </c>
      <c r="P1020" s="13" t="s">
        <v>2080</v>
      </c>
      <c r="Q1020" s="13" t="s">
        <v>37</v>
      </c>
      <c r="R1020" s="13" t="s">
        <v>58</v>
      </c>
      <c r="S1020" s="49">
        <v>43262</v>
      </c>
      <c r="T1020" s="49">
        <v>43301</v>
      </c>
      <c r="U1020" s="13" t="s">
        <v>2081</v>
      </c>
      <c r="V1020" s="13" t="s">
        <v>39</v>
      </c>
      <c r="W1020" s="13">
        <v>29</v>
      </c>
      <c r="X1020" s="13">
        <v>26</v>
      </c>
      <c r="Y1020" s="13">
        <v>28</v>
      </c>
      <c r="Z1020" s="13">
        <v>92.857100000000003</v>
      </c>
      <c r="AA1020" s="13"/>
      <c r="AB1020" s="13"/>
      <c r="AC1020" s="13"/>
      <c r="AD1020" s="13">
        <v>0</v>
      </c>
      <c r="AE1020" s="13">
        <v>92.857100000000003</v>
      </c>
      <c r="AF1020" s="13">
        <v>0</v>
      </c>
      <c r="AG1020" s="13">
        <v>0</v>
      </c>
      <c r="AH1020" s="13">
        <v>3.7559999999999998</v>
      </c>
      <c r="AI1020" s="13">
        <v>3.7559999999999998</v>
      </c>
      <c r="AJ1020" s="13">
        <v>0.2</v>
      </c>
      <c r="AK1020" s="13" t="s">
        <v>2082</v>
      </c>
      <c r="AL1020" s="13" t="s">
        <v>2083</v>
      </c>
      <c r="AM1020" s="13" t="s">
        <v>896</v>
      </c>
      <c r="AN1020" s="13">
        <v>68</v>
      </c>
    </row>
    <row r="1021" spans="1:40" ht="15.75" hidden="1" customHeight="1" x14ac:dyDescent="0.25">
      <c r="A1021" s="13" t="s">
        <v>1861</v>
      </c>
      <c r="B1021" s="13" t="s">
        <v>30</v>
      </c>
      <c r="C1021" s="13" t="s">
        <v>629</v>
      </c>
      <c r="D1021" s="13" t="s">
        <v>651</v>
      </c>
      <c r="E1021" s="13">
        <v>53556</v>
      </c>
      <c r="F1021" s="13" t="s">
        <v>652</v>
      </c>
      <c r="G1021" s="13">
        <v>40</v>
      </c>
      <c r="H1021" s="13">
        <v>106</v>
      </c>
      <c r="I1021" s="13" t="s">
        <v>654</v>
      </c>
      <c r="J1021" s="13" t="s">
        <v>34</v>
      </c>
      <c r="K1021" s="13" t="s">
        <v>212</v>
      </c>
      <c r="L1021" s="13" t="s">
        <v>102</v>
      </c>
      <c r="M1021" s="13">
        <v>1510</v>
      </c>
      <c r="N1021" s="13">
        <v>1800</v>
      </c>
      <c r="O1021" s="13" t="s">
        <v>634</v>
      </c>
      <c r="P1021" s="13">
        <v>202</v>
      </c>
      <c r="Q1021" s="13" t="s">
        <v>37</v>
      </c>
      <c r="R1021" s="13" t="s">
        <v>58</v>
      </c>
      <c r="S1021" s="49">
        <v>43262</v>
      </c>
      <c r="T1021" s="49">
        <v>43301</v>
      </c>
      <c r="U1021" s="13" t="s">
        <v>1014</v>
      </c>
      <c r="V1021" s="13" t="s">
        <v>39</v>
      </c>
      <c r="W1021" s="13">
        <v>28</v>
      </c>
      <c r="X1021" s="13">
        <v>26</v>
      </c>
      <c r="Y1021" s="13">
        <v>28</v>
      </c>
      <c r="Z1021" s="13">
        <v>92.857100000000003</v>
      </c>
      <c r="AA1021" s="13"/>
      <c r="AB1021" s="13"/>
      <c r="AC1021" s="13"/>
      <c r="AD1021" s="13">
        <v>0</v>
      </c>
      <c r="AE1021" s="13">
        <v>92.857100000000003</v>
      </c>
      <c r="AF1021" s="13">
        <v>0</v>
      </c>
      <c r="AG1021" s="13">
        <v>0</v>
      </c>
      <c r="AH1021" s="13">
        <v>2.72</v>
      </c>
      <c r="AI1021" s="13">
        <v>2.72</v>
      </c>
      <c r="AJ1021" s="13">
        <v>0.17</v>
      </c>
      <c r="AK1021" s="13" t="s">
        <v>1658</v>
      </c>
      <c r="AL1021" s="13" t="s">
        <v>2084</v>
      </c>
      <c r="AM1021" s="13" t="s">
        <v>2085</v>
      </c>
      <c r="AN1021" s="13">
        <v>51</v>
      </c>
    </row>
    <row r="1022" spans="1:40" ht="15.75" hidden="1" customHeight="1" x14ac:dyDescent="0.25">
      <c r="A1022" s="13" t="s">
        <v>1861</v>
      </c>
      <c r="B1022" s="13" t="s">
        <v>30</v>
      </c>
      <c r="C1022" s="13" t="s">
        <v>629</v>
      </c>
      <c r="D1022" s="13" t="s">
        <v>651</v>
      </c>
      <c r="E1022" s="13">
        <v>52935</v>
      </c>
      <c r="F1022" s="13" t="s">
        <v>652</v>
      </c>
      <c r="G1022" s="13" t="s">
        <v>655</v>
      </c>
      <c r="H1022" s="13">
        <v>101</v>
      </c>
      <c r="I1022" s="13" t="s">
        <v>656</v>
      </c>
      <c r="J1022" s="13" t="s">
        <v>34</v>
      </c>
      <c r="K1022" s="13" t="s">
        <v>35</v>
      </c>
      <c r="L1022" s="13" t="s">
        <v>102</v>
      </c>
      <c r="M1022" s="13">
        <v>1210</v>
      </c>
      <c r="N1022" s="13">
        <v>1500</v>
      </c>
      <c r="O1022" s="13" t="s">
        <v>634</v>
      </c>
      <c r="P1022" s="13">
        <v>311</v>
      </c>
      <c r="Q1022" s="13" t="s">
        <v>37</v>
      </c>
      <c r="R1022" s="13" t="s">
        <v>38</v>
      </c>
      <c r="S1022" s="49">
        <v>43262</v>
      </c>
      <c r="T1022" s="49">
        <v>43303</v>
      </c>
      <c r="U1022" s="13" t="s">
        <v>657</v>
      </c>
      <c r="V1022" s="13" t="s">
        <v>39</v>
      </c>
      <c r="W1022" s="13">
        <v>22</v>
      </c>
      <c r="X1022" s="13">
        <v>18</v>
      </c>
      <c r="Y1022" s="13">
        <v>24</v>
      </c>
      <c r="Z1022" s="13">
        <v>75</v>
      </c>
      <c r="AA1022" s="13"/>
      <c r="AB1022" s="13"/>
      <c r="AC1022" s="13"/>
      <c r="AD1022" s="13">
        <v>0</v>
      </c>
      <c r="AE1022" s="13">
        <v>75</v>
      </c>
      <c r="AF1022" s="13">
        <v>0</v>
      </c>
      <c r="AG1022" s="13">
        <v>0</v>
      </c>
      <c r="AH1022" s="13">
        <v>2.137</v>
      </c>
      <c r="AI1022" s="13">
        <v>2.137</v>
      </c>
      <c r="AJ1022" s="13">
        <v>0.2</v>
      </c>
      <c r="AK1022" s="13" t="s">
        <v>1380</v>
      </c>
      <c r="AL1022" s="13" t="s">
        <v>1717</v>
      </c>
      <c r="AM1022" s="13" t="s">
        <v>886</v>
      </c>
      <c r="AN1022" s="13">
        <v>51</v>
      </c>
    </row>
    <row r="1023" spans="1:40" ht="15.75" hidden="1" customHeight="1" x14ac:dyDescent="0.25">
      <c r="A1023" s="13" t="s">
        <v>1861</v>
      </c>
      <c r="B1023" s="13" t="s">
        <v>30</v>
      </c>
      <c r="C1023" s="13" t="s">
        <v>629</v>
      </c>
      <c r="D1023" s="13" t="s">
        <v>651</v>
      </c>
      <c r="E1023" s="13">
        <v>51631</v>
      </c>
      <c r="F1023" s="13" t="s">
        <v>652</v>
      </c>
      <c r="G1023" s="13" t="s">
        <v>655</v>
      </c>
      <c r="H1023" s="13">
        <v>102</v>
      </c>
      <c r="I1023" s="13" t="s">
        <v>656</v>
      </c>
      <c r="J1023" s="13" t="s">
        <v>34</v>
      </c>
      <c r="K1023" s="13" t="s">
        <v>212</v>
      </c>
      <c r="L1023" s="13" t="s">
        <v>102</v>
      </c>
      <c r="M1023" s="13">
        <v>810</v>
      </c>
      <c r="N1023" s="13">
        <v>1100</v>
      </c>
      <c r="O1023" s="13" t="s">
        <v>634</v>
      </c>
      <c r="P1023" s="13">
        <v>229</v>
      </c>
      <c r="Q1023" s="13" t="s">
        <v>37</v>
      </c>
      <c r="R1023" s="13" t="s">
        <v>38</v>
      </c>
      <c r="S1023" s="49">
        <v>43262</v>
      </c>
      <c r="T1023" s="49">
        <v>43303</v>
      </c>
      <c r="U1023" s="13" t="s">
        <v>462</v>
      </c>
      <c r="V1023" s="13" t="s">
        <v>39</v>
      </c>
      <c r="W1023" s="13">
        <v>22</v>
      </c>
      <c r="X1023" s="13">
        <v>18</v>
      </c>
      <c r="Y1023" s="13">
        <v>24</v>
      </c>
      <c r="Z1023" s="13">
        <v>75</v>
      </c>
      <c r="AA1023" s="13"/>
      <c r="AB1023" s="13"/>
      <c r="AC1023" s="13"/>
      <c r="AD1023" s="13">
        <v>0</v>
      </c>
      <c r="AE1023" s="13">
        <v>75</v>
      </c>
      <c r="AF1023" s="13">
        <v>0</v>
      </c>
      <c r="AG1023" s="13">
        <v>0</v>
      </c>
      <c r="AH1023" s="13">
        <v>2.137</v>
      </c>
      <c r="AI1023" s="13">
        <v>2.137</v>
      </c>
      <c r="AJ1023" s="13">
        <v>0.17</v>
      </c>
      <c r="AK1023" s="13" t="s">
        <v>1768</v>
      </c>
      <c r="AL1023" s="13" t="s">
        <v>1785</v>
      </c>
      <c r="AM1023" s="13" t="s">
        <v>1786</v>
      </c>
      <c r="AN1023" s="13">
        <v>51</v>
      </c>
    </row>
    <row r="1024" spans="1:40" ht="15.75" hidden="1" customHeight="1" x14ac:dyDescent="0.25">
      <c r="A1024" s="13" t="s">
        <v>1861</v>
      </c>
      <c r="B1024" s="13" t="s">
        <v>30</v>
      </c>
      <c r="C1024" s="13" t="s">
        <v>629</v>
      </c>
      <c r="D1024" s="13" t="s">
        <v>763</v>
      </c>
      <c r="E1024" s="13">
        <v>53495</v>
      </c>
      <c r="F1024" s="13" t="s">
        <v>764</v>
      </c>
      <c r="G1024" s="13">
        <v>40</v>
      </c>
      <c r="H1024" s="13">
        <v>501</v>
      </c>
      <c r="I1024" s="13" t="s">
        <v>897</v>
      </c>
      <c r="J1024" s="13" t="s">
        <v>43</v>
      </c>
      <c r="K1024" s="13" t="s">
        <v>35</v>
      </c>
      <c r="L1024" s="13" t="s">
        <v>72</v>
      </c>
      <c r="M1024" s="13">
        <v>1800</v>
      </c>
      <c r="N1024" s="13">
        <v>2000</v>
      </c>
      <c r="O1024" s="13" t="s">
        <v>634</v>
      </c>
      <c r="P1024" s="13">
        <v>200</v>
      </c>
      <c r="Q1024" s="13" t="s">
        <v>37</v>
      </c>
      <c r="R1024" s="13" t="s">
        <v>58</v>
      </c>
      <c r="S1024" s="49">
        <v>43255</v>
      </c>
      <c r="T1024" s="49">
        <v>43278</v>
      </c>
      <c r="U1024" s="13" t="s">
        <v>1163</v>
      </c>
      <c r="V1024" s="13" t="s">
        <v>39</v>
      </c>
      <c r="W1024" s="13">
        <v>58</v>
      </c>
      <c r="X1024" s="13">
        <v>56</v>
      </c>
      <c r="Y1024" s="13">
        <v>40</v>
      </c>
      <c r="Z1024" s="13">
        <v>140</v>
      </c>
      <c r="AA1024" s="13"/>
      <c r="AB1024" s="13"/>
      <c r="AC1024" s="13"/>
      <c r="AD1024" s="13">
        <v>0</v>
      </c>
      <c r="AE1024" s="13">
        <v>140</v>
      </c>
      <c r="AF1024" s="13">
        <v>0</v>
      </c>
      <c r="AG1024" s="13">
        <v>0</v>
      </c>
      <c r="AH1024" s="13">
        <v>1.7370000000000001</v>
      </c>
      <c r="AI1024" s="13">
        <v>1.7675000000000001</v>
      </c>
      <c r="AJ1024" s="13">
        <v>6.6699999999999995E-2</v>
      </c>
      <c r="AK1024" s="13" t="s">
        <v>2086</v>
      </c>
      <c r="AL1024" s="13" t="s">
        <v>1784</v>
      </c>
      <c r="AM1024" s="13"/>
      <c r="AN1024" s="13">
        <v>16</v>
      </c>
    </row>
    <row r="1025" spans="1:40" ht="15.75" hidden="1" customHeight="1" x14ac:dyDescent="0.25">
      <c r="A1025" s="13" t="s">
        <v>1861</v>
      </c>
      <c r="B1025" s="13" t="s">
        <v>30</v>
      </c>
      <c r="C1025" s="13" t="s">
        <v>629</v>
      </c>
      <c r="D1025" s="13" t="s">
        <v>763</v>
      </c>
      <c r="E1025" s="13">
        <v>53496</v>
      </c>
      <c r="F1025" s="13" t="s">
        <v>764</v>
      </c>
      <c r="G1025" s="13">
        <v>100</v>
      </c>
      <c r="H1025" s="13">
        <v>1</v>
      </c>
      <c r="I1025" s="13" t="s">
        <v>765</v>
      </c>
      <c r="J1025" s="13" t="s">
        <v>34</v>
      </c>
      <c r="K1025" s="13" t="s">
        <v>35</v>
      </c>
      <c r="L1025" s="13" t="s">
        <v>51</v>
      </c>
      <c r="M1025" s="13">
        <v>830</v>
      </c>
      <c r="N1025" s="13">
        <v>1040</v>
      </c>
      <c r="O1025" s="13" t="s">
        <v>119</v>
      </c>
      <c r="P1025" s="13">
        <v>218</v>
      </c>
      <c r="Q1025" s="13" t="s">
        <v>37</v>
      </c>
      <c r="R1025" s="13" t="s">
        <v>58</v>
      </c>
      <c r="S1025" s="49">
        <v>43262</v>
      </c>
      <c r="T1025" s="49">
        <v>43299</v>
      </c>
      <c r="U1025" s="13" t="s">
        <v>934</v>
      </c>
      <c r="V1025" s="13" t="s">
        <v>39</v>
      </c>
      <c r="W1025" s="13">
        <v>31</v>
      </c>
      <c r="X1025" s="13">
        <v>29</v>
      </c>
      <c r="Y1025" s="13">
        <v>40</v>
      </c>
      <c r="Z1025" s="13">
        <v>72.5</v>
      </c>
      <c r="AA1025" s="13"/>
      <c r="AB1025" s="13"/>
      <c r="AC1025" s="13"/>
      <c r="AD1025" s="13">
        <v>0</v>
      </c>
      <c r="AE1025" s="13">
        <v>72.5</v>
      </c>
      <c r="AF1025" s="13">
        <v>0</v>
      </c>
      <c r="AG1025" s="13">
        <v>0</v>
      </c>
      <c r="AH1025" s="13">
        <v>3.0169999999999999</v>
      </c>
      <c r="AI1025" s="13">
        <v>3.1175999999999999</v>
      </c>
      <c r="AJ1025" s="13">
        <v>0.2</v>
      </c>
      <c r="AK1025" s="13" t="s">
        <v>2087</v>
      </c>
      <c r="AL1025" s="13" t="s">
        <v>2088</v>
      </c>
      <c r="AM1025" s="13"/>
      <c r="AN1025" s="13">
        <v>52.8</v>
      </c>
    </row>
    <row r="1026" spans="1:40" ht="15.75" hidden="1" customHeight="1" x14ac:dyDescent="0.25">
      <c r="A1026" s="13" t="s">
        <v>1861</v>
      </c>
      <c r="B1026" s="13" t="s">
        <v>30</v>
      </c>
      <c r="C1026" s="13" t="s">
        <v>629</v>
      </c>
      <c r="D1026" s="13" t="s">
        <v>763</v>
      </c>
      <c r="E1026" s="13">
        <v>53546</v>
      </c>
      <c r="F1026" s="13" t="s">
        <v>764</v>
      </c>
      <c r="G1026" s="13">
        <v>131</v>
      </c>
      <c r="H1026" s="13">
        <v>831</v>
      </c>
      <c r="I1026" s="13" t="s">
        <v>858</v>
      </c>
      <c r="J1026" s="13" t="s">
        <v>43</v>
      </c>
      <c r="K1026" s="13" t="s">
        <v>44</v>
      </c>
      <c r="L1026" s="13" t="s">
        <v>45</v>
      </c>
      <c r="M1026" s="13" t="s">
        <v>45</v>
      </c>
      <c r="N1026" s="13" t="s">
        <v>45</v>
      </c>
      <c r="O1026" s="13" t="s">
        <v>45</v>
      </c>
      <c r="P1026" s="13"/>
      <c r="Q1026" s="13" t="s">
        <v>37</v>
      </c>
      <c r="R1026" s="13" t="s">
        <v>58</v>
      </c>
      <c r="S1026" s="49">
        <v>43262</v>
      </c>
      <c r="T1026" s="49">
        <v>43299</v>
      </c>
      <c r="U1026" s="13" t="s">
        <v>1213</v>
      </c>
      <c r="V1026" s="13" t="s">
        <v>873</v>
      </c>
      <c r="W1026" s="13">
        <v>25</v>
      </c>
      <c r="X1026" s="13">
        <v>19</v>
      </c>
      <c r="Y1026" s="13">
        <v>20</v>
      </c>
      <c r="Z1026" s="13">
        <v>95</v>
      </c>
      <c r="AA1026" s="13"/>
      <c r="AB1026" s="13"/>
      <c r="AC1026" s="13"/>
      <c r="AD1026" s="13">
        <v>0</v>
      </c>
      <c r="AE1026" s="13">
        <v>95</v>
      </c>
      <c r="AF1026" s="13">
        <v>0</v>
      </c>
      <c r="AG1026" s="13">
        <v>0</v>
      </c>
      <c r="AH1026" s="13">
        <v>2.4</v>
      </c>
      <c r="AI1026" s="13">
        <v>2.5</v>
      </c>
      <c r="AJ1026" s="13">
        <v>0.2</v>
      </c>
      <c r="AK1026" s="13" t="s">
        <v>45</v>
      </c>
      <c r="AL1026" s="13" t="s">
        <v>45</v>
      </c>
      <c r="AM1026" s="13"/>
      <c r="AN1026" s="13">
        <v>52.5</v>
      </c>
    </row>
    <row r="1027" spans="1:40" ht="15.75" hidden="1" customHeight="1" x14ac:dyDescent="0.25">
      <c r="A1027" s="13" t="s">
        <v>1861</v>
      </c>
      <c r="B1027" s="13" t="s">
        <v>30</v>
      </c>
      <c r="C1027" s="13" t="s">
        <v>629</v>
      </c>
      <c r="D1027" s="13" t="s">
        <v>763</v>
      </c>
      <c r="E1027" s="13">
        <v>53581</v>
      </c>
      <c r="F1027" s="13" t="s">
        <v>764</v>
      </c>
      <c r="G1027" s="13">
        <v>131</v>
      </c>
      <c r="H1027" s="13">
        <v>832</v>
      </c>
      <c r="I1027" s="13" t="s">
        <v>858</v>
      </c>
      <c r="J1027" s="13" t="s">
        <v>43</v>
      </c>
      <c r="K1027" s="13" t="s">
        <v>44</v>
      </c>
      <c r="L1027" s="13" t="s">
        <v>45</v>
      </c>
      <c r="M1027" s="13" t="s">
        <v>45</v>
      </c>
      <c r="N1027" s="13" t="s">
        <v>45</v>
      </c>
      <c r="O1027" s="13" t="s">
        <v>45</v>
      </c>
      <c r="P1027" s="13"/>
      <c r="Q1027" s="13" t="s">
        <v>37</v>
      </c>
      <c r="R1027" s="13" t="s">
        <v>58</v>
      </c>
      <c r="S1027" s="49">
        <v>43262</v>
      </c>
      <c r="T1027" s="49">
        <v>43299</v>
      </c>
      <c r="U1027" s="13" t="s">
        <v>1213</v>
      </c>
      <c r="V1027" s="13" t="s">
        <v>873</v>
      </c>
      <c r="W1027" s="13">
        <v>13</v>
      </c>
      <c r="X1027" s="13">
        <v>8</v>
      </c>
      <c r="Y1027" s="13">
        <v>30</v>
      </c>
      <c r="Z1027" s="13">
        <v>26.666699999999999</v>
      </c>
      <c r="AA1027" s="13"/>
      <c r="AB1027" s="13"/>
      <c r="AC1027" s="13"/>
      <c r="AD1027" s="13">
        <v>0</v>
      </c>
      <c r="AE1027" s="13">
        <v>26.666699999999999</v>
      </c>
      <c r="AF1027" s="13">
        <v>0</v>
      </c>
      <c r="AG1027" s="13">
        <v>0</v>
      </c>
      <c r="AH1027" s="13">
        <v>1.2</v>
      </c>
      <c r="AI1027" s="13">
        <v>1.3</v>
      </c>
      <c r="AJ1027" s="13">
        <v>0.2</v>
      </c>
      <c r="AK1027" s="13" t="s">
        <v>45</v>
      </c>
      <c r="AL1027" s="13" t="s">
        <v>45</v>
      </c>
      <c r="AM1027" s="13"/>
      <c r="AN1027" s="13">
        <v>52.5</v>
      </c>
    </row>
    <row r="1028" spans="1:40" ht="15.75" hidden="1" customHeight="1" x14ac:dyDescent="0.25">
      <c r="A1028" s="13" t="s">
        <v>1861</v>
      </c>
      <c r="B1028" s="13" t="s">
        <v>30</v>
      </c>
      <c r="C1028" s="13" t="s">
        <v>629</v>
      </c>
      <c r="D1028" s="13" t="s">
        <v>658</v>
      </c>
      <c r="E1028" s="13">
        <v>53199</v>
      </c>
      <c r="F1028" s="13" t="s">
        <v>659</v>
      </c>
      <c r="G1028" s="13" t="s">
        <v>660</v>
      </c>
      <c r="H1028" s="13">
        <v>1</v>
      </c>
      <c r="I1028" s="13" t="s">
        <v>661</v>
      </c>
      <c r="J1028" s="13" t="s">
        <v>34</v>
      </c>
      <c r="K1028" s="13" t="s">
        <v>35</v>
      </c>
      <c r="L1028" s="13" t="s">
        <v>51</v>
      </c>
      <c r="M1028" s="13">
        <v>900</v>
      </c>
      <c r="N1028" s="13">
        <v>1150</v>
      </c>
      <c r="O1028" s="13" t="s">
        <v>70</v>
      </c>
      <c r="P1028" s="13" t="s">
        <v>1214</v>
      </c>
      <c r="Q1028" s="13" t="s">
        <v>37</v>
      </c>
      <c r="R1028" s="13" t="s">
        <v>58</v>
      </c>
      <c r="S1028" s="49">
        <v>43262</v>
      </c>
      <c r="T1028" s="49">
        <v>43300</v>
      </c>
      <c r="U1028" s="13" t="s">
        <v>662</v>
      </c>
      <c r="V1028" s="13" t="s">
        <v>39</v>
      </c>
      <c r="W1028" s="13">
        <v>26</v>
      </c>
      <c r="X1028" s="13">
        <v>24</v>
      </c>
      <c r="Y1028" s="13">
        <v>32</v>
      </c>
      <c r="Z1028" s="13">
        <v>75</v>
      </c>
      <c r="AA1028" s="13"/>
      <c r="AB1028" s="13"/>
      <c r="AC1028" s="13"/>
      <c r="AD1028" s="13">
        <v>0</v>
      </c>
      <c r="AE1028" s="13">
        <v>75</v>
      </c>
      <c r="AF1028" s="13">
        <v>0</v>
      </c>
      <c r="AG1028" s="13">
        <v>0</v>
      </c>
      <c r="AH1028" s="13">
        <v>3.4169999999999998</v>
      </c>
      <c r="AI1028" s="13">
        <v>3.4169999999999998</v>
      </c>
      <c r="AJ1028" s="13">
        <v>0.26669999999999999</v>
      </c>
      <c r="AK1028" s="13" t="s">
        <v>1504</v>
      </c>
      <c r="AL1028" s="13" t="s">
        <v>2089</v>
      </c>
      <c r="AM1028" s="13"/>
      <c r="AN1028" s="13">
        <v>69</v>
      </c>
    </row>
    <row r="1029" spans="1:40" ht="15.75" hidden="1" customHeight="1" x14ac:dyDescent="0.25">
      <c r="A1029" s="13" t="s">
        <v>1861</v>
      </c>
      <c r="B1029" s="13" t="s">
        <v>30</v>
      </c>
      <c r="C1029" s="13" t="s">
        <v>629</v>
      </c>
      <c r="D1029" s="13" t="s">
        <v>658</v>
      </c>
      <c r="E1029" s="13">
        <v>53201</v>
      </c>
      <c r="F1029" s="13" t="s">
        <v>659</v>
      </c>
      <c r="G1029" s="13" t="s">
        <v>660</v>
      </c>
      <c r="H1029" s="13">
        <v>2</v>
      </c>
      <c r="I1029" s="13" t="s">
        <v>661</v>
      </c>
      <c r="J1029" s="13" t="s">
        <v>34</v>
      </c>
      <c r="K1029" s="13" t="s">
        <v>35</v>
      </c>
      <c r="L1029" s="13" t="s">
        <v>263</v>
      </c>
      <c r="M1029" s="13" t="s">
        <v>943</v>
      </c>
      <c r="N1029" s="13" t="s">
        <v>2090</v>
      </c>
      <c r="O1029" s="13" t="s">
        <v>948</v>
      </c>
      <c r="P1029" s="13">
        <v>451</v>
      </c>
      <c r="Q1029" s="13" t="s">
        <v>37</v>
      </c>
      <c r="R1029" s="13" t="s">
        <v>58</v>
      </c>
      <c r="S1029" s="49">
        <v>43262</v>
      </c>
      <c r="T1029" s="49">
        <v>43300</v>
      </c>
      <c r="U1029" s="13" t="s">
        <v>2091</v>
      </c>
      <c r="V1029" s="13" t="s">
        <v>39</v>
      </c>
      <c r="W1029" s="13">
        <v>28</v>
      </c>
      <c r="X1029" s="13">
        <v>25</v>
      </c>
      <c r="Y1029" s="13">
        <v>35</v>
      </c>
      <c r="Z1029" s="13">
        <v>71.428600000000003</v>
      </c>
      <c r="AA1029" s="13"/>
      <c r="AB1029" s="13"/>
      <c r="AC1029" s="13"/>
      <c r="AD1029" s="13">
        <v>0</v>
      </c>
      <c r="AE1029" s="13">
        <v>71.428600000000003</v>
      </c>
      <c r="AF1029" s="13">
        <v>0</v>
      </c>
      <c r="AG1029" s="13">
        <v>0</v>
      </c>
      <c r="AH1029" s="13">
        <v>3.286</v>
      </c>
      <c r="AI1029" s="13">
        <v>3.6802999999999999</v>
      </c>
      <c r="AJ1029" s="13">
        <v>0.26669999999999999</v>
      </c>
      <c r="AK1029" s="13" t="s">
        <v>2092</v>
      </c>
      <c r="AL1029" s="13" t="s">
        <v>2093</v>
      </c>
      <c r="AM1029" s="13"/>
      <c r="AN1029" s="13">
        <v>69</v>
      </c>
    </row>
    <row r="1030" spans="1:40" ht="15.75" hidden="1" customHeight="1" x14ac:dyDescent="0.25">
      <c r="A1030" s="13" t="s">
        <v>1861</v>
      </c>
      <c r="B1030" s="13" t="s">
        <v>30</v>
      </c>
      <c r="C1030" s="13" t="s">
        <v>629</v>
      </c>
      <c r="D1030" s="13" t="s">
        <v>658</v>
      </c>
      <c r="E1030" s="13">
        <v>53200</v>
      </c>
      <c r="F1030" s="13" t="s">
        <v>659</v>
      </c>
      <c r="G1030" s="13" t="s">
        <v>660</v>
      </c>
      <c r="H1030" s="13">
        <v>3</v>
      </c>
      <c r="I1030" s="13" t="s">
        <v>661</v>
      </c>
      <c r="J1030" s="13" t="s">
        <v>34</v>
      </c>
      <c r="K1030" s="13" t="s">
        <v>35</v>
      </c>
      <c r="L1030" s="13" t="s">
        <v>51</v>
      </c>
      <c r="M1030" s="13">
        <v>1200</v>
      </c>
      <c r="N1030" s="13">
        <v>1450</v>
      </c>
      <c r="O1030" s="13" t="s">
        <v>70</v>
      </c>
      <c r="P1030" s="13" t="s">
        <v>1214</v>
      </c>
      <c r="Q1030" s="13" t="s">
        <v>37</v>
      </c>
      <c r="R1030" s="13" t="s">
        <v>58</v>
      </c>
      <c r="S1030" s="49">
        <v>43262</v>
      </c>
      <c r="T1030" s="49">
        <v>43300</v>
      </c>
      <c r="U1030" s="13" t="s">
        <v>971</v>
      </c>
      <c r="V1030" s="13" t="s">
        <v>39</v>
      </c>
      <c r="W1030" s="13">
        <v>22</v>
      </c>
      <c r="X1030" s="13">
        <v>21</v>
      </c>
      <c r="Y1030" s="13">
        <v>32</v>
      </c>
      <c r="Z1030" s="13">
        <v>65.625</v>
      </c>
      <c r="AA1030" s="13"/>
      <c r="AB1030" s="13"/>
      <c r="AC1030" s="13"/>
      <c r="AD1030" s="13">
        <v>0</v>
      </c>
      <c r="AE1030" s="13">
        <v>65.625</v>
      </c>
      <c r="AF1030" s="13">
        <v>0</v>
      </c>
      <c r="AG1030" s="13">
        <v>10</v>
      </c>
      <c r="AH1030" s="13">
        <v>2.76</v>
      </c>
      <c r="AI1030" s="13">
        <v>2.8914</v>
      </c>
      <c r="AJ1030" s="13">
        <v>0.26669999999999999</v>
      </c>
      <c r="AK1030" s="13" t="s">
        <v>1911</v>
      </c>
      <c r="AL1030" s="13" t="s">
        <v>2089</v>
      </c>
      <c r="AM1030" s="13"/>
      <c r="AN1030" s="13">
        <v>69</v>
      </c>
    </row>
    <row r="1031" spans="1:40" ht="15.75" hidden="1" customHeight="1" x14ac:dyDescent="0.25">
      <c r="A1031" s="13" t="s">
        <v>1861</v>
      </c>
      <c r="B1031" s="13" t="s">
        <v>30</v>
      </c>
      <c r="C1031" s="13" t="s">
        <v>629</v>
      </c>
      <c r="D1031" s="13" t="s">
        <v>658</v>
      </c>
      <c r="E1031" s="13">
        <v>53492</v>
      </c>
      <c r="F1031" s="13" t="s">
        <v>659</v>
      </c>
      <c r="G1031" s="13" t="s">
        <v>660</v>
      </c>
      <c r="H1031" s="13">
        <v>4</v>
      </c>
      <c r="I1031" s="13" t="s">
        <v>661</v>
      </c>
      <c r="J1031" s="13" t="s">
        <v>34</v>
      </c>
      <c r="K1031" s="13" t="s">
        <v>35</v>
      </c>
      <c r="L1031" s="13" t="s">
        <v>51</v>
      </c>
      <c r="M1031" s="13">
        <v>1500</v>
      </c>
      <c r="N1031" s="13">
        <v>1750</v>
      </c>
      <c r="O1031" s="13" t="s">
        <v>70</v>
      </c>
      <c r="P1031" s="13" t="s">
        <v>1214</v>
      </c>
      <c r="Q1031" s="13" t="s">
        <v>37</v>
      </c>
      <c r="R1031" s="13" t="s">
        <v>58</v>
      </c>
      <c r="S1031" s="49">
        <v>43262</v>
      </c>
      <c r="T1031" s="49">
        <v>43300</v>
      </c>
      <c r="U1031" s="13" t="s">
        <v>971</v>
      </c>
      <c r="V1031" s="13" t="s">
        <v>39</v>
      </c>
      <c r="W1031" s="13">
        <v>25</v>
      </c>
      <c r="X1031" s="13">
        <v>23</v>
      </c>
      <c r="Y1031" s="13">
        <v>32</v>
      </c>
      <c r="Z1031" s="13">
        <v>71.875</v>
      </c>
      <c r="AA1031" s="13"/>
      <c r="AB1031" s="13"/>
      <c r="AC1031" s="13"/>
      <c r="AD1031" s="13">
        <v>0</v>
      </c>
      <c r="AE1031" s="13">
        <v>71.875</v>
      </c>
      <c r="AF1031" s="13">
        <v>0</v>
      </c>
      <c r="AG1031" s="13">
        <v>0</v>
      </c>
      <c r="AH1031" s="13">
        <v>3.0230000000000001</v>
      </c>
      <c r="AI1031" s="13">
        <v>3.2858999999999998</v>
      </c>
      <c r="AJ1031" s="13">
        <v>0.26669999999999999</v>
      </c>
      <c r="AK1031" s="13" t="s">
        <v>1566</v>
      </c>
      <c r="AL1031" s="13" t="s">
        <v>2089</v>
      </c>
      <c r="AM1031" s="13"/>
      <c r="AN1031" s="13">
        <v>69</v>
      </c>
    </row>
    <row r="1032" spans="1:40" ht="15.75" hidden="1" customHeight="1" x14ac:dyDescent="0.25">
      <c r="A1032" s="13" t="s">
        <v>1861</v>
      </c>
      <c r="B1032" s="13" t="s">
        <v>30</v>
      </c>
      <c r="C1032" s="13" t="s">
        <v>629</v>
      </c>
      <c r="D1032" s="13" t="s">
        <v>658</v>
      </c>
      <c r="E1032" s="13">
        <v>53493</v>
      </c>
      <c r="F1032" s="13" t="s">
        <v>659</v>
      </c>
      <c r="G1032" s="13" t="s">
        <v>660</v>
      </c>
      <c r="H1032" s="13">
        <v>831</v>
      </c>
      <c r="I1032" s="13" t="s">
        <v>661</v>
      </c>
      <c r="J1032" s="13" t="s">
        <v>43</v>
      </c>
      <c r="K1032" s="13" t="s">
        <v>44</v>
      </c>
      <c r="L1032" s="13" t="s">
        <v>45</v>
      </c>
      <c r="M1032" s="13" t="s">
        <v>45</v>
      </c>
      <c r="N1032" s="13" t="s">
        <v>45</v>
      </c>
      <c r="O1032" s="13" t="s">
        <v>45</v>
      </c>
      <c r="P1032" s="13"/>
      <c r="Q1032" s="13" t="s">
        <v>37</v>
      </c>
      <c r="R1032" s="13" t="s">
        <v>58</v>
      </c>
      <c r="S1032" s="49">
        <v>43262</v>
      </c>
      <c r="T1032" s="49">
        <v>43310</v>
      </c>
      <c r="U1032" s="13" t="s">
        <v>1016</v>
      </c>
      <c r="V1032" s="13" t="s">
        <v>873</v>
      </c>
      <c r="W1032" s="13">
        <v>24</v>
      </c>
      <c r="X1032" s="13">
        <v>19</v>
      </c>
      <c r="Y1032" s="13">
        <v>32</v>
      </c>
      <c r="Z1032" s="13">
        <v>59.375</v>
      </c>
      <c r="AA1032" s="13"/>
      <c r="AB1032" s="13"/>
      <c r="AC1032" s="13"/>
      <c r="AD1032" s="13">
        <v>0</v>
      </c>
      <c r="AE1032" s="13">
        <v>59.375</v>
      </c>
      <c r="AF1032" s="13">
        <v>0</v>
      </c>
      <c r="AG1032" s="13">
        <v>0</v>
      </c>
      <c r="AH1032" s="13">
        <v>3.2</v>
      </c>
      <c r="AI1032" s="13">
        <v>3.2</v>
      </c>
      <c r="AJ1032" s="13">
        <v>0.26669999999999999</v>
      </c>
      <c r="AK1032" s="13" t="s">
        <v>45</v>
      </c>
      <c r="AL1032" s="13" t="s">
        <v>45</v>
      </c>
      <c r="AM1032" s="13"/>
      <c r="AN1032" s="13">
        <v>70</v>
      </c>
    </row>
    <row r="1033" spans="1:40" ht="15.75" hidden="1" customHeight="1" x14ac:dyDescent="0.25">
      <c r="A1033" s="13" t="s">
        <v>1861</v>
      </c>
      <c r="B1033" s="13" t="s">
        <v>30</v>
      </c>
      <c r="C1033" s="13" t="s">
        <v>629</v>
      </c>
      <c r="D1033" s="13" t="s">
        <v>658</v>
      </c>
      <c r="E1033" s="13">
        <v>53294</v>
      </c>
      <c r="F1033" s="13" t="s">
        <v>659</v>
      </c>
      <c r="G1033" s="13" t="s">
        <v>710</v>
      </c>
      <c r="H1033" s="13">
        <v>1</v>
      </c>
      <c r="I1033" s="13" t="s">
        <v>861</v>
      </c>
      <c r="J1033" s="13" t="s">
        <v>34</v>
      </c>
      <c r="K1033" s="13" t="s">
        <v>35</v>
      </c>
      <c r="L1033" s="13" t="s">
        <v>51</v>
      </c>
      <c r="M1033" s="13">
        <v>1200</v>
      </c>
      <c r="N1033" s="13">
        <v>1450</v>
      </c>
      <c r="O1033" s="13" t="s">
        <v>70</v>
      </c>
      <c r="P1033" s="13">
        <v>413</v>
      </c>
      <c r="Q1033" s="13" t="s">
        <v>37</v>
      </c>
      <c r="R1033" s="13" t="s">
        <v>38</v>
      </c>
      <c r="S1033" s="49">
        <v>43262</v>
      </c>
      <c r="T1033" s="49">
        <v>43303</v>
      </c>
      <c r="U1033" s="13" t="s">
        <v>1165</v>
      </c>
      <c r="V1033" s="13" t="s">
        <v>39</v>
      </c>
      <c r="W1033" s="13">
        <v>29</v>
      </c>
      <c r="X1033" s="13">
        <v>27</v>
      </c>
      <c r="Y1033" s="13">
        <v>35</v>
      </c>
      <c r="Z1033" s="13">
        <v>77.142899999999997</v>
      </c>
      <c r="AA1033" s="13"/>
      <c r="AB1033" s="13"/>
      <c r="AC1033" s="13"/>
      <c r="AD1033" s="13">
        <v>0</v>
      </c>
      <c r="AE1033" s="13">
        <v>77.142899999999997</v>
      </c>
      <c r="AF1033" s="13">
        <v>0</v>
      </c>
      <c r="AG1033" s="13">
        <v>0</v>
      </c>
      <c r="AH1033" s="13">
        <v>3.68</v>
      </c>
      <c r="AI1033" s="13">
        <v>3.8113999999999999</v>
      </c>
      <c r="AJ1033" s="13">
        <v>0.26669999999999999</v>
      </c>
      <c r="AK1033" s="13" t="s">
        <v>1911</v>
      </c>
      <c r="AL1033" s="13" t="s">
        <v>1792</v>
      </c>
      <c r="AM1033" s="13"/>
      <c r="AN1033" s="13">
        <v>69</v>
      </c>
    </row>
    <row r="1034" spans="1:40" ht="15.75" hidden="1" customHeight="1" x14ac:dyDescent="0.25">
      <c r="A1034" s="13" t="s">
        <v>1861</v>
      </c>
      <c r="B1034" s="13" t="s">
        <v>30</v>
      </c>
      <c r="C1034" s="13" t="s">
        <v>629</v>
      </c>
      <c r="D1034" s="13" t="s">
        <v>658</v>
      </c>
      <c r="E1034" s="13">
        <v>53494</v>
      </c>
      <c r="F1034" s="13" t="s">
        <v>659</v>
      </c>
      <c r="G1034" s="13" t="s">
        <v>710</v>
      </c>
      <c r="H1034" s="13">
        <v>831</v>
      </c>
      <c r="I1034" s="13" t="s">
        <v>861</v>
      </c>
      <c r="J1034" s="13" t="s">
        <v>43</v>
      </c>
      <c r="K1034" s="13" t="s">
        <v>44</v>
      </c>
      <c r="L1034" s="13" t="s">
        <v>45</v>
      </c>
      <c r="M1034" s="13" t="s">
        <v>45</v>
      </c>
      <c r="N1034" s="13" t="s">
        <v>45</v>
      </c>
      <c r="O1034" s="13" t="s">
        <v>45</v>
      </c>
      <c r="P1034" s="13"/>
      <c r="Q1034" s="13" t="s">
        <v>37</v>
      </c>
      <c r="R1034" s="13" t="s">
        <v>66</v>
      </c>
      <c r="S1034" s="49">
        <v>43262</v>
      </c>
      <c r="T1034" s="49">
        <v>43310</v>
      </c>
      <c r="U1034" s="13" t="s">
        <v>673</v>
      </c>
      <c r="V1034" s="13" t="s">
        <v>873</v>
      </c>
      <c r="W1034" s="13">
        <v>27</v>
      </c>
      <c r="X1034" s="13">
        <v>24</v>
      </c>
      <c r="Y1034" s="13">
        <v>35</v>
      </c>
      <c r="Z1034" s="13">
        <v>68.571399999999997</v>
      </c>
      <c r="AA1034" s="13"/>
      <c r="AB1034" s="13"/>
      <c r="AC1034" s="13"/>
      <c r="AD1034" s="13">
        <v>0</v>
      </c>
      <c r="AE1034" s="13">
        <v>68.571399999999997</v>
      </c>
      <c r="AF1034" s="13">
        <v>0</v>
      </c>
      <c r="AG1034" s="13">
        <v>0</v>
      </c>
      <c r="AH1034" s="13">
        <v>3.3330000000000002</v>
      </c>
      <c r="AI1034" s="13">
        <v>3.5996000000000001</v>
      </c>
      <c r="AJ1034" s="13">
        <v>0.26669999999999999</v>
      </c>
      <c r="AK1034" s="13" t="s">
        <v>45</v>
      </c>
      <c r="AL1034" s="13" t="s">
        <v>45</v>
      </c>
      <c r="AM1034" s="13"/>
      <c r="AN1034" s="13">
        <v>70</v>
      </c>
    </row>
    <row r="1035" spans="1:40" ht="15.75" hidden="1" customHeight="1" x14ac:dyDescent="0.25">
      <c r="A1035" s="13" t="s">
        <v>1861</v>
      </c>
      <c r="B1035" s="13" t="s">
        <v>30</v>
      </c>
      <c r="C1035" s="13" t="s">
        <v>629</v>
      </c>
      <c r="D1035" s="13" t="s">
        <v>658</v>
      </c>
      <c r="E1035" s="13">
        <v>52902</v>
      </c>
      <c r="F1035" s="13" t="s">
        <v>659</v>
      </c>
      <c r="G1035" s="13" t="s">
        <v>664</v>
      </c>
      <c r="H1035" s="13">
        <v>831</v>
      </c>
      <c r="I1035" s="13" t="s">
        <v>665</v>
      </c>
      <c r="J1035" s="13" t="s">
        <v>43</v>
      </c>
      <c r="K1035" s="13" t="s">
        <v>44</v>
      </c>
      <c r="L1035" s="13" t="s">
        <v>45</v>
      </c>
      <c r="M1035" s="13" t="s">
        <v>45</v>
      </c>
      <c r="N1035" s="13" t="s">
        <v>45</v>
      </c>
      <c r="O1035" s="13" t="s">
        <v>45</v>
      </c>
      <c r="P1035" s="13"/>
      <c r="Q1035" s="13" t="s">
        <v>37</v>
      </c>
      <c r="R1035" s="13" t="s">
        <v>66</v>
      </c>
      <c r="S1035" s="49">
        <v>43262</v>
      </c>
      <c r="T1035" s="49">
        <v>43310</v>
      </c>
      <c r="U1035" s="13" t="s">
        <v>662</v>
      </c>
      <c r="V1035" s="13" t="s">
        <v>46</v>
      </c>
      <c r="W1035" s="13">
        <v>35</v>
      </c>
      <c r="X1035" s="13">
        <v>31</v>
      </c>
      <c r="Y1035" s="13">
        <v>35</v>
      </c>
      <c r="Z1035" s="13">
        <v>88.571399999999997</v>
      </c>
      <c r="AA1035" s="13"/>
      <c r="AB1035" s="13"/>
      <c r="AC1035" s="13"/>
      <c r="AD1035" s="13">
        <v>0</v>
      </c>
      <c r="AE1035" s="13">
        <v>88.571399999999997</v>
      </c>
      <c r="AF1035" s="13">
        <v>0</v>
      </c>
      <c r="AG1035" s="13">
        <v>0</v>
      </c>
      <c r="AH1035" s="13">
        <v>4.5330000000000004</v>
      </c>
      <c r="AI1035" s="13">
        <v>4.6662999999999997</v>
      </c>
      <c r="AJ1035" s="13">
        <v>0.26669999999999999</v>
      </c>
      <c r="AK1035" s="13" t="s">
        <v>45</v>
      </c>
      <c r="AL1035" s="13" t="s">
        <v>45</v>
      </c>
      <c r="AM1035" s="13"/>
      <c r="AN1035" s="13">
        <v>70</v>
      </c>
    </row>
    <row r="1036" spans="1:40" ht="15.75" hidden="1" customHeight="1" x14ac:dyDescent="0.25">
      <c r="A1036" s="13" t="s">
        <v>1861</v>
      </c>
      <c r="B1036" s="13" t="s">
        <v>30</v>
      </c>
      <c r="C1036" s="13" t="s">
        <v>629</v>
      </c>
      <c r="D1036" s="13" t="s">
        <v>658</v>
      </c>
      <c r="E1036" s="13">
        <v>53335</v>
      </c>
      <c r="F1036" s="13" t="s">
        <v>659</v>
      </c>
      <c r="G1036" s="13" t="s">
        <v>666</v>
      </c>
      <c r="H1036" s="13">
        <v>1</v>
      </c>
      <c r="I1036" s="13" t="s">
        <v>667</v>
      </c>
      <c r="J1036" s="13" t="s">
        <v>34</v>
      </c>
      <c r="K1036" s="13" t="s">
        <v>35</v>
      </c>
      <c r="L1036" s="13" t="s">
        <v>56</v>
      </c>
      <c r="M1036" s="13">
        <v>900</v>
      </c>
      <c r="N1036" s="13">
        <v>1110</v>
      </c>
      <c r="O1036" s="13" t="s">
        <v>70</v>
      </c>
      <c r="P1036" s="13">
        <v>453</v>
      </c>
      <c r="Q1036" s="13" t="s">
        <v>37</v>
      </c>
      <c r="R1036" s="13" t="s">
        <v>58</v>
      </c>
      <c r="S1036" s="49">
        <v>43262</v>
      </c>
      <c r="T1036" s="49">
        <v>43301</v>
      </c>
      <c r="U1036" s="13" t="s">
        <v>1215</v>
      </c>
      <c r="V1036" s="13" t="s">
        <v>39</v>
      </c>
      <c r="W1036" s="13">
        <v>30</v>
      </c>
      <c r="X1036" s="13">
        <v>29</v>
      </c>
      <c r="Y1036" s="13">
        <v>35</v>
      </c>
      <c r="Z1036" s="13">
        <v>82.857100000000003</v>
      </c>
      <c r="AA1036" s="13"/>
      <c r="AB1036" s="13"/>
      <c r="AC1036" s="13"/>
      <c r="AD1036" s="13">
        <v>0</v>
      </c>
      <c r="AE1036" s="13">
        <v>82.857100000000003</v>
      </c>
      <c r="AF1036" s="13">
        <v>0</v>
      </c>
      <c r="AG1036" s="13">
        <v>0</v>
      </c>
      <c r="AH1036" s="13">
        <v>3.5790000000000002</v>
      </c>
      <c r="AI1036" s="13">
        <v>3.9767000000000001</v>
      </c>
      <c r="AJ1036" s="13">
        <v>0.26669999999999999</v>
      </c>
      <c r="AK1036" s="13" t="s">
        <v>2094</v>
      </c>
      <c r="AL1036" s="13" t="s">
        <v>1715</v>
      </c>
      <c r="AM1036" s="13"/>
      <c r="AN1036" s="13">
        <v>69.599999999999994</v>
      </c>
    </row>
    <row r="1037" spans="1:40" ht="15.75" hidden="1" customHeight="1" x14ac:dyDescent="0.25">
      <c r="A1037" s="13" t="s">
        <v>1861</v>
      </c>
      <c r="B1037" s="13" t="s">
        <v>30</v>
      </c>
      <c r="C1037" s="13" t="s">
        <v>629</v>
      </c>
      <c r="D1037" s="13" t="s">
        <v>658</v>
      </c>
      <c r="E1037" s="13">
        <v>53502</v>
      </c>
      <c r="F1037" s="13" t="s">
        <v>659</v>
      </c>
      <c r="G1037" s="13" t="s">
        <v>666</v>
      </c>
      <c r="H1037" s="13">
        <v>2</v>
      </c>
      <c r="I1037" s="13" t="s">
        <v>667</v>
      </c>
      <c r="J1037" s="13" t="s">
        <v>34</v>
      </c>
      <c r="K1037" s="13" t="s">
        <v>35</v>
      </c>
      <c r="L1037" s="13" t="s">
        <v>56</v>
      </c>
      <c r="M1037" s="13">
        <v>1200</v>
      </c>
      <c r="N1037" s="13">
        <v>1410</v>
      </c>
      <c r="O1037" s="13" t="s">
        <v>70</v>
      </c>
      <c r="P1037" s="13">
        <v>453</v>
      </c>
      <c r="Q1037" s="13" t="s">
        <v>37</v>
      </c>
      <c r="R1037" s="13" t="s">
        <v>58</v>
      </c>
      <c r="S1037" s="49">
        <v>43262</v>
      </c>
      <c r="T1037" s="49">
        <v>43301</v>
      </c>
      <c r="U1037" s="13" t="s">
        <v>1215</v>
      </c>
      <c r="V1037" s="13" t="s">
        <v>39</v>
      </c>
      <c r="W1037" s="13">
        <v>33</v>
      </c>
      <c r="X1037" s="13">
        <v>33</v>
      </c>
      <c r="Y1037" s="13">
        <v>35</v>
      </c>
      <c r="Z1037" s="13">
        <v>94.285700000000006</v>
      </c>
      <c r="AA1037" s="13"/>
      <c r="AB1037" s="13"/>
      <c r="AC1037" s="13"/>
      <c r="AD1037" s="13">
        <v>0</v>
      </c>
      <c r="AE1037" s="13">
        <v>94.285700000000006</v>
      </c>
      <c r="AF1037" s="13">
        <v>0</v>
      </c>
      <c r="AG1037" s="13">
        <v>10</v>
      </c>
      <c r="AH1037" s="13">
        <v>3.8450000000000002</v>
      </c>
      <c r="AI1037" s="13">
        <v>4.3753000000000002</v>
      </c>
      <c r="AJ1037" s="13">
        <v>0.26669999999999999</v>
      </c>
      <c r="AK1037" s="13" t="s">
        <v>2095</v>
      </c>
      <c r="AL1037" s="13" t="s">
        <v>1715</v>
      </c>
      <c r="AM1037" s="13"/>
      <c r="AN1037" s="13">
        <v>69.599999999999994</v>
      </c>
    </row>
    <row r="1038" spans="1:40" ht="15.75" hidden="1" customHeight="1" x14ac:dyDescent="0.25">
      <c r="A1038" s="13" t="s">
        <v>1861</v>
      </c>
      <c r="B1038" s="13" t="s">
        <v>30</v>
      </c>
      <c r="C1038" s="13" t="s">
        <v>629</v>
      </c>
      <c r="D1038" s="13" t="s">
        <v>658</v>
      </c>
      <c r="E1038" s="13">
        <v>52499</v>
      </c>
      <c r="F1038" s="13" t="s">
        <v>659</v>
      </c>
      <c r="G1038" s="13" t="s">
        <v>666</v>
      </c>
      <c r="H1038" s="13">
        <v>831</v>
      </c>
      <c r="I1038" s="13" t="s">
        <v>667</v>
      </c>
      <c r="J1038" s="13" t="s">
        <v>43</v>
      </c>
      <c r="K1038" s="13" t="s">
        <v>44</v>
      </c>
      <c r="L1038" s="13" t="s">
        <v>148</v>
      </c>
      <c r="M1038" s="13" t="s">
        <v>148</v>
      </c>
      <c r="N1038" s="13" t="s">
        <v>148</v>
      </c>
      <c r="O1038" s="13" t="s">
        <v>148</v>
      </c>
      <c r="P1038" s="13"/>
      <c r="Q1038" s="13" t="s">
        <v>37</v>
      </c>
      <c r="R1038" s="13" t="s">
        <v>66</v>
      </c>
      <c r="S1038" s="49">
        <v>43262</v>
      </c>
      <c r="T1038" s="49">
        <v>43310</v>
      </c>
      <c r="U1038" s="13" t="s">
        <v>2096</v>
      </c>
      <c r="V1038" s="13" t="s">
        <v>46</v>
      </c>
      <c r="W1038" s="13">
        <v>20</v>
      </c>
      <c r="X1038" s="13">
        <v>17</v>
      </c>
      <c r="Y1038" s="13">
        <v>35</v>
      </c>
      <c r="Z1038" s="13">
        <v>48.571399999999997</v>
      </c>
      <c r="AA1038" s="13"/>
      <c r="AB1038" s="13"/>
      <c r="AC1038" s="13"/>
      <c r="AD1038" s="13">
        <v>0</v>
      </c>
      <c r="AE1038" s="13">
        <v>48.571399999999997</v>
      </c>
      <c r="AF1038" s="13">
        <v>0</v>
      </c>
      <c r="AG1038" s="13">
        <v>0</v>
      </c>
      <c r="AH1038" s="13">
        <v>2.6669999999999998</v>
      </c>
      <c r="AI1038" s="13">
        <v>2.6669999999999998</v>
      </c>
      <c r="AJ1038" s="13">
        <v>0.26669999999999999</v>
      </c>
      <c r="AK1038" s="13" t="s">
        <v>148</v>
      </c>
      <c r="AL1038" s="13" t="s">
        <v>148</v>
      </c>
      <c r="AM1038" s="13"/>
      <c r="AN1038" s="13">
        <v>140</v>
      </c>
    </row>
    <row r="1039" spans="1:40" ht="15.75" hidden="1" customHeight="1" x14ac:dyDescent="0.25">
      <c r="A1039" s="13" t="s">
        <v>1861</v>
      </c>
      <c r="B1039" s="13" t="s">
        <v>30</v>
      </c>
      <c r="C1039" s="13" t="s">
        <v>629</v>
      </c>
      <c r="D1039" s="13" t="s">
        <v>658</v>
      </c>
      <c r="E1039" s="13">
        <v>53382</v>
      </c>
      <c r="F1039" s="13" t="s">
        <v>659</v>
      </c>
      <c r="G1039" s="13" t="s">
        <v>666</v>
      </c>
      <c r="H1039" s="13">
        <v>832</v>
      </c>
      <c r="I1039" s="13" t="s">
        <v>667</v>
      </c>
      <c r="J1039" s="13" t="s">
        <v>34</v>
      </c>
      <c r="K1039" s="13" t="s">
        <v>44</v>
      </c>
      <c r="L1039" s="13" t="s">
        <v>148</v>
      </c>
      <c r="M1039" s="13" t="s">
        <v>148</v>
      </c>
      <c r="N1039" s="13" t="s">
        <v>148</v>
      </c>
      <c r="O1039" s="13" t="s">
        <v>148</v>
      </c>
      <c r="P1039" s="13"/>
      <c r="Q1039" s="13" t="s">
        <v>37</v>
      </c>
      <c r="R1039" s="13" t="s">
        <v>66</v>
      </c>
      <c r="S1039" s="49">
        <v>43262</v>
      </c>
      <c r="T1039" s="49">
        <v>43310</v>
      </c>
      <c r="U1039" s="13" t="s">
        <v>2096</v>
      </c>
      <c r="V1039" s="13" t="s">
        <v>46</v>
      </c>
      <c r="W1039" s="13">
        <v>26</v>
      </c>
      <c r="X1039" s="13">
        <v>23</v>
      </c>
      <c r="Y1039" s="13">
        <v>35</v>
      </c>
      <c r="Z1039" s="13">
        <v>65.714299999999994</v>
      </c>
      <c r="AA1039" s="13"/>
      <c r="AB1039" s="13"/>
      <c r="AC1039" s="13"/>
      <c r="AD1039" s="13">
        <v>0</v>
      </c>
      <c r="AE1039" s="13">
        <v>65.714299999999994</v>
      </c>
      <c r="AF1039" s="13">
        <v>0</v>
      </c>
      <c r="AG1039" s="13">
        <v>0</v>
      </c>
      <c r="AH1039" s="13">
        <v>3.3330000000000002</v>
      </c>
      <c r="AI1039" s="13">
        <v>3.4662999999999999</v>
      </c>
      <c r="AJ1039" s="13">
        <v>0.26669999999999999</v>
      </c>
      <c r="AK1039" s="13" t="s">
        <v>148</v>
      </c>
      <c r="AL1039" s="13" t="s">
        <v>148</v>
      </c>
      <c r="AM1039" s="13"/>
      <c r="AN1039" s="13">
        <v>140</v>
      </c>
    </row>
    <row r="1040" spans="1:40" ht="15.75" hidden="1" customHeight="1" x14ac:dyDescent="0.25">
      <c r="A1040" s="13" t="s">
        <v>1861</v>
      </c>
      <c r="B1040" s="13" t="s">
        <v>30</v>
      </c>
      <c r="C1040" s="13" t="s">
        <v>629</v>
      </c>
      <c r="D1040" s="13" t="s">
        <v>658</v>
      </c>
      <c r="E1040" s="13">
        <v>53503</v>
      </c>
      <c r="F1040" s="13" t="s">
        <v>659</v>
      </c>
      <c r="G1040" s="13" t="s">
        <v>668</v>
      </c>
      <c r="H1040" s="13">
        <v>1</v>
      </c>
      <c r="I1040" s="13" t="s">
        <v>669</v>
      </c>
      <c r="J1040" s="13" t="s">
        <v>34</v>
      </c>
      <c r="K1040" s="13" t="s">
        <v>35</v>
      </c>
      <c r="L1040" s="13" t="s">
        <v>56</v>
      </c>
      <c r="M1040" s="13">
        <v>900</v>
      </c>
      <c r="N1040" s="13">
        <v>1110</v>
      </c>
      <c r="O1040" s="13" t="s">
        <v>70</v>
      </c>
      <c r="P1040" s="13">
        <v>413</v>
      </c>
      <c r="Q1040" s="13" t="s">
        <v>37</v>
      </c>
      <c r="R1040" s="13" t="s">
        <v>58</v>
      </c>
      <c r="S1040" s="49">
        <v>43262</v>
      </c>
      <c r="T1040" s="49">
        <v>43301</v>
      </c>
      <c r="U1040" s="13" t="s">
        <v>1166</v>
      </c>
      <c r="V1040" s="13" t="s">
        <v>39</v>
      </c>
      <c r="W1040" s="13">
        <v>37</v>
      </c>
      <c r="X1040" s="13">
        <v>36</v>
      </c>
      <c r="Y1040" s="13">
        <v>35</v>
      </c>
      <c r="Z1040" s="13">
        <v>102.8571</v>
      </c>
      <c r="AA1040" s="13"/>
      <c r="AB1040" s="13"/>
      <c r="AC1040" s="13"/>
      <c r="AD1040" s="13">
        <v>0</v>
      </c>
      <c r="AE1040" s="13">
        <v>102.8571</v>
      </c>
      <c r="AF1040" s="13">
        <v>0</v>
      </c>
      <c r="AG1040" s="13">
        <v>0</v>
      </c>
      <c r="AH1040" s="13">
        <v>4.6399999999999997</v>
      </c>
      <c r="AI1040" s="13">
        <v>4.9051</v>
      </c>
      <c r="AJ1040" s="13">
        <v>0.26669999999999999</v>
      </c>
      <c r="AK1040" s="13" t="s">
        <v>2094</v>
      </c>
      <c r="AL1040" s="13" t="s">
        <v>1792</v>
      </c>
      <c r="AM1040" s="13"/>
      <c r="AN1040" s="13">
        <v>69.599999999999994</v>
      </c>
    </row>
    <row r="1041" spans="1:40" ht="15.75" hidden="1" customHeight="1" x14ac:dyDescent="0.25">
      <c r="A1041" s="13" t="s">
        <v>1861</v>
      </c>
      <c r="B1041" s="13" t="s">
        <v>30</v>
      </c>
      <c r="C1041" s="13" t="s">
        <v>629</v>
      </c>
      <c r="D1041" s="13" t="s">
        <v>658</v>
      </c>
      <c r="E1041" s="13">
        <v>52622</v>
      </c>
      <c r="F1041" s="13" t="s">
        <v>659</v>
      </c>
      <c r="G1041" s="13" t="s">
        <v>668</v>
      </c>
      <c r="H1041" s="13">
        <v>831</v>
      </c>
      <c r="I1041" s="13" t="s">
        <v>669</v>
      </c>
      <c r="J1041" s="13" t="s">
        <v>43</v>
      </c>
      <c r="K1041" s="13" t="s">
        <v>44</v>
      </c>
      <c r="L1041" s="13" t="s">
        <v>45</v>
      </c>
      <c r="M1041" s="13" t="s">
        <v>45</v>
      </c>
      <c r="N1041" s="13" t="s">
        <v>45</v>
      </c>
      <c r="O1041" s="13" t="s">
        <v>45</v>
      </c>
      <c r="P1041" s="13"/>
      <c r="Q1041" s="13" t="s">
        <v>37</v>
      </c>
      <c r="R1041" s="13" t="s">
        <v>66</v>
      </c>
      <c r="S1041" s="49">
        <v>43262</v>
      </c>
      <c r="T1041" s="49">
        <v>43310</v>
      </c>
      <c r="U1041" s="13" t="s">
        <v>670</v>
      </c>
      <c r="V1041" s="13" t="s">
        <v>46</v>
      </c>
      <c r="W1041" s="13">
        <v>32</v>
      </c>
      <c r="X1041" s="13">
        <v>25</v>
      </c>
      <c r="Y1041" s="13">
        <v>35</v>
      </c>
      <c r="Z1041" s="13">
        <v>71.428600000000003</v>
      </c>
      <c r="AA1041" s="13"/>
      <c r="AB1041" s="13"/>
      <c r="AC1041" s="13"/>
      <c r="AD1041" s="13">
        <v>0</v>
      </c>
      <c r="AE1041" s="13">
        <v>71.428600000000003</v>
      </c>
      <c r="AF1041" s="13">
        <v>0</v>
      </c>
      <c r="AG1041" s="13">
        <v>0</v>
      </c>
      <c r="AH1041" s="13">
        <v>4.2670000000000003</v>
      </c>
      <c r="AI1041" s="13">
        <v>4.2670000000000003</v>
      </c>
      <c r="AJ1041" s="13">
        <v>0.26669999999999999</v>
      </c>
      <c r="AK1041" s="13" t="s">
        <v>45</v>
      </c>
      <c r="AL1041" s="13" t="s">
        <v>45</v>
      </c>
      <c r="AM1041" s="13"/>
      <c r="AN1041" s="13">
        <v>70</v>
      </c>
    </row>
    <row r="1042" spans="1:40" ht="15.75" hidden="1" customHeight="1" x14ac:dyDescent="0.25">
      <c r="A1042" s="13" t="s">
        <v>1861</v>
      </c>
      <c r="B1042" s="13" t="s">
        <v>30</v>
      </c>
      <c r="C1042" s="13" t="s">
        <v>629</v>
      </c>
      <c r="D1042" s="13" t="s">
        <v>658</v>
      </c>
      <c r="E1042" s="13">
        <v>53082</v>
      </c>
      <c r="F1042" s="13" t="s">
        <v>659</v>
      </c>
      <c r="G1042" s="13" t="s">
        <v>525</v>
      </c>
      <c r="H1042" s="13">
        <v>831</v>
      </c>
      <c r="I1042" s="13" t="s">
        <v>782</v>
      </c>
      <c r="J1042" s="13" t="s">
        <v>34</v>
      </c>
      <c r="K1042" s="13" t="s">
        <v>44</v>
      </c>
      <c r="L1042" s="13" t="s">
        <v>45</v>
      </c>
      <c r="M1042" s="13" t="s">
        <v>45</v>
      </c>
      <c r="N1042" s="13" t="s">
        <v>45</v>
      </c>
      <c r="O1042" s="13" t="s">
        <v>45</v>
      </c>
      <c r="P1042" s="13"/>
      <c r="Q1042" s="13" t="s">
        <v>37</v>
      </c>
      <c r="R1042" s="13" t="s">
        <v>66</v>
      </c>
      <c r="S1042" s="49">
        <v>43262</v>
      </c>
      <c r="T1042" s="49">
        <v>43310</v>
      </c>
      <c r="U1042" s="13" t="s">
        <v>1016</v>
      </c>
      <c r="V1042" s="13" t="s">
        <v>46</v>
      </c>
      <c r="W1042" s="13">
        <v>37</v>
      </c>
      <c r="X1042" s="13">
        <v>31</v>
      </c>
      <c r="Y1042" s="13">
        <v>40</v>
      </c>
      <c r="Z1042" s="13">
        <v>77.5</v>
      </c>
      <c r="AA1042" s="13"/>
      <c r="AB1042" s="13"/>
      <c r="AC1042" s="13"/>
      <c r="AD1042" s="13">
        <v>0</v>
      </c>
      <c r="AE1042" s="13">
        <v>77.5</v>
      </c>
      <c r="AF1042" s="13">
        <v>0</v>
      </c>
      <c r="AG1042" s="13">
        <v>0</v>
      </c>
      <c r="AH1042" s="13">
        <v>3.5</v>
      </c>
      <c r="AI1042" s="13">
        <v>3.7</v>
      </c>
      <c r="AJ1042" s="13">
        <v>0.2</v>
      </c>
      <c r="AK1042" s="13" t="s">
        <v>45</v>
      </c>
      <c r="AL1042" s="13" t="s">
        <v>45</v>
      </c>
      <c r="AM1042" s="13"/>
      <c r="AN1042" s="13">
        <v>52.5</v>
      </c>
    </row>
    <row r="1043" spans="1:40" ht="15.75" hidden="1" customHeight="1" x14ac:dyDescent="0.25">
      <c r="A1043" s="13" t="s">
        <v>1861</v>
      </c>
      <c r="B1043" s="13" t="s">
        <v>30</v>
      </c>
      <c r="C1043" s="13" t="s">
        <v>629</v>
      </c>
      <c r="D1043" s="13" t="s">
        <v>658</v>
      </c>
      <c r="E1043" s="13">
        <v>52903</v>
      </c>
      <c r="F1043" s="13" t="s">
        <v>659</v>
      </c>
      <c r="G1043" s="13" t="s">
        <v>338</v>
      </c>
      <c r="H1043" s="13">
        <v>831</v>
      </c>
      <c r="I1043" s="13" t="s">
        <v>671</v>
      </c>
      <c r="J1043" s="13" t="s">
        <v>43</v>
      </c>
      <c r="K1043" s="13" t="s">
        <v>44</v>
      </c>
      <c r="L1043" s="13" t="s">
        <v>45</v>
      </c>
      <c r="M1043" s="13" t="s">
        <v>45</v>
      </c>
      <c r="N1043" s="13" t="s">
        <v>45</v>
      </c>
      <c r="O1043" s="13" t="s">
        <v>45</v>
      </c>
      <c r="P1043" s="13"/>
      <c r="Q1043" s="13" t="s">
        <v>37</v>
      </c>
      <c r="R1043" s="13" t="s">
        <v>58</v>
      </c>
      <c r="S1043" s="49">
        <v>43262</v>
      </c>
      <c r="T1043" s="49">
        <v>43280</v>
      </c>
      <c r="U1043" s="13" t="s">
        <v>672</v>
      </c>
      <c r="V1043" s="13" t="s">
        <v>46</v>
      </c>
      <c r="W1043" s="13">
        <v>25</v>
      </c>
      <c r="X1043" s="13">
        <v>24</v>
      </c>
      <c r="Y1043" s="13">
        <v>35</v>
      </c>
      <c r="Z1043" s="13">
        <v>68.571399999999997</v>
      </c>
      <c r="AA1043" s="13"/>
      <c r="AB1043" s="13"/>
      <c r="AC1043" s="13"/>
      <c r="AD1043" s="13">
        <v>0</v>
      </c>
      <c r="AE1043" s="13">
        <v>68.571399999999997</v>
      </c>
      <c r="AF1043" s="13">
        <v>0</v>
      </c>
      <c r="AG1043" s="13">
        <v>0</v>
      </c>
      <c r="AH1043" s="13">
        <v>1.667</v>
      </c>
      <c r="AI1043" s="13">
        <v>1.667</v>
      </c>
      <c r="AJ1043" s="13">
        <v>0.1333</v>
      </c>
      <c r="AK1043" s="13" t="s">
        <v>45</v>
      </c>
      <c r="AL1043" s="13" t="s">
        <v>45</v>
      </c>
      <c r="AM1043" s="13"/>
      <c r="AN1043" s="13">
        <v>35</v>
      </c>
    </row>
    <row r="1044" spans="1:40" ht="15.75" hidden="1" customHeight="1" x14ac:dyDescent="0.25">
      <c r="A1044" s="13" t="s">
        <v>1861</v>
      </c>
      <c r="B1044" s="13" t="s">
        <v>30</v>
      </c>
      <c r="C1044" s="13" t="s">
        <v>629</v>
      </c>
      <c r="D1044" s="13" t="s">
        <v>658</v>
      </c>
      <c r="E1044" s="13">
        <v>52904</v>
      </c>
      <c r="F1044" s="13" t="s">
        <v>659</v>
      </c>
      <c r="G1044" s="13" t="s">
        <v>338</v>
      </c>
      <c r="H1044" s="13">
        <v>832</v>
      </c>
      <c r="I1044" s="13" t="s">
        <v>671</v>
      </c>
      <c r="J1044" s="13" t="s">
        <v>43</v>
      </c>
      <c r="K1044" s="13" t="s">
        <v>44</v>
      </c>
      <c r="L1044" s="13" t="s">
        <v>45</v>
      </c>
      <c r="M1044" s="13" t="s">
        <v>45</v>
      </c>
      <c r="N1044" s="13" t="s">
        <v>45</v>
      </c>
      <c r="O1044" s="13" t="s">
        <v>45</v>
      </c>
      <c r="P1044" s="13"/>
      <c r="Q1044" s="13" t="s">
        <v>37</v>
      </c>
      <c r="R1044" s="13" t="s">
        <v>58</v>
      </c>
      <c r="S1044" s="49">
        <v>43262</v>
      </c>
      <c r="T1044" s="49">
        <v>43280</v>
      </c>
      <c r="U1044" s="13" t="s">
        <v>672</v>
      </c>
      <c r="V1044" s="13" t="s">
        <v>46</v>
      </c>
      <c r="W1044" s="13">
        <v>24</v>
      </c>
      <c r="X1044" s="13">
        <v>20</v>
      </c>
      <c r="Y1044" s="13">
        <v>35</v>
      </c>
      <c r="Z1044" s="13">
        <v>57.142899999999997</v>
      </c>
      <c r="AA1044" s="13"/>
      <c r="AB1044" s="13"/>
      <c r="AC1044" s="13"/>
      <c r="AD1044" s="13">
        <v>0</v>
      </c>
      <c r="AE1044" s="13">
        <v>57.142899999999997</v>
      </c>
      <c r="AF1044" s="13">
        <v>0</v>
      </c>
      <c r="AG1044" s="13">
        <v>0</v>
      </c>
      <c r="AH1044" s="13">
        <v>1.6</v>
      </c>
      <c r="AI1044" s="13">
        <v>1.6</v>
      </c>
      <c r="AJ1044" s="13">
        <v>0.1333</v>
      </c>
      <c r="AK1044" s="13" t="s">
        <v>45</v>
      </c>
      <c r="AL1044" s="13" t="s">
        <v>45</v>
      </c>
      <c r="AM1044" s="13"/>
      <c r="AN1044" s="13">
        <v>35</v>
      </c>
    </row>
    <row r="1045" spans="1:40" ht="15.75" hidden="1" customHeight="1" x14ac:dyDescent="0.25">
      <c r="A1045" s="13" t="s">
        <v>1861</v>
      </c>
      <c r="B1045" s="13" t="s">
        <v>30</v>
      </c>
      <c r="C1045" s="13" t="s">
        <v>629</v>
      </c>
      <c r="D1045" s="13" t="s">
        <v>658</v>
      </c>
      <c r="E1045" s="13">
        <v>53027</v>
      </c>
      <c r="F1045" s="13" t="s">
        <v>659</v>
      </c>
      <c r="G1045" s="13" t="s">
        <v>338</v>
      </c>
      <c r="H1045" s="13">
        <v>833</v>
      </c>
      <c r="I1045" s="13" t="s">
        <v>671</v>
      </c>
      <c r="J1045" s="13" t="s">
        <v>34</v>
      </c>
      <c r="K1045" s="13" t="s">
        <v>44</v>
      </c>
      <c r="L1045" s="13" t="s">
        <v>45</v>
      </c>
      <c r="M1045" s="13" t="s">
        <v>45</v>
      </c>
      <c r="N1045" s="13" t="s">
        <v>45</v>
      </c>
      <c r="O1045" s="13" t="s">
        <v>45</v>
      </c>
      <c r="P1045" s="13"/>
      <c r="Q1045" s="13" t="s">
        <v>37</v>
      </c>
      <c r="R1045" s="13" t="s">
        <v>58</v>
      </c>
      <c r="S1045" s="49">
        <v>43262</v>
      </c>
      <c r="T1045" s="49">
        <v>43280</v>
      </c>
      <c r="U1045" s="13" t="s">
        <v>672</v>
      </c>
      <c r="V1045" s="13" t="s">
        <v>46</v>
      </c>
      <c r="W1045" s="13">
        <v>23</v>
      </c>
      <c r="X1045" s="13">
        <v>22</v>
      </c>
      <c r="Y1045" s="13">
        <v>35</v>
      </c>
      <c r="Z1045" s="13">
        <v>62.857100000000003</v>
      </c>
      <c r="AA1045" s="13"/>
      <c r="AB1045" s="13"/>
      <c r="AC1045" s="13"/>
      <c r="AD1045" s="13">
        <v>0</v>
      </c>
      <c r="AE1045" s="13">
        <v>62.857100000000003</v>
      </c>
      <c r="AF1045" s="13">
        <v>0</v>
      </c>
      <c r="AG1045" s="13">
        <v>0</v>
      </c>
      <c r="AH1045" s="13">
        <v>1.5329999999999999</v>
      </c>
      <c r="AI1045" s="13">
        <v>1.5329999999999999</v>
      </c>
      <c r="AJ1045" s="13">
        <v>0.1333</v>
      </c>
      <c r="AK1045" s="13" t="s">
        <v>45</v>
      </c>
      <c r="AL1045" s="13" t="s">
        <v>45</v>
      </c>
      <c r="AM1045" s="13"/>
      <c r="AN1045" s="13">
        <v>35</v>
      </c>
    </row>
    <row r="1046" spans="1:40" ht="15.75" hidden="1" customHeight="1" x14ac:dyDescent="0.25">
      <c r="A1046" s="13" t="s">
        <v>1861</v>
      </c>
      <c r="B1046" s="13" t="s">
        <v>30</v>
      </c>
      <c r="C1046" s="13" t="s">
        <v>629</v>
      </c>
      <c r="D1046" s="13" t="s">
        <v>658</v>
      </c>
      <c r="E1046" s="13">
        <v>53130</v>
      </c>
      <c r="F1046" s="13" t="s">
        <v>659</v>
      </c>
      <c r="G1046" s="13">
        <v>198</v>
      </c>
      <c r="H1046" s="13">
        <v>1</v>
      </c>
      <c r="I1046" s="13" t="s">
        <v>796</v>
      </c>
      <c r="J1046" s="13" t="s">
        <v>34</v>
      </c>
      <c r="K1046" s="13" t="s">
        <v>202</v>
      </c>
      <c r="L1046" s="13" t="s">
        <v>45</v>
      </c>
      <c r="M1046" s="13" t="s">
        <v>45</v>
      </c>
      <c r="N1046" s="13" t="s">
        <v>45</v>
      </c>
      <c r="O1046" s="13" t="s">
        <v>45</v>
      </c>
      <c r="P1046" s="13"/>
      <c r="Q1046" s="13" t="s">
        <v>37</v>
      </c>
      <c r="R1046" s="13" t="s">
        <v>66</v>
      </c>
      <c r="S1046" s="49">
        <v>43262</v>
      </c>
      <c r="T1046" s="49">
        <v>43310</v>
      </c>
      <c r="U1046" s="13" t="s">
        <v>1018</v>
      </c>
      <c r="V1046" s="13" t="s">
        <v>204</v>
      </c>
      <c r="W1046" s="13">
        <v>2</v>
      </c>
      <c r="X1046" s="13">
        <v>2</v>
      </c>
      <c r="Y1046" s="13">
        <v>0</v>
      </c>
      <c r="Z1046" s="13">
        <v>0</v>
      </c>
      <c r="AA1046" s="13"/>
      <c r="AB1046" s="13"/>
      <c r="AC1046" s="13"/>
      <c r="AD1046" s="13">
        <v>0</v>
      </c>
      <c r="AE1046" s="13">
        <v>0</v>
      </c>
      <c r="AF1046" s="13">
        <v>0</v>
      </c>
      <c r="AG1046" s="13">
        <v>0</v>
      </c>
      <c r="AH1046" s="13">
        <v>0.1</v>
      </c>
      <c r="AI1046" s="13">
        <v>0.1333</v>
      </c>
      <c r="AJ1046" s="13">
        <v>1.6E-2</v>
      </c>
      <c r="AK1046" s="13" t="s">
        <v>45</v>
      </c>
      <c r="AL1046" s="13" t="s">
        <v>45</v>
      </c>
      <c r="AM1046" s="13"/>
      <c r="AN1046" s="13">
        <v>6</v>
      </c>
    </row>
    <row r="1047" spans="1:40" ht="15.75" hidden="1" customHeight="1" x14ac:dyDescent="0.25">
      <c r="A1047" s="13" t="s">
        <v>1861</v>
      </c>
      <c r="B1047" s="13" t="s">
        <v>30</v>
      </c>
      <c r="C1047" s="13" t="s">
        <v>629</v>
      </c>
      <c r="D1047" s="13" t="s">
        <v>675</v>
      </c>
      <c r="E1047" s="13">
        <v>53095</v>
      </c>
      <c r="F1047" s="13" t="s">
        <v>676</v>
      </c>
      <c r="G1047" s="13">
        <v>5</v>
      </c>
      <c r="H1047" s="13">
        <v>1</v>
      </c>
      <c r="I1047" s="13" t="s">
        <v>863</v>
      </c>
      <c r="J1047" s="13" t="s">
        <v>34</v>
      </c>
      <c r="K1047" s="13" t="s">
        <v>35</v>
      </c>
      <c r="L1047" s="13" t="s">
        <v>56</v>
      </c>
      <c r="M1047" s="13">
        <v>1400</v>
      </c>
      <c r="N1047" s="13">
        <v>1550</v>
      </c>
      <c r="O1047" s="13" t="s">
        <v>634</v>
      </c>
      <c r="P1047" s="13">
        <v>200</v>
      </c>
      <c r="Q1047" s="13" t="s">
        <v>37</v>
      </c>
      <c r="R1047" s="13" t="s">
        <v>58</v>
      </c>
      <c r="S1047" s="49">
        <v>43262</v>
      </c>
      <c r="T1047" s="49">
        <v>43272</v>
      </c>
      <c r="U1047" s="13" t="s">
        <v>153</v>
      </c>
      <c r="V1047" s="13" t="s">
        <v>39</v>
      </c>
      <c r="W1047" s="13">
        <v>38</v>
      </c>
      <c r="X1047" s="13">
        <v>39</v>
      </c>
      <c r="Y1047" s="13">
        <v>100</v>
      </c>
      <c r="Z1047" s="13">
        <v>39</v>
      </c>
      <c r="AA1047" s="13"/>
      <c r="AB1047" s="13"/>
      <c r="AC1047" s="13"/>
      <c r="AD1047" s="13">
        <v>0</v>
      </c>
      <c r="AE1047" s="13">
        <v>39</v>
      </c>
      <c r="AF1047" s="13">
        <v>0</v>
      </c>
      <c r="AG1047" s="13">
        <v>10</v>
      </c>
      <c r="AH1047" s="13">
        <v>1.234</v>
      </c>
      <c r="AI1047" s="13">
        <v>1.3026</v>
      </c>
      <c r="AJ1047" s="13">
        <v>6.8599999999999994E-2</v>
      </c>
      <c r="AK1047" s="13" t="s">
        <v>1794</v>
      </c>
      <c r="AL1047" s="13" t="s">
        <v>1784</v>
      </c>
      <c r="AM1047" s="13"/>
      <c r="AN1047" s="13">
        <v>18</v>
      </c>
    </row>
    <row r="1048" spans="1:40" ht="15.75" hidden="1" customHeight="1" x14ac:dyDescent="0.25">
      <c r="A1048" s="13" t="s">
        <v>1861</v>
      </c>
      <c r="B1048" s="13" t="s">
        <v>30</v>
      </c>
      <c r="C1048" s="13" t="s">
        <v>629</v>
      </c>
      <c r="D1048" s="13" t="s">
        <v>675</v>
      </c>
      <c r="E1048" s="13">
        <v>52932</v>
      </c>
      <c r="F1048" s="13" t="s">
        <v>680</v>
      </c>
      <c r="G1048" s="13" t="s">
        <v>286</v>
      </c>
      <c r="H1048" s="13">
        <v>831</v>
      </c>
      <c r="I1048" s="13" t="s">
        <v>681</v>
      </c>
      <c r="J1048" s="13" t="s">
        <v>43</v>
      </c>
      <c r="K1048" s="13" t="s">
        <v>44</v>
      </c>
      <c r="L1048" s="13" t="s">
        <v>45</v>
      </c>
      <c r="M1048" s="13" t="s">
        <v>45</v>
      </c>
      <c r="N1048" s="13" t="s">
        <v>45</v>
      </c>
      <c r="O1048" s="13" t="s">
        <v>45</v>
      </c>
      <c r="P1048" s="13"/>
      <c r="Q1048" s="13" t="s">
        <v>37</v>
      </c>
      <c r="R1048" s="13" t="s">
        <v>66</v>
      </c>
      <c r="S1048" s="49">
        <v>43262</v>
      </c>
      <c r="T1048" s="49">
        <v>43310</v>
      </c>
      <c r="U1048" s="13" t="s">
        <v>1024</v>
      </c>
      <c r="V1048" s="13" t="s">
        <v>873</v>
      </c>
      <c r="W1048" s="13">
        <v>19</v>
      </c>
      <c r="X1048" s="13">
        <v>17</v>
      </c>
      <c r="Y1048" s="13">
        <v>30</v>
      </c>
      <c r="Z1048" s="13">
        <v>56.666699999999999</v>
      </c>
      <c r="AA1048" s="13"/>
      <c r="AB1048" s="13"/>
      <c r="AC1048" s="13"/>
      <c r="AD1048" s="13">
        <v>0</v>
      </c>
      <c r="AE1048" s="13">
        <v>56.666699999999999</v>
      </c>
      <c r="AF1048" s="13">
        <v>0</v>
      </c>
      <c r="AG1048" s="13">
        <v>0</v>
      </c>
      <c r="AH1048" s="13">
        <v>1.2669999999999999</v>
      </c>
      <c r="AI1048" s="13">
        <v>1.2669999999999999</v>
      </c>
      <c r="AJ1048" s="13">
        <v>0.1333</v>
      </c>
      <c r="AK1048" s="13" t="s">
        <v>45</v>
      </c>
      <c r="AL1048" s="13" t="s">
        <v>45</v>
      </c>
      <c r="AM1048" s="13"/>
      <c r="AN1048" s="13">
        <v>35</v>
      </c>
    </row>
    <row r="1049" spans="1:40" ht="15.75" hidden="1" customHeight="1" x14ac:dyDescent="0.25">
      <c r="A1049" s="13" t="s">
        <v>1861</v>
      </c>
      <c r="B1049" s="13" t="s">
        <v>30</v>
      </c>
      <c r="C1049" s="13" t="s">
        <v>629</v>
      </c>
      <c r="D1049" s="13" t="s">
        <v>675</v>
      </c>
      <c r="E1049" s="13">
        <v>53583</v>
      </c>
      <c r="F1049" s="13" t="s">
        <v>766</v>
      </c>
      <c r="G1049" s="13" t="s">
        <v>767</v>
      </c>
      <c r="H1049" s="13">
        <v>321</v>
      </c>
      <c r="I1049" s="13" t="s">
        <v>768</v>
      </c>
      <c r="J1049" s="13" t="s">
        <v>34</v>
      </c>
      <c r="K1049" s="13" t="s">
        <v>35</v>
      </c>
      <c r="L1049" s="13" t="s">
        <v>72</v>
      </c>
      <c r="M1049" s="13">
        <v>700</v>
      </c>
      <c r="N1049" s="13">
        <v>900</v>
      </c>
      <c r="O1049" s="13" t="s">
        <v>195</v>
      </c>
      <c r="P1049" s="13"/>
      <c r="Q1049" s="13" t="s">
        <v>196</v>
      </c>
      <c r="R1049" s="13" t="s">
        <v>58</v>
      </c>
      <c r="S1049" s="49">
        <v>43262</v>
      </c>
      <c r="T1049" s="49">
        <v>43383</v>
      </c>
      <c r="U1049" s="13" t="s">
        <v>2097</v>
      </c>
      <c r="V1049" s="13" t="s">
        <v>679</v>
      </c>
      <c r="W1049" s="13">
        <v>0</v>
      </c>
      <c r="X1049" s="13">
        <v>29</v>
      </c>
      <c r="Y1049" s="13">
        <v>30</v>
      </c>
      <c r="Z1049" s="13">
        <v>96.666700000000006</v>
      </c>
      <c r="AA1049" s="13"/>
      <c r="AB1049" s="13"/>
      <c r="AC1049" s="13"/>
      <c r="AD1049" s="13">
        <v>0</v>
      </c>
      <c r="AE1049" s="13">
        <v>96.666700000000006</v>
      </c>
      <c r="AF1049" s="13">
        <v>0</v>
      </c>
      <c r="AG1049" s="13">
        <v>0</v>
      </c>
      <c r="AH1049" s="13">
        <v>0</v>
      </c>
      <c r="AI1049" s="13">
        <v>0</v>
      </c>
      <c r="AJ1049" s="13">
        <v>0.26669999999999999</v>
      </c>
      <c r="AK1049" s="13" t="s">
        <v>2098</v>
      </c>
      <c r="AL1049" s="13" t="s">
        <v>1801</v>
      </c>
      <c r="AM1049" s="13"/>
      <c r="AN1049" s="13">
        <v>68</v>
      </c>
    </row>
    <row r="1050" spans="1:40" ht="15.75" hidden="1" customHeight="1" x14ac:dyDescent="0.25">
      <c r="A1050" s="13" t="s">
        <v>1861</v>
      </c>
      <c r="B1050" s="13" t="s">
        <v>30</v>
      </c>
      <c r="C1050" s="13" t="s">
        <v>629</v>
      </c>
      <c r="D1050" s="13" t="s">
        <v>675</v>
      </c>
      <c r="E1050" s="13">
        <v>53595</v>
      </c>
      <c r="F1050" s="13" t="s">
        <v>766</v>
      </c>
      <c r="G1050" s="13" t="s">
        <v>767</v>
      </c>
      <c r="H1050" s="13" t="s">
        <v>1291</v>
      </c>
      <c r="I1050" s="13" t="s">
        <v>768</v>
      </c>
      <c r="J1050" s="13" t="s">
        <v>34</v>
      </c>
      <c r="K1050" s="13" t="s">
        <v>35</v>
      </c>
      <c r="L1050" s="13" t="s">
        <v>72</v>
      </c>
      <c r="M1050" s="13">
        <v>700</v>
      </c>
      <c r="N1050" s="13">
        <v>900</v>
      </c>
      <c r="O1050" s="13" t="s">
        <v>195</v>
      </c>
      <c r="P1050" s="13">
        <v>227</v>
      </c>
      <c r="Q1050" s="13" t="s">
        <v>196</v>
      </c>
      <c r="R1050" s="13" t="s">
        <v>58</v>
      </c>
      <c r="S1050" s="49">
        <v>43262</v>
      </c>
      <c r="T1050" s="49">
        <v>43383</v>
      </c>
      <c r="U1050" s="13" t="s">
        <v>1025</v>
      </c>
      <c r="V1050" s="13" t="s">
        <v>679</v>
      </c>
      <c r="W1050" s="13">
        <v>0</v>
      </c>
      <c r="X1050" s="13">
        <v>0</v>
      </c>
      <c r="Y1050" s="13">
        <v>30</v>
      </c>
      <c r="Z1050" s="13">
        <v>0</v>
      </c>
      <c r="AA1050" s="13"/>
      <c r="AB1050" s="13"/>
      <c r="AC1050" s="13"/>
      <c r="AD1050" s="13">
        <v>0</v>
      </c>
      <c r="AE1050" s="13">
        <v>0</v>
      </c>
      <c r="AF1050" s="13">
        <v>0</v>
      </c>
      <c r="AG1050" s="13">
        <v>10</v>
      </c>
      <c r="AH1050" s="13">
        <v>0</v>
      </c>
      <c r="AI1050" s="13">
        <v>0</v>
      </c>
      <c r="AJ1050" s="13">
        <v>0.26669999999999999</v>
      </c>
      <c r="AK1050" s="13" t="s">
        <v>2098</v>
      </c>
      <c r="AL1050" s="13" t="s">
        <v>1674</v>
      </c>
      <c r="AM1050" s="13"/>
      <c r="AN1050" s="13">
        <v>68</v>
      </c>
    </row>
    <row r="1051" spans="1:40" ht="15.75" hidden="1" customHeight="1" x14ac:dyDescent="0.25">
      <c r="A1051" s="13" t="s">
        <v>1861</v>
      </c>
      <c r="B1051" s="13" t="s">
        <v>30</v>
      </c>
      <c r="C1051" s="13" t="s">
        <v>629</v>
      </c>
      <c r="D1051" s="13" t="s">
        <v>675</v>
      </c>
      <c r="E1051" s="13">
        <v>53347</v>
      </c>
      <c r="F1051" s="13" t="s">
        <v>769</v>
      </c>
      <c r="G1051" s="13" t="s">
        <v>1168</v>
      </c>
      <c r="H1051" s="13">
        <v>321</v>
      </c>
      <c r="I1051" s="13" t="s">
        <v>1169</v>
      </c>
      <c r="J1051" s="13" t="s">
        <v>34</v>
      </c>
      <c r="K1051" s="13" t="s">
        <v>194</v>
      </c>
      <c r="L1051" s="13" t="s">
        <v>907</v>
      </c>
      <c r="M1051" s="13" t="s">
        <v>1802</v>
      </c>
      <c r="N1051" s="13" t="s">
        <v>1803</v>
      </c>
      <c r="O1051" s="13" t="s">
        <v>640</v>
      </c>
      <c r="P1051" s="13"/>
      <c r="Q1051" s="13" t="s">
        <v>196</v>
      </c>
      <c r="R1051" s="13" t="s">
        <v>58</v>
      </c>
      <c r="S1051" s="49">
        <v>43262</v>
      </c>
      <c r="T1051" s="49">
        <v>43307</v>
      </c>
      <c r="U1051" s="13" t="s">
        <v>1804</v>
      </c>
      <c r="V1051" s="13" t="s">
        <v>39</v>
      </c>
      <c r="W1051" s="13">
        <v>15</v>
      </c>
      <c r="X1051" s="13">
        <v>14</v>
      </c>
      <c r="Y1051" s="13">
        <v>15</v>
      </c>
      <c r="Z1051" s="13">
        <v>93.333299999999994</v>
      </c>
      <c r="AA1051" s="13"/>
      <c r="AB1051" s="13"/>
      <c r="AC1051" s="13"/>
      <c r="AD1051" s="13">
        <v>0</v>
      </c>
      <c r="AE1051" s="13">
        <v>93.333299999999994</v>
      </c>
      <c r="AF1051" s="13">
        <v>0</v>
      </c>
      <c r="AG1051" s="13">
        <v>0</v>
      </c>
      <c r="AH1051" s="13">
        <v>1.371</v>
      </c>
      <c r="AI1051" s="13">
        <v>1.371</v>
      </c>
      <c r="AJ1051" s="13">
        <v>0.185</v>
      </c>
      <c r="AK1051" s="13" t="s">
        <v>1805</v>
      </c>
      <c r="AL1051" s="13" t="s">
        <v>1740</v>
      </c>
      <c r="AM1051" s="13"/>
      <c r="AN1051" s="13">
        <v>48</v>
      </c>
    </row>
    <row r="1052" spans="1:40" ht="15.75" hidden="1" customHeight="1" x14ac:dyDescent="0.25">
      <c r="A1052" s="13" t="s">
        <v>1861</v>
      </c>
      <c r="B1052" s="13" t="s">
        <v>30</v>
      </c>
      <c r="C1052" s="13" t="s">
        <v>629</v>
      </c>
      <c r="D1052" s="13" t="s">
        <v>675</v>
      </c>
      <c r="E1052" s="13">
        <v>53384</v>
      </c>
      <c r="F1052" s="13" t="s">
        <v>769</v>
      </c>
      <c r="G1052" s="13" t="s">
        <v>1168</v>
      </c>
      <c r="H1052" s="13">
        <v>322</v>
      </c>
      <c r="I1052" s="13" t="s">
        <v>1169</v>
      </c>
      <c r="J1052" s="13" t="s">
        <v>34</v>
      </c>
      <c r="K1052" s="13" t="s">
        <v>194</v>
      </c>
      <c r="L1052" s="13" t="s">
        <v>978</v>
      </c>
      <c r="M1052" s="13" t="s">
        <v>1802</v>
      </c>
      <c r="N1052" s="13" t="s">
        <v>1803</v>
      </c>
      <c r="O1052" s="13" t="s">
        <v>640</v>
      </c>
      <c r="P1052" s="13"/>
      <c r="Q1052" s="13" t="s">
        <v>196</v>
      </c>
      <c r="R1052" s="13" t="s">
        <v>58</v>
      </c>
      <c r="S1052" s="49">
        <v>43262</v>
      </c>
      <c r="T1052" s="49">
        <v>43307</v>
      </c>
      <c r="U1052" s="13" t="s">
        <v>1806</v>
      </c>
      <c r="V1052" s="13" t="s">
        <v>39</v>
      </c>
      <c r="W1052" s="13">
        <v>14</v>
      </c>
      <c r="X1052" s="13">
        <v>14</v>
      </c>
      <c r="Y1052" s="13">
        <v>15</v>
      </c>
      <c r="Z1052" s="13">
        <v>93.333299999999994</v>
      </c>
      <c r="AA1052" s="13"/>
      <c r="AB1052" s="13"/>
      <c r="AC1052" s="13"/>
      <c r="AD1052" s="13">
        <v>0</v>
      </c>
      <c r="AE1052" s="13">
        <v>93.333299999999994</v>
      </c>
      <c r="AF1052" s="13">
        <v>0</v>
      </c>
      <c r="AG1052" s="13">
        <v>0</v>
      </c>
      <c r="AH1052" s="13">
        <v>1.4930000000000001</v>
      </c>
      <c r="AI1052" s="13">
        <v>1.4930000000000001</v>
      </c>
      <c r="AJ1052" s="13">
        <v>0.185</v>
      </c>
      <c r="AK1052" s="13" t="s">
        <v>1805</v>
      </c>
      <c r="AL1052" s="13" t="s">
        <v>1740</v>
      </c>
      <c r="AM1052" s="13"/>
      <c r="AN1052" s="13">
        <v>56</v>
      </c>
    </row>
    <row r="1053" spans="1:40" ht="15.75" hidden="1" customHeight="1" x14ac:dyDescent="0.25">
      <c r="A1053" s="13" t="s">
        <v>1861</v>
      </c>
      <c r="B1053" s="13" t="s">
        <v>30</v>
      </c>
      <c r="C1053" s="13" t="s">
        <v>629</v>
      </c>
      <c r="D1053" s="13" t="s">
        <v>682</v>
      </c>
      <c r="E1053" s="13">
        <v>53266</v>
      </c>
      <c r="F1053" s="13" t="s">
        <v>683</v>
      </c>
      <c r="G1053" s="13">
        <v>30</v>
      </c>
      <c r="H1053" s="13">
        <v>1</v>
      </c>
      <c r="I1053" s="13" t="s">
        <v>686</v>
      </c>
      <c r="J1053" s="13" t="s">
        <v>34</v>
      </c>
      <c r="K1053" s="13" t="s">
        <v>35</v>
      </c>
      <c r="L1053" s="13" t="s">
        <v>56</v>
      </c>
      <c r="M1053" s="13">
        <v>900</v>
      </c>
      <c r="N1053" s="13">
        <v>1150</v>
      </c>
      <c r="O1053" s="13" t="s">
        <v>211</v>
      </c>
      <c r="P1053" s="13">
        <v>603</v>
      </c>
      <c r="Q1053" s="13" t="s">
        <v>37</v>
      </c>
      <c r="R1053" s="13" t="s">
        <v>38</v>
      </c>
      <c r="S1053" s="49">
        <v>43262</v>
      </c>
      <c r="T1053" s="49">
        <v>43303</v>
      </c>
      <c r="U1053" s="13" t="s">
        <v>1028</v>
      </c>
      <c r="V1053" s="13" t="s">
        <v>39</v>
      </c>
      <c r="W1053" s="13">
        <v>32</v>
      </c>
      <c r="X1053" s="13">
        <v>31</v>
      </c>
      <c r="Y1053" s="13">
        <v>35</v>
      </c>
      <c r="Z1053" s="13">
        <v>88.571399999999997</v>
      </c>
      <c r="AA1053" s="13"/>
      <c r="AB1053" s="13"/>
      <c r="AC1053" s="13"/>
      <c r="AD1053" s="13">
        <v>0</v>
      </c>
      <c r="AE1053" s="13">
        <v>88.571399999999997</v>
      </c>
      <c r="AF1053" s="13">
        <v>0</v>
      </c>
      <c r="AG1053" s="13">
        <v>0</v>
      </c>
      <c r="AH1053" s="13">
        <v>5.3029999999999999</v>
      </c>
      <c r="AI1053" s="13">
        <v>5.3029999999999999</v>
      </c>
      <c r="AJ1053" s="13">
        <v>0.33329999999999999</v>
      </c>
      <c r="AK1053" s="13" t="s">
        <v>1504</v>
      </c>
      <c r="AL1053" s="13" t="s">
        <v>1809</v>
      </c>
      <c r="AM1053" s="13"/>
      <c r="AN1053" s="13">
        <v>87</v>
      </c>
    </row>
    <row r="1054" spans="1:40" ht="15.75" hidden="1" customHeight="1" x14ac:dyDescent="0.25">
      <c r="A1054" s="13" t="s">
        <v>1861</v>
      </c>
      <c r="B1054" s="13" t="s">
        <v>30</v>
      </c>
      <c r="C1054" s="13" t="s">
        <v>629</v>
      </c>
      <c r="D1054" s="13" t="s">
        <v>682</v>
      </c>
      <c r="E1054" s="13">
        <v>53267</v>
      </c>
      <c r="F1054" s="13" t="s">
        <v>683</v>
      </c>
      <c r="G1054" s="13">
        <v>30</v>
      </c>
      <c r="H1054" s="13">
        <v>2</v>
      </c>
      <c r="I1054" s="13" t="s">
        <v>686</v>
      </c>
      <c r="J1054" s="13" t="s">
        <v>34</v>
      </c>
      <c r="K1054" s="13" t="s">
        <v>35</v>
      </c>
      <c r="L1054" s="13" t="s">
        <v>56</v>
      </c>
      <c r="M1054" s="13">
        <v>1200</v>
      </c>
      <c r="N1054" s="13">
        <v>1450</v>
      </c>
      <c r="O1054" s="13" t="s">
        <v>211</v>
      </c>
      <c r="P1054" s="13">
        <v>603</v>
      </c>
      <c r="Q1054" s="13" t="s">
        <v>37</v>
      </c>
      <c r="R1054" s="13" t="s">
        <v>38</v>
      </c>
      <c r="S1054" s="49">
        <v>43262</v>
      </c>
      <c r="T1054" s="49">
        <v>43303</v>
      </c>
      <c r="U1054" s="13" t="s">
        <v>688</v>
      </c>
      <c r="V1054" s="13" t="s">
        <v>39</v>
      </c>
      <c r="W1054" s="13">
        <v>32</v>
      </c>
      <c r="X1054" s="13">
        <v>28</v>
      </c>
      <c r="Y1054" s="13">
        <v>35</v>
      </c>
      <c r="Z1054" s="13">
        <v>80</v>
      </c>
      <c r="AA1054" s="13"/>
      <c r="AB1054" s="13"/>
      <c r="AC1054" s="13"/>
      <c r="AD1054" s="13">
        <v>0</v>
      </c>
      <c r="AE1054" s="13">
        <v>80</v>
      </c>
      <c r="AF1054" s="13">
        <v>0</v>
      </c>
      <c r="AG1054" s="13">
        <v>0</v>
      </c>
      <c r="AH1054" s="13">
        <v>5.3029999999999999</v>
      </c>
      <c r="AI1054" s="13">
        <v>5.3029999999999999</v>
      </c>
      <c r="AJ1054" s="13">
        <v>0.33329999999999999</v>
      </c>
      <c r="AK1054" s="13" t="s">
        <v>1911</v>
      </c>
      <c r="AL1054" s="13" t="s">
        <v>1809</v>
      </c>
      <c r="AM1054" s="13"/>
      <c r="AN1054" s="13">
        <v>87</v>
      </c>
    </row>
    <row r="1055" spans="1:40" ht="15.75" hidden="1" customHeight="1" x14ac:dyDescent="0.25">
      <c r="A1055" s="13" t="s">
        <v>1861</v>
      </c>
      <c r="B1055" s="13" t="s">
        <v>30</v>
      </c>
      <c r="C1055" s="13" t="s">
        <v>629</v>
      </c>
      <c r="D1055" s="13" t="s">
        <v>682</v>
      </c>
      <c r="E1055" s="13">
        <v>53218</v>
      </c>
      <c r="F1055" s="13" t="s">
        <v>683</v>
      </c>
      <c r="G1055" s="13">
        <v>40</v>
      </c>
      <c r="H1055" s="13">
        <v>2</v>
      </c>
      <c r="I1055" s="13" t="s">
        <v>687</v>
      </c>
      <c r="J1055" s="13" t="s">
        <v>34</v>
      </c>
      <c r="K1055" s="13" t="s">
        <v>35</v>
      </c>
      <c r="L1055" s="13" t="s">
        <v>56</v>
      </c>
      <c r="M1055" s="13">
        <v>900</v>
      </c>
      <c r="N1055" s="13">
        <v>1150</v>
      </c>
      <c r="O1055" s="13" t="s">
        <v>220</v>
      </c>
      <c r="P1055" s="13">
        <v>201</v>
      </c>
      <c r="Q1055" s="13" t="s">
        <v>37</v>
      </c>
      <c r="R1055" s="13" t="s">
        <v>38</v>
      </c>
      <c r="S1055" s="49">
        <v>43262</v>
      </c>
      <c r="T1055" s="49">
        <v>43303</v>
      </c>
      <c r="U1055" s="13" t="s">
        <v>690</v>
      </c>
      <c r="V1055" s="13" t="s">
        <v>39</v>
      </c>
      <c r="W1055" s="13">
        <v>28</v>
      </c>
      <c r="X1055" s="13">
        <v>25</v>
      </c>
      <c r="Y1055" s="13">
        <v>35</v>
      </c>
      <c r="Z1055" s="13">
        <v>71.428600000000003</v>
      </c>
      <c r="AA1055" s="13"/>
      <c r="AB1055" s="13"/>
      <c r="AC1055" s="13"/>
      <c r="AD1055" s="13">
        <v>0</v>
      </c>
      <c r="AE1055" s="13">
        <v>71.428600000000003</v>
      </c>
      <c r="AF1055" s="13">
        <v>0</v>
      </c>
      <c r="AG1055" s="13">
        <v>0</v>
      </c>
      <c r="AH1055" s="13">
        <v>4.6399999999999997</v>
      </c>
      <c r="AI1055" s="13">
        <v>4.6399999999999997</v>
      </c>
      <c r="AJ1055" s="13">
        <v>0.33329999999999999</v>
      </c>
      <c r="AK1055" s="13" t="s">
        <v>1504</v>
      </c>
      <c r="AL1055" s="13" t="s">
        <v>1376</v>
      </c>
      <c r="AM1055" s="13"/>
      <c r="AN1055" s="13">
        <v>87</v>
      </c>
    </row>
    <row r="1056" spans="1:40" ht="15.75" hidden="1" customHeight="1" x14ac:dyDescent="0.25">
      <c r="A1056" s="13" t="s">
        <v>1861</v>
      </c>
      <c r="B1056" s="13" t="s">
        <v>30</v>
      </c>
      <c r="C1056" s="13" t="s">
        <v>629</v>
      </c>
      <c r="D1056" s="13" t="s">
        <v>682</v>
      </c>
      <c r="E1056" s="13">
        <v>53216</v>
      </c>
      <c r="F1056" s="13" t="s">
        <v>683</v>
      </c>
      <c r="G1056" s="13">
        <v>40</v>
      </c>
      <c r="H1056" s="13">
        <v>3</v>
      </c>
      <c r="I1056" s="13" t="s">
        <v>687</v>
      </c>
      <c r="J1056" s="13" t="s">
        <v>34</v>
      </c>
      <c r="K1056" s="13" t="s">
        <v>35</v>
      </c>
      <c r="L1056" s="13" t="s">
        <v>56</v>
      </c>
      <c r="M1056" s="13">
        <v>1200</v>
      </c>
      <c r="N1056" s="13">
        <v>1450</v>
      </c>
      <c r="O1056" s="13" t="s">
        <v>211</v>
      </c>
      <c r="P1056" s="13">
        <v>709</v>
      </c>
      <c r="Q1056" s="13" t="s">
        <v>37</v>
      </c>
      <c r="R1056" s="13" t="s">
        <v>38</v>
      </c>
      <c r="S1056" s="49">
        <v>43262</v>
      </c>
      <c r="T1056" s="49">
        <v>43303</v>
      </c>
      <c r="U1056" s="13" t="s">
        <v>71</v>
      </c>
      <c r="V1056" s="13" t="s">
        <v>39</v>
      </c>
      <c r="W1056" s="13">
        <v>20</v>
      </c>
      <c r="X1056" s="13">
        <v>20</v>
      </c>
      <c r="Y1056" s="13">
        <v>35</v>
      </c>
      <c r="Z1056" s="13">
        <v>57.142899999999997</v>
      </c>
      <c r="AA1056" s="13"/>
      <c r="AB1056" s="13"/>
      <c r="AC1056" s="13"/>
      <c r="AD1056" s="13">
        <v>0</v>
      </c>
      <c r="AE1056" s="13">
        <v>57.142899999999997</v>
      </c>
      <c r="AF1056" s="13">
        <v>0</v>
      </c>
      <c r="AG1056" s="13">
        <v>0</v>
      </c>
      <c r="AH1056" s="13">
        <v>3.3140000000000001</v>
      </c>
      <c r="AI1056" s="13">
        <v>3.3140000000000001</v>
      </c>
      <c r="AJ1056" s="13">
        <v>0.33329999999999999</v>
      </c>
      <c r="AK1056" s="13" t="s">
        <v>1911</v>
      </c>
      <c r="AL1056" s="13" t="s">
        <v>1815</v>
      </c>
      <c r="AM1056" s="13"/>
      <c r="AN1056" s="13">
        <v>87</v>
      </c>
    </row>
    <row r="1057" spans="1:40" ht="15.75" hidden="1" customHeight="1" x14ac:dyDescent="0.25">
      <c r="A1057" s="13" t="s">
        <v>1861</v>
      </c>
      <c r="B1057" s="13" t="s">
        <v>30</v>
      </c>
      <c r="C1057" s="13" t="s">
        <v>629</v>
      </c>
      <c r="D1057" s="13" t="s">
        <v>682</v>
      </c>
      <c r="E1057" s="13">
        <v>53217</v>
      </c>
      <c r="F1057" s="13" t="s">
        <v>683</v>
      </c>
      <c r="G1057" s="13">
        <v>40</v>
      </c>
      <c r="H1057" s="13">
        <v>501</v>
      </c>
      <c r="I1057" s="13" t="s">
        <v>687</v>
      </c>
      <c r="J1057" s="13" t="s">
        <v>43</v>
      </c>
      <c r="K1057" s="13" t="s">
        <v>35</v>
      </c>
      <c r="L1057" s="13" t="s">
        <v>51</v>
      </c>
      <c r="M1057" s="13">
        <v>1810</v>
      </c>
      <c r="N1057" s="13">
        <v>2115</v>
      </c>
      <c r="O1057" s="13" t="s">
        <v>57</v>
      </c>
      <c r="P1057" s="13">
        <v>371</v>
      </c>
      <c r="Q1057" s="13" t="s">
        <v>37</v>
      </c>
      <c r="R1057" s="13" t="s">
        <v>66</v>
      </c>
      <c r="S1057" s="49">
        <v>43262</v>
      </c>
      <c r="T1057" s="49">
        <v>43310</v>
      </c>
      <c r="U1057" s="13" t="s">
        <v>693</v>
      </c>
      <c r="V1057" s="13" t="s">
        <v>39</v>
      </c>
      <c r="W1057" s="13">
        <v>25</v>
      </c>
      <c r="X1057" s="13">
        <v>16</v>
      </c>
      <c r="Y1057" s="13">
        <v>35</v>
      </c>
      <c r="Z1057" s="13">
        <v>45.714300000000001</v>
      </c>
      <c r="AA1057" s="13"/>
      <c r="AB1057" s="13"/>
      <c r="AC1057" s="13"/>
      <c r="AD1057" s="13">
        <v>0</v>
      </c>
      <c r="AE1057" s="13">
        <v>45.714300000000001</v>
      </c>
      <c r="AF1057" s="13">
        <v>0</v>
      </c>
      <c r="AG1057" s="13">
        <v>10</v>
      </c>
      <c r="AH1057" s="13">
        <v>4.0730000000000004</v>
      </c>
      <c r="AI1057" s="13">
        <v>4.2427000000000001</v>
      </c>
      <c r="AJ1057" s="13">
        <v>0.33329999999999999</v>
      </c>
      <c r="AK1057" s="13" t="s">
        <v>1817</v>
      </c>
      <c r="AL1057" s="13" t="s">
        <v>1368</v>
      </c>
      <c r="AM1057" s="13"/>
      <c r="AN1057" s="13">
        <v>89.1</v>
      </c>
    </row>
    <row r="1058" spans="1:40" ht="15.75" hidden="1" customHeight="1" x14ac:dyDescent="0.25">
      <c r="A1058" s="13" t="s">
        <v>1861</v>
      </c>
      <c r="B1058" s="13" t="s">
        <v>30</v>
      </c>
      <c r="C1058" s="13" t="s">
        <v>629</v>
      </c>
      <c r="D1058" s="13" t="s">
        <v>682</v>
      </c>
      <c r="E1058" s="13">
        <v>52496</v>
      </c>
      <c r="F1058" s="13" t="s">
        <v>683</v>
      </c>
      <c r="G1058" s="13">
        <v>40</v>
      </c>
      <c r="H1058" s="13">
        <v>831</v>
      </c>
      <c r="I1058" s="13" t="s">
        <v>687</v>
      </c>
      <c r="J1058" s="13" t="s">
        <v>34</v>
      </c>
      <c r="K1058" s="13" t="s">
        <v>44</v>
      </c>
      <c r="L1058" s="13" t="s">
        <v>45</v>
      </c>
      <c r="M1058" s="13" t="s">
        <v>45</v>
      </c>
      <c r="N1058" s="13" t="s">
        <v>45</v>
      </c>
      <c r="O1058" s="13" t="s">
        <v>45</v>
      </c>
      <c r="P1058" s="13"/>
      <c r="Q1058" s="13" t="s">
        <v>37</v>
      </c>
      <c r="R1058" s="13" t="s">
        <v>38</v>
      </c>
      <c r="S1058" s="49">
        <v>43262</v>
      </c>
      <c r="T1058" s="49">
        <v>43303</v>
      </c>
      <c r="U1058" s="13" t="s">
        <v>692</v>
      </c>
      <c r="V1058" s="13" t="s">
        <v>46</v>
      </c>
      <c r="W1058" s="13">
        <v>38</v>
      </c>
      <c r="X1058" s="13">
        <v>34</v>
      </c>
      <c r="Y1058" s="13">
        <v>45</v>
      </c>
      <c r="Z1058" s="13">
        <v>75.555599999999998</v>
      </c>
      <c r="AA1058" s="13"/>
      <c r="AB1058" s="13"/>
      <c r="AC1058" s="13"/>
      <c r="AD1058" s="13">
        <v>0</v>
      </c>
      <c r="AE1058" s="13">
        <v>75.555599999999998</v>
      </c>
      <c r="AF1058" s="13">
        <v>0</v>
      </c>
      <c r="AG1058" s="13">
        <v>0</v>
      </c>
      <c r="AH1058" s="13">
        <v>6.3330000000000002</v>
      </c>
      <c r="AI1058" s="13">
        <v>6.3330000000000002</v>
      </c>
      <c r="AJ1058" s="13">
        <v>0.33329999999999999</v>
      </c>
      <c r="AK1058" s="13" t="s">
        <v>45</v>
      </c>
      <c r="AL1058" s="13" t="s">
        <v>45</v>
      </c>
      <c r="AM1058" s="13"/>
      <c r="AN1058" s="13">
        <v>70</v>
      </c>
    </row>
    <row r="1059" spans="1:40" ht="15.75" hidden="1" customHeight="1" x14ac:dyDescent="0.25">
      <c r="A1059" s="13" t="s">
        <v>1861</v>
      </c>
      <c r="B1059" s="13" t="s">
        <v>30</v>
      </c>
      <c r="C1059" s="13" t="s">
        <v>629</v>
      </c>
      <c r="D1059" s="13" t="s">
        <v>682</v>
      </c>
      <c r="E1059" s="13">
        <v>53465</v>
      </c>
      <c r="F1059" s="13" t="s">
        <v>683</v>
      </c>
      <c r="G1059" s="13">
        <v>55</v>
      </c>
      <c r="H1059" s="13">
        <v>1</v>
      </c>
      <c r="I1059" s="13" t="s">
        <v>864</v>
      </c>
      <c r="J1059" s="13" t="s">
        <v>34</v>
      </c>
      <c r="K1059" s="13" t="s">
        <v>35</v>
      </c>
      <c r="L1059" s="13" t="s">
        <v>56</v>
      </c>
      <c r="M1059" s="13">
        <v>1200</v>
      </c>
      <c r="N1059" s="13">
        <v>1450</v>
      </c>
      <c r="O1059" s="13" t="s">
        <v>70</v>
      </c>
      <c r="P1059" s="13">
        <v>753</v>
      </c>
      <c r="Q1059" s="13" t="s">
        <v>37</v>
      </c>
      <c r="R1059" s="13" t="s">
        <v>38</v>
      </c>
      <c r="S1059" s="49">
        <v>43262</v>
      </c>
      <c r="T1059" s="49">
        <v>43303</v>
      </c>
      <c r="U1059" s="13" t="s">
        <v>697</v>
      </c>
      <c r="V1059" s="13" t="s">
        <v>39</v>
      </c>
      <c r="W1059" s="13">
        <v>11</v>
      </c>
      <c r="X1059" s="13">
        <v>8</v>
      </c>
      <c r="Y1059" s="13">
        <v>35</v>
      </c>
      <c r="Z1059" s="13">
        <v>22.857099999999999</v>
      </c>
      <c r="AA1059" s="13"/>
      <c r="AB1059" s="13"/>
      <c r="AC1059" s="13"/>
      <c r="AD1059" s="13">
        <v>0</v>
      </c>
      <c r="AE1059" s="13">
        <v>22.857099999999999</v>
      </c>
      <c r="AF1059" s="13">
        <v>0</v>
      </c>
      <c r="AG1059" s="13">
        <v>10</v>
      </c>
      <c r="AH1059" s="13">
        <v>1.823</v>
      </c>
      <c r="AI1059" s="13">
        <v>1.823</v>
      </c>
      <c r="AJ1059" s="13">
        <v>0.33329999999999999</v>
      </c>
      <c r="AK1059" s="13" t="s">
        <v>1911</v>
      </c>
      <c r="AL1059" s="13" t="s">
        <v>1813</v>
      </c>
      <c r="AM1059" s="13"/>
      <c r="AN1059" s="13">
        <v>87</v>
      </c>
    </row>
    <row r="1060" spans="1:40" ht="15.75" hidden="1" customHeight="1" x14ac:dyDescent="0.25">
      <c r="A1060" s="13" t="s">
        <v>1861</v>
      </c>
      <c r="B1060" s="13" t="s">
        <v>30</v>
      </c>
      <c r="C1060" s="13" t="s">
        <v>629</v>
      </c>
      <c r="D1060" s="13" t="s">
        <v>682</v>
      </c>
      <c r="E1060" s="13">
        <v>53221</v>
      </c>
      <c r="F1060" s="13" t="s">
        <v>683</v>
      </c>
      <c r="G1060" s="13">
        <v>60</v>
      </c>
      <c r="H1060" s="13">
        <v>1</v>
      </c>
      <c r="I1060" s="13" t="s">
        <v>695</v>
      </c>
      <c r="J1060" s="13" t="s">
        <v>34</v>
      </c>
      <c r="K1060" s="13" t="s">
        <v>35</v>
      </c>
      <c r="L1060" s="13" t="s">
        <v>56</v>
      </c>
      <c r="M1060" s="13">
        <v>900</v>
      </c>
      <c r="N1060" s="13">
        <v>1150</v>
      </c>
      <c r="O1060" s="13" t="s">
        <v>57</v>
      </c>
      <c r="P1060" s="13">
        <v>350</v>
      </c>
      <c r="Q1060" s="13" t="s">
        <v>37</v>
      </c>
      <c r="R1060" s="13" t="s">
        <v>38</v>
      </c>
      <c r="S1060" s="49">
        <v>43262</v>
      </c>
      <c r="T1060" s="49">
        <v>43303</v>
      </c>
      <c r="U1060" s="13" t="s">
        <v>696</v>
      </c>
      <c r="V1060" s="13" t="s">
        <v>39</v>
      </c>
      <c r="W1060" s="13">
        <v>33</v>
      </c>
      <c r="X1060" s="13">
        <v>28</v>
      </c>
      <c r="Y1060" s="13">
        <v>35</v>
      </c>
      <c r="Z1060" s="13">
        <v>80</v>
      </c>
      <c r="AA1060" s="13"/>
      <c r="AB1060" s="13"/>
      <c r="AC1060" s="13"/>
      <c r="AD1060" s="13">
        <v>0</v>
      </c>
      <c r="AE1060" s="13">
        <v>80</v>
      </c>
      <c r="AF1060" s="13">
        <v>0</v>
      </c>
      <c r="AG1060" s="13">
        <v>10</v>
      </c>
      <c r="AH1060" s="13">
        <v>5.3029999999999999</v>
      </c>
      <c r="AI1060" s="13">
        <v>5.4687000000000001</v>
      </c>
      <c r="AJ1060" s="13">
        <v>0.33329999999999999</v>
      </c>
      <c r="AK1060" s="13" t="s">
        <v>1504</v>
      </c>
      <c r="AL1060" s="13" t="s">
        <v>1820</v>
      </c>
      <c r="AM1060" s="13"/>
      <c r="AN1060" s="13">
        <v>87</v>
      </c>
    </row>
    <row r="1061" spans="1:40" ht="15.75" hidden="1" customHeight="1" x14ac:dyDescent="0.25">
      <c r="A1061" s="13" t="s">
        <v>1861</v>
      </c>
      <c r="B1061" s="13" t="s">
        <v>30</v>
      </c>
      <c r="C1061" s="13" t="s">
        <v>629</v>
      </c>
      <c r="D1061" s="13" t="s">
        <v>682</v>
      </c>
      <c r="E1061" s="13">
        <v>53219</v>
      </c>
      <c r="F1061" s="13" t="s">
        <v>683</v>
      </c>
      <c r="G1061" s="13">
        <v>60</v>
      </c>
      <c r="H1061" s="13">
        <v>2</v>
      </c>
      <c r="I1061" s="13" t="s">
        <v>695</v>
      </c>
      <c r="J1061" s="13" t="s">
        <v>34</v>
      </c>
      <c r="K1061" s="13" t="s">
        <v>35</v>
      </c>
      <c r="L1061" s="13" t="s">
        <v>56</v>
      </c>
      <c r="M1061" s="13">
        <v>900</v>
      </c>
      <c r="N1061" s="13">
        <v>1150</v>
      </c>
      <c r="O1061" s="13" t="s">
        <v>211</v>
      </c>
      <c r="P1061" s="13">
        <v>707</v>
      </c>
      <c r="Q1061" s="13" t="s">
        <v>37</v>
      </c>
      <c r="R1061" s="13" t="s">
        <v>38</v>
      </c>
      <c r="S1061" s="49">
        <v>43262</v>
      </c>
      <c r="T1061" s="49">
        <v>43303</v>
      </c>
      <c r="U1061" s="13" t="s">
        <v>71</v>
      </c>
      <c r="V1061" s="13" t="s">
        <v>39</v>
      </c>
      <c r="W1061" s="13">
        <v>42</v>
      </c>
      <c r="X1061" s="13">
        <v>39</v>
      </c>
      <c r="Y1061" s="13">
        <v>35</v>
      </c>
      <c r="Z1061" s="13">
        <v>111.4286</v>
      </c>
      <c r="AA1061" s="13"/>
      <c r="AB1061" s="13"/>
      <c r="AC1061" s="13"/>
      <c r="AD1061" s="13">
        <v>0</v>
      </c>
      <c r="AE1061" s="13">
        <v>111.4286</v>
      </c>
      <c r="AF1061" s="13">
        <v>0</v>
      </c>
      <c r="AG1061" s="13">
        <v>0</v>
      </c>
      <c r="AH1061" s="13">
        <v>6.96</v>
      </c>
      <c r="AI1061" s="13">
        <v>6.96</v>
      </c>
      <c r="AJ1061" s="13">
        <v>0.33329999999999999</v>
      </c>
      <c r="AK1061" s="13" t="s">
        <v>1504</v>
      </c>
      <c r="AL1061" s="13" t="s">
        <v>1405</v>
      </c>
      <c r="AM1061" s="13"/>
      <c r="AN1061" s="13">
        <v>87</v>
      </c>
    </row>
    <row r="1062" spans="1:40" ht="15.75" hidden="1" customHeight="1" x14ac:dyDescent="0.25">
      <c r="A1062" s="13" t="s">
        <v>1861</v>
      </c>
      <c r="B1062" s="13" t="s">
        <v>30</v>
      </c>
      <c r="C1062" s="13" t="s">
        <v>629</v>
      </c>
      <c r="D1062" s="13" t="s">
        <v>682</v>
      </c>
      <c r="E1062" s="13">
        <v>53220</v>
      </c>
      <c r="F1062" s="13" t="s">
        <v>683</v>
      </c>
      <c r="G1062" s="13">
        <v>60</v>
      </c>
      <c r="H1062" s="13">
        <v>3</v>
      </c>
      <c r="I1062" s="13" t="s">
        <v>695</v>
      </c>
      <c r="J1062" s="13" t="s">
        <v>34</v>
      </c>
      <c r="K1062" s="13" t="s">
        <v>35</v>
      </c>
      <c r="L1062" s="13" t="s">
        <v>56</v>
      </c>
      <c r="M1062" s="13">
        <v>1200</v>
      </c>
      <c r="N1062" s="13">
        <v>1450</v>
      </c>
      <c r="O1062" s="13" t="s">
        <v>211</v>
      </c>
      <c r="P1062" s="13">
        <v>710</v>
      </c>
      <c r="Q1062" s="13" t="s">
        <v>37</v>
      </c>
      <c r="R1062" s="13" t="s">
        <v>38</v>
      </c>
      <c r="S1062" s="49">
        <v>43262</v>
      </c>
      <c r="T1062" s="49">
        <v>43303</v>
      </c>
      <c r="U1062" s="13" t="s">
        <v>685</v>
      </c>
      <c r="V1062" s="13" t="s">
        <v>39</v>
      </c>
      <c r="W1062" s="13">
        <v>27</v>
      </c>
      <c r="X1062" s="13">
        <v>23</v>
      </c>
      <c r="Y1062" s="13">
        <v>35</v>
      </c>
      <c r="Z1062" s="13">
        <v>65.714299999999994</v>
      </c>
      <c r="AA1062" s="13"/>
      <c r="AB1062" s="13"/>
      <c r="AC1062" s="13"/>
      <c r="AD1062" s="13">
        <v>0</v>
      </c>
      <c r="AE1062" s="13">
        <v>65.714299999999994</v>
      </c>
      <c r="AF1062" s="13">
        <v>0</v>
      </c>
      <c r="AG1062" s="13">
        <v>10</v>
      </c>
      <c r="AH1062" s="13">
        <v>4.3090000000000002</v>
      </c>
      <c r="AI1062" s="13">
        <v>4.4747000000000003</v>
      </c>
      <c r="AJ1062" s="13">
        <v>0.33329999999999999</v>
      </c>
      <c r="AK1062" s="13" t="s">
        <v>1911</v>
      </c>
      <c r="AL1062" s="13" t="s">
        <v>1833</v>
      </c>
      <c r="AM1062" s="13"/>
      <c r="AN1062" s="13">
        <v>87</v>
      </c>
    </row>
    <row r="1063" spans="1:40" ht="15.75" hidden="1" customHeight="1" x14ac:dyDescent="0.25">
      <c r="A1063" s="13" t="s">
        <v>1861</v>
      </c>
      <c r="B1063" s="13" t="s">
        <v>30</v>
      </c>
      <c r="C1063" s="13" t="s">
        <v>629</v>
      </c>
      <c r="D1063" s="13" t="s">
        <v>682</v>
      </c>
      <c r="E1063" s="13">
        <v>53222</v>
      </c>
      <c r="F1063" s="13" t="s">
        <v>683</v>
      </c>
      <c r="G1063" s="13">
        <v>60</v>
      </c>
      <c r="H1063" s="13">
        <v>4</v>
      </c>
      <c r="I1063" s="13" t="s">
        <v>695</v>
      </c>
      <c r="J1063" s="13" t="s">
        <v>34</v>
      </c>
      <c r="K1063" s="13" t="s">
        <v>35</v>
      </c>
      <c r="L1063" s="13" t="s">
        <v>56</v>
      </c>
      <c r="M1063" s="13">
        <v>1200</v>
      </c>
      <c r="N1063" s="13">
        <v>1450</v>
      </c>
      <c r="O1063" s="13" t="s">
        <v>57</v>
      </c>
      <c r="P1063" s="13">
        <v>360</v>
      </c>
      <c r="Q1063" s="13" t="s">
        <v>37</v>
      </c>
      <c r="R1063" s="13" t="s">
        <v>38</v>
      </c>
      <c r="S1063" s="49">
        <v>43262</v>
      </c>
      <c r="T1063" s="49">
        <v>43303</v>
      </c>
      <c r="U1063" s="13" t="s">
        <v>708</v>
      </c>
      <c r="V1063" s="13" t="s">
        <v>39</v>
      </c>
      <c r="W1063" s="13">
        <v>21</v>
      </c>
      <c r="X1063" s="13">
        <v>15</v>
      </c>
      <c r="Y1063" s="13">
        <v>35</v>
      </c>
      <c r="Z1063" s="13">
        <v>42.857100000000003</v>
      </c>
      <c r="AA1063" s="13"/>
      <c r="AB1063" s="13"/>
      <c r="AC1063" s="13"/>
      <c r="AD1063" s="13">
        <v>0</v>
      </c>
      <c r="AE1063" s="13">
        <v>42.857100000000003</v>
      </c>
      <c r="AF1063" s="13">
        <v>0</v>
      </c>
      <c r="AG1063" s="13">
        <v>10</v>
      </c>
      <c r="AH1063" s="13">
        <v>3.48</v>
      </c>
      <c r="AI1063" s="13">
        <v>3.48</v>
      </c>
      <c r="AJ1063" s="13">
        <v>0.33329999999999999</v>
      </c>
      <c r="AK1063" s="13" t="s">
        <v>1911</v>
      </c>
      <c r="AL1063" s="13" t="s">
        <v>1828</v>
      </c>
      <c r="AM1063" s="13"/>
      <c r="AN1063" s="13">
        <v>87</v>
      </c>
    </row>
    <row r="1064" spans="1:40" ht="15.75" hidden="1" customHeight="1" x14ac:dyDescent="0.25">
      <c r="A1064" s="13" t="s">
        <v>1861</v>
      </c>
      <c r="B1064" s="13" t="s">
        <v>30</v>
      </c>
      <c r="C1064" s="13" t="s">
        <v>629</v>
      </c>
      <c r="D1064" s="13" t="s">
        <v>682</v>
      </c>
      <c r="E1064" s="13">
        <v>53223</v>
      </c>
      <c r="F1064" s="13" t="s">
        <v>683</v>
      </c>
      <c r="G1064" s="13">
        <v>60</v>
      </c>
      <c r="H1064" s="13">
        <v>5</v>
      </c>
      <c r="I1064" s="13" t="s">
        <v>695</v>
      </c>
      <c r="J1064" s="13" t="s">
        <v>34</v>
      </c>
      <c r="K1064" s="13" t="s">
        <v>35</v>
      </c>
      <c r="L1064" s="13" t="s">
        <v>56</v>
      </c>
      <c r="M1064" s="13">
        <v>1530</v>
      </c>
      <c r="N1064" s="13">
        <v>1820</v>
      </c>
      <c r="O1064" s="13" t="s">
        <v>70</v>
      </c>
      <c r="P1064" s="13">
        <v>753</v>
      </c>
      <c r="Q1064" s="13" t="s">
        <v>37</v>
      </c>
      <c r="R1064" s="13" t="s">
        <v>38</v>
      </c>
      <c r="S1064" s="49">
        <v>43262</v>
      </c>
      <c r="T1064" s="49">
        <v>43303</v>
      </c>
      <c r="U1064" s="13" t="s">
        <v>697</v>
      </c>
      <c r="V1064" s="13" t="s">
        <v>39</v>
      </c>
      <c r="W1064" s="13">
        <v>26</v>
      </c>
      <c r="X1064" s="13">
        <v>25</v>
      </c>
      <c r="Y1064" s="13">
        <v>35</v>
      </c>
      <c r="Z1064" s="13">
        <v>71.428600000000003</v>
      </c>
      <c r="AA1064" s="13"/>
      <c r="AB1064" s="13"/>
      <c r="AC1064" s="13"/>
      <c r="AD1064" s="13">
        <v>0</v>
      </c>
      <c r="AE1064" s="13">
        <v>71.428600000000003</v>
      </c>
      <c r="AF1064" s="13">
        <v>0</v>
      </c>
      <c r="AG1064" s="13">
        <v>10</v>
      </c>
      <c r="AH1064" s="13">
        <v>4.3090000000000002</v>
      </c>
      <c r="AI1064" s="13">
        <v>4.3090000000000002</v>
      </c>
      <c r="AJ1064" s="13">
        <v>0.33329999999999999</v>
      </c>
      <c r="AK1064" s="13" t="s">
        <v>2099</v>
      </c>
      <c r="AL1064" s="13" t="s">
        <v>1813</v>
      </c>
      <c r="AM1064" s="13"/>
      <c r="AN1064" s="13">
        <v>87</v>
      </c>
    </row>
    <row r="1065" spans="1:40" ht="15.75" hidden="1" customHeight="1" x14ac:dyDescent="0.25">
      <c r="A1065" s="13" t="s">
        <v>1861</v>
      </c>
      <c r="B1065" s="13" t="s">
        <v>30</v>
      </c>
      <c r="C1065" s="13" t="s">
        <v>629</v>
      </c>
      <c r="D1065" s="13" t="s">
        <v>682</v>
      </c>
      <c r="E1065" s="13">
        <v>53224</v>
      </c>
      <c r="F1065" s="13" t="s">
        <v>683</v>
      </c>
      <c r="G1065" s="13">
        <v>60</v>
      </c>
      <c r="H1065" s="13">
        <v>501</v>
      </c>
      <c r="I1065" s="13" t="s">
        <v>695</v>
      </c>
      <c r="J1065" s="13" t="s">
        <v>43</v>
      </c>
      <c r="K1065" s="13" t="s">
        <v>35</v>
      </c>
      <c r="L1065" s="13" t="s">
        <v>51</v>
      </c>
      <c r="M1065" s="13">
        <v>1800</v>
      </c>
      <c r="N1065" s="13">
        <v>2105</v>
      </c>
      <c r="O1065" s="13" t="s">
        <v>76</v>
      </c>
      <c r="P1065" s="13">
        <v>312</v>
      </c>
      <c r="Q1065" s="13" t="s">
        <v>37</v>
      </c>
      <c r="R1065" s="13" t="s">
        <v>66</v>
      </c>
      <c r="S1065" s="49">
        <v>43262</v>
      </c>
      <c r="T1065" s="49">
        <v>43310</v>
      </c>
      <c r="U1065" s="13" t="s">
        <v>1065</v>
      </c>
      <c r="V1065" s="13" t="s">
        <v>39</v>
      </c>
      <c r="W1065" s="13">
        <v>32</v>
      </c>
      <c r="X1065" s="13">
        <v>30</v>
      </c>
      <c r="Y1065" s="13">
        <v>35</v>
      </c>
      <c r="Z1065" s="13">
        <v>85.714299999999994</v>
      </c>
      <c r="AA1065" s="13"/>
      <c r="AB1065" s="13"/>
      <c r="AC1065" s="13"/>
      <c r="AD1065" s="13">
        <v>0</v>
      </c>
      <c r="AE1065" s="13">
        <v>85.714299999999994</v>
      </c>
      <c r="AF1065" s="13">
        <v>0</v>
      </c>
      <c r="AG1065" s="13">
        <v>10</v>
      </c>
      <c r="AH1065" s="13">
        <v>5.2610000000000001</v>
      </c>
      <c r="AI1065" s="13">
        <v>5.4306999999999999</v>
      </c>
      <c r="AJ1065" s="13">
        <v>0.33329999999999999</v>
      </c>
      <c r="AK1065" s="13" t="s">
        <v>2100</v>
      </c>
      <c r="AL1065" s="13" t="s">
        <v>1386</v>
      </c>
      <c r="AM1065" s="13"/>
      <c r="AN1065" s="13">
        <v>89.1</v>
      </c>
    </row>
    <row r="1066" spans="1:40" ht="15.75" hidden="1" customHeight="1" x14ac:dyDescent="0.25">
      <c r="A1066" s="13" t="s">
        <v>1861</v>
      </c>
      <c r="B1066" s="13" t="s">
        <v>30</v>
      </c>
      <c r="C1066" s="13" t="s">
        <v>629</v>
      </c>
      <c r="D1066" s="13" t="s">
        <v>682</v>
      </c>
      <c r="E1066" s="13">
        <v>50182</v>
      </c>
      <c r="F1066" s="13" t="s">
        <v>683</v>
      </c>
      <c r="G1066" s="13">
        <v>60</v>
      </c>
      <c r="H1066" s="13">
        <v>831</v>
      </c>
      <c r="I1066" s="13" t="s">
        <v>695</v>
      </c>
      <c r="J1066" s="13" t="s">
        <v>34</v>
      </c>
      <c r="K1066" s="13" t="s">
        <v>44</v>
      </c>
      <c r="L1066" s="13" t="s">
        <v>45</v>
      </c>
      <c r="M1066" s="13" t="s">
        <v>45</v>
      </c>
      <c r="N1066" s="13" t="s">
        <v>45</v>
      </c>
      <c r="O1066" s="13" t="s">
        <v>45</v>
      </c>
      <c r="P1066" s="13"/>
      <c r="Q1066" s="13" t="s">
        <v>37</v>
      </c>
      <c r="R1066" s="13" t="s">
        <v>38</v>
      </c>
      <c r="S1066" s="49">
        <v>43262</v>
      </c>
      <c r="T1066" s="49">
        <v>43303</v>
      </c>
      <c r="U1066" s="13" t="s">
        <v>692</v>
      </c>
      <c r="V1066" s="13" t="s">
        <v>46</v>
      </c>
      <c r="W1066" s="13">
        <v>37</v>
      </c>
      <c r="X1066" s="13">
        <v>37</v>
      </c>
      <c r="Y1066" s="13">
        <v>45</v>
      </c>
      <c r="Z1066" s="13">
        <v>82.222200000000001</v>
      </c>
      <c r="AA1066" s="13"/>
      <c r="AB1066" s="13"/>
      <c r="AC1066" s="13"/>
      <c r="AD1066" s="13">
        <v>0</v>
      </c>
      <c r="AE1066" s="13">
        <v>82.222200000000001</v>
      </c>
      <c r="AF1066" s="13">
        <v>0</v>
      </c>
      <c r="AG1066" s="13">
        <v>0</v>
      </c>
      <c r="AH1066" s="13">
        <v>6.1669999999999998</v>
      </c>
      <c r="AI1066" s="13">
        <v>6.1669999999999998</v>
      </c>
      <c r="AJ1066" s="13">
        <v>0.33329999999999999</v>
      </c>
      <c r="AK1066" s="13" t="s">
        <v>45</v>
      </c>
      <c r="AL1066" s="13" t="s">
        <v>45</v>
      </c>
      <c r="AM1066" s="13"/>
      <c r="AN1066" s="13">
        <v>70</v>
      </c>
    </row>
    <row r="1067" spans="1:40" ht="15.75" hidden="1" customHeight="1" x14ac:dyDescent="0.25">
      <c r="A1067" s="13" t="s">
        <v>1861</v>
      </c>
      <c r="B1067" s="13" t="s">
        <v>30</v>
      </c>
      <c r="C1067" s="13" t="s">
        <v>629</v>
      </c>
      <c r="D1067" s="13" t="s">
        <v>682</v>
      </c>
      <c r="E1067" s="13">
        <v>50361</v>
      </c>
      <c r="F1067" s="13" t="s">
        <v>683</v>
      </c>
      <c r="G1067" s="13">
        <v>70</v>
      </c>
      <c r="H1067" s="13">
        <v>1</v>
      </c>
      <c r="I1067" s="13" t="s">
        <v>1171</v>
      </c>
      <c r="J1067" s="13" t="s">
        <v>34</v>
      </c>
      <c r="K1067" s="13" t="s">
        <v>35</v>
      </c>
      <c r="L1067" s="13" t="s">
        <v>51</v>
      </c>
      <c r="M1067" s="13">
        <v>940</v>
      </c>
      <c r="N1067" s="13">
        <v>1145</v>
      </c>
      <c r="O1067" s="13" t="s">
        <v>70</v>
      </c>
      <c r="P1067" s="13">
        <v>653</v>
      </c>
      <c r="Q1067" s="13" t="s">
        <v>37</v>
      </c>
      <c r="R1067" s="13" t="s">
        <v>38</v>
      </c>
      <c r="S1067" s="49">
        <v>43262</v>
      </c>
      <c r="T1067" s="49">
        <v>43303</v>
      </c>
      <c r="U1067" s="13" t="s">
        <v>1216</v>
      </c>
      <c r="V1067" s="13" t="s">
        <v>39</v>
      </c>
      <c r="W1067" s="13">
        <v>30</v>
      </c>
      <c r="X1067" s="13">
        <v>29</v>
      </c>
      <c r="Y1067" s="13">
        <v>35</v>
      </c>
      <c r="Z1067" s="13">
        <v>82.857100000000003</v>
      </c>
      <c r="AA1067" s="13"/>
      <c r="AB1067" s="13"/>
      <c r="AC1067" s="13"/>
      <c r="AD1067" s="13">
        <v>0</v>
      </c>
      <c r="AE1067" s="13">
        <v>82.857100000000003</v>
      </c>
      <c r="AF1067" s="13">
        <v>0</v>
      </c>
      <c r="AG1067" s="13">
        <v>0</v>
      </c>
      <c r="AH1067" s="13">
        <v>2.9220000000000002</v>
      </c>
      <c r="AI1067" s="13">
        <v>3.0228000000000002</v>
      </c>
      <c r="AJ1067" s="13">
        <v>0.2</v>
      </c>
      <c r="AK1067" s="13" t="s">
        <v>1879</v>
      </c>
      <c r="AL1067" s="13" t="s">
        <v>1824</v>
      </c>
      <c r="AM1067" s="13"/>
      <c r="AN1067" s="13">
        <v>52.9</v>
      </c>
    </row>
    <row r="1068" spans="1:40" ht="15.75" hidden="1" customHeight="1" x14ac:dyDescent="0.25">
      <c r="A1068" s="13" t="s">
        <v>1861</v>
      </c>
      <c r="B1068" s="13" t="s">
        <v>30</v>
      </c>
      <c r="C1068" s="13" t="s">
        <v>629</v>
      </c>
      <c r="D1068" s="13" t="s">
        <v>682</v>
      </c>
      <c r="E1068" s="13">
        <v>50362</v>
      </c>
      <c r="F1068" s="13" t="s">
        <v>683</v>
      </c>
      <c r="G1068" s="13">
        <v>75</v>
      </c>
      <c r="H1068" s="13">
        <v>1</v>
      </c>
      <c r="I1068" s="13" t="s">
        <v>700</v>
      </c>
      <c r="J1068" s="13" t="s">
        <v>34</v>
      </c>
      <c r="K1068" s="13" t="s">
        <v>35</v>
      </c>
      <c r="L1068" s="13" t="s">
        <v>51</v>
      </c>
      <c r="M1068" s="13">
        <v>940</v>
      </c>
      <c r="N1068" s="13">
        <v>1145</v>
      </c>
      <c r="O1068" s="13" t="s">
        <v>57</v>
      </c>
      <c r="P1068" s="13">
        <v>170</v>
      </c>
      <c r="Q1068" s="13" t="s">
        <v>37</v>
      </c>
      <c r="R1068" s="13" t="s">
        <v>38</v>
      </c>
      <c r="S1068" s="49">
        <v>43262</v>
      </c>
      <c r="T1068" s="49">
        <v>43303</v>
      </c>
      <c r="U1068" s="13" t="s">
        <v>725</v>
      </c>
      <c r="V1068" s="13" t="s">
        <v>39</v>
      </c>
      <c r="W1068" s="13">
        <v>16</v>
      </c>
      <c r="X1068" s="13">
        <v>12</v>
      </c>
      <c r="Y1068" s="13">
        <v>35</v>
      </c>
      <c r="Z1068" s="13">
        <v>34.285699999999999</v>
      </c>
      <c r="AA1068" s="13"/>
      <c r="AB1068" s="13"/>
      <c r="AC1068" s="13"/>
      <c r="AD1068" s="13">
        <v>0</v>
      </c>
      <c r="AE1068" s="13">
        <v>34.285699999999999</v>
      </c>
      <c r="AF1068" s="13">
        <v>0</v>
      </c>
      <c r="AG1068" s="13">
        <v>10</v>
      </c>
      <c r="AH1068" s="13">
        <v>1.5109999999999999</v>
      </c>
      <c r="AI1068" s="13">
        <v>1.6116999999999999</v>
      </c>
      <c r="AJ1068" s="13">
        <v>0.2</v>
      </c>
      <c r="AK1068" s="13" t="s">
        <v>1879</v>
      </c>
      <c r="AL1068" s="13" t="s">
        <v>1402</v>
      </c>
      <c r="AM1068" s="13"/>
      <c r="AN1068" s="13">
        <v>52.9</v>
      </c>
    </row>
    <row r="1069" spans="1:40" ht="15.75" hidden="1" customHeight="1" x14ac:dyDescent="0.25">
      <c r="A1069" s="13" t="s">
        <v>1861</v>
      </c>
      <c r="B1069" s="13" t="s">
        <v>30</v>
      </c>
      <c r="C1069" s="13" t="s">
        <v>629</v>
      </c>
      <c r="D1069" s="13" t="s">
        <v>682</v>
      </c>
      <c r="E1069" s="13">
        <v>50153</v>
      </c>
      <c r="F1069" s="13" t="s">
        <v>683</v>
      </c>
      <c r="G1069" s="13">
        <v>75</v>
      </c>
      <c r="H1069" s="13">
        <v>501</v>
      </c>
      <c r="I1069" s="13" t="s">
        <v>700</v>
      </c>
      <c r="J1069" s="13" t="s">
        <v>43</v>
      </c>
      <c r="K1069" s="13" t="s">
        <v>35</v>
      </c>
      <c r="L1069" s="13" t="s">
        <v>169</v>
      </c>
      <c r="M1069" s="13">
        <v>1800</v>
      </c>
      <c r="N1069" s="13">
        <v>2020</v>
      </c>
      <c r="O1069" s="13" t="s">
        <v>57</v>
      </c>
      <c r="P1069" s="13">
        <v>360</v>
      </c>
      <c r="Q1069" s="13" t="s">
        <v>37</v>
      </c>
      <c r="R1069" s="13" t="s">
        <v>66</v>
      </c>
      <c r="S1069" s="49">
        <v>43262</v>
      </c>
      <c r="T1069" s="49">
        <v>43310</v>
      </c>
      <c r="U1069" s="13" t="s">
        <v>703</v>
      </c>
      <c r="V1069" s="13" t="s">
        <v>39</v>
      </c>
      <c r="W1069" s="13">
        <v>29</v>
      </c>
      <c r="X1069" s="13">
        <v>24</v>
      </c>
      <c r="Y1069" s="13">
        <v>35</v>
      </c>
      <c r="Z1069" s="13">
        <v>68.571399999999997</v>
      </c>
      <c r="AA1069" s="13"/>
      <c r="AB1069" s="13"/>
      <c r="AC1069" s="13"/>
      <c r="AD1069" s="13">
        <v>0</v>
      </c>
      <c r="AE1069" s="13">
        <v>68.571399999999997</v>
      </c>
      <c r="AF1069" s="13">
        <v>0</v>
      </c>
      <c r="AG1069" s="13">
        <v>0</v>
      </c>
      <c r="AH1069" s="13">
        <v>2.8719999999999999</v>
      </c>
      <c r="AI1069" s="13">
        <v>2.8719999999999999</v>
      </c>
      <c r="AJ1069" s="13">
        <v>0.2</v>
      </c>
      <c r="AK1069" s="13" t="s">
        <v>1835</v>
      </c>
      <c r="AL1069" s="13" t="s">
        <v>1828</v>
      </c>
      <c r="AM1069" s="13"/>
      <c r="AN1069" s="13">
        <v>52</v>
      </c>
    </row>
    <row r="1070" spans="1:40" ht="15.75" hidden="1" customHeight="1" x14ac:dyDescent="0.25">
      <c r="A1070" s="13" t="s">
        <v>1861</v>
      </c>
      <c r="B1070" s="13" t="s">
        <v>30</v>
      </c>
      <c r="C1070" s="13" t="s">
        <v>629</v>
      </c>
      <c r="D1070" s="13" t="s">
        <v>682</v>
      </c>
      <c r="E1070" s="13">
        <v>52297</v>
      </c>
      <c r="F1070" s="13" t="s">
        <v>683</v>
      </c>
      <c r="G1070" s="13">
        <v>80</v>
      </c>
      <c r="H1070" s="13">
        <v>1</v>
      </c>
      <c r="I1070" s="13" t="s">
        <v>704</v>
      </c>
      <c r="J1070" s="13" t="s">
        <v>34</v>
      </c>
      <c r="K1070" s="13" t="s">
        <v>35</v>
      </c>
      <c r="L1070" s="13" t="s">
        <v>2101</v>
      </c>
      <c r="M1070" s="13" t="s">
        <v>487</v>
      </c>
      <c r="N1070" s="13" t="s">
        <v>90</v>
      </c>
      <c r="O1070" s="13" t="s">
        <v>465</v>
      </c>
      <c r="P1070" s="13" t="s">
        <v>2102</v>
      </c>
      <c r="Q1070" s="13" t="s">
        <v>37</v>
      </c>
      <c r="R1070" s="13" t="s">
        <v>38</v>
      </c>
      <c r="S1070" s="49">
        <v>43262</v>
      </c>
      <c r="T1070" s="49">
        <v>43303</v>
      </c>
      <c r="U1070" s="13" t="s">
        <v>2103</v>
      </c>
      <c r="V1070" s="13" t="s">
        <v>39</v>
      </c>
      <c r="W1070" s="13">
        <v>35</v>
      </c>
      <c r="X1070" s="13">
        <v>33</v>
      </c>
      <c r="Y1070" s="13">
        <v>35</v>
      </c>
      <c r="Z1070" s="13">
        <v>94.285700000000006</v>
      </c>
      <c r="AA1070" s="13"/>
      <c r="AB1070" s="13"/>
      <c r="AC1070" s="13"/>
      <c r="AD1070" s="13">
        <v>0</v>
      </c>
      <c r="AE1070" s="13">
        <v>94.285700000000006</v>
      </c>
      <c r="AF1070" s="13">
        <v>0</v>
      </c>
      <c r="AG1070" s="13">
        <v>0</v>
      </c>
      <c r="AH1070" s="13">
        <v>4.6399999999999997</v>
      </c>
      <c r="AI1070" s="13">
        <v>4.6399999999999997</v>
      </c>
      <c r="AJ1070" s="13">
        <v>0.26669999999999999</v>
      </c>
      <c r="AK1070" s="13" t="s">
        <v>2104</v>
      </c>
      <c r="AL1070" s="13" t="s">
        <v>2105</v>
      </c>
      <c r="AM1070" s="13"/>
      <c r="AN1070" s="13">
        <v>69.599999999999994</v>
      </c>
    </row>
    <row r="1071" spans="1:40" ht="15.75" hidden="1" customHeight="1" x14ac:dyDescent="0.25">
      <c r="A1071" s="13" t="s">
        <v>1861</v>
      </c>
      <c r="B1071" s="13" t="s">
        <v>30</v>
      </c>
      <c r="C1071" s="13" t="s">
        <v>629</v>
      </c>
      <c r="D1071" s="13" t="s">
        <v>682</v>
      </c>
      <c r="E1071" s="13">
        <v>51478</v>
      </c>
      <c r="F1071" s="13" t="s">
        <v>683</v>
      </c>
      <c r="G1071" s="13">
        <v>80</v>
      </c>
      <c r="H1071" s="13">
        <v>2</v>
      </c>
      <c r="I1071" s="13" t="s">
        <v>704</v>
      </c>
      <c r="J1071" s="13" t="s">
        <v>34</v>
      </c>
      <c r="K1071" s="13" t="s">
        <v>35</v>
      </c>
      <c r="L1071" s="13" t="s">
        <v>2101</v>
      </c>
      <c r="M1071" s="13" t="s">
        <v>487</v>
      </c>
      <c r="N1071" s="13" t="s">
        <v>90</v>
      </c>
      <c r="O1071" s="13" t="s">
        <v>465</v>
      </c>
      <c r="P1071" s="13" t="s">
        <v>2106</v>
      </c>
      <c r="Q1071" s="13" t="s">
        <v>37</v>
      </c>
      <c r="R1071" s="13" t="s">
        <v>38</v>
      </c>
      <c r="S1071" s="49">
        <v>43262</v>
      </c>
      <c r="T1071" s="49">
        <v>43303</v>
      </c>
      <c r="U1071" s="13" t="s">
        <v>2107</v>
      </c>
      <c r="V1071" s="13" t="s">
        <v>39</v>
      </c>
      <c r="W1071" s="13">
        <v>40</v>
      </c>
      <c r="X1071" s="13">
        <v>37</v>
      </c>
      <c r="Y1071" s="13">
        <v>35</v>
      </c>
      <c r="Z1071" s="13">
        <v>105.71429999999999</v>
      </c>
      <c r="AA1071" s="13"/>
      <c r="AB1071" s="13"/>
      <c r="AC1071" s="13"/>
      <c r="AD1071" s="13">
        <v>0</v>
      </c>
      <c r="AE1071" s="13">
        <v>105.71429999999999</v>
      </c>
      <c r="AF1071" s="13">
        <v>0</v>
      </c>
      <c r="AG1071" s="13">
        <v>0</v>
      </c>
      <c r="AH1071" s="13">
        <v>5.3029999999999999</v>
      </c>
      <c r="AI1071" s="13">
        <v>5.3029999999999999</v>
      </c>
      <c r="AJ1071" s="13">
        <v>0.26669999999999999</v>
      </c>
      <c r="AK1071" s="13" t="s">
        <v>2104</v>
      </c>
      <c r="AL1071" s="13" t="s">
        <v>2108</v>
      </c>
      <c r="AM1071" s="13"/>
      <c r="AN1071" s="13">
        <v>69.599999999999994</v>
      </c>
    </row>
    <row r="1072" spans="1:40" ht="15.75" hidden="1" customHeight="1" x14ac:dyDescent="0.25">
      <c r="A1072" s="13" t="s">
        <v>1861</v>
      </c>
      <c r="B1072" s="13" t="s">
        <v>30</v>
      </c>
      <c r="C1072" s="13" t="s">
        <v>629</v>
      </c>
      <c r="D1072" s="13" t="s">
        <v>682</v>
      </c>
      <c r="E1072" s="13">
        <v>50866</v>
      </c>
      <c r="F1072" s="13" t="s">
        <v>683</v>
      </c>
      <c r="G1072" s="13">
        <v>80</v>
      </c>
      <c r="H1072" s="13">
        <v>3</v>
      </c>
      <c r="I1072" s="13" t="s">
        <v>704</v>
      </c>
      <c r="J1072" s="13" t="s">
        <v>34</v>
      </c>
      <c r="K1072" s="13" t="s">
        <v>35</v>
      </c>
      <c r="L1072" s="13" t="s">
        <v>2101</v>
      </c>
      <c r="M1072" s="13" t="s">
        <v>199</v>
      </c>
      <c r="N1072" s="13" t="s">
        <v>912</v>
      </c>
      <c r="O1072" s="13" t="s">
        <v>465</v>
      </c>
      <c r="P1072" s="13" t="s">
        <v>2106</v>
      </c>
      <c r="Q1072" s="13" t="s">
        <v>37</v>
      </c>
      <c r="R1072" s="13" t="s">
        <v>38</v>
      </c>
      <c r="S1072" s="49">
        <v>43262</v>
      </c>
      <c r="T1072" s="49">
        <v>43303</v>
      </c>
      <c r="U1072" s="13" t="s">
        <v>2107</v>
      </c>
      <c r="V1072" s="13" t="s">
        <v>39</v>
      </c>
      <c r="W1072" s="13">
        <v>37</v>
      </c>
      <c r="X1072" s="13">
        <v>33</v>
      </c>
      <c r="Y1072" s="13">
        <v>35</v>
      </c>
      <c r="Z1072" s="13">
        <v>94.285700000000006</v>
      </c>
      <c r="AA1072" s="13"/>
      <c r="AB1072" s="13"/>
      <c r="AC1072" s="13"/>
      <c r="AD1072" s="13">
        <v>0</v>
      </c>
      <c r="AE1072" s="13">
        <v>94.285700000000006</v>
      </c>
      <c r="AF1072" s="13">
        <v>0</v>
      </c>
      <c r="AG1072" s="13">
        <v>0</v>
      </c>
      <c r="AH1072" s="13">
        <v>4.7729999999999997</v>
      </c>
      <c r="AI1072" s="13">
        <v>4.9055999999999997</v>
      </c>
      <c r="AJ1072" s="13">
        <v>0.26669999999999999</v>
      </c>
      <c r="AK1072" s="13" t="s">
        <v>2109</v>
      </c>
      <c r="AL1072" s="13" t="s">
        <v>2108</v>
      </c>
      <c r="AM1072" s="13"/>
      <c r="AN1072" s="13">
        <v>69.599999999999994</v>
      </c>
    </row>
    <row r="1073" spans="1:40" ht="15.75" hidden="1" customHeight="1" x14ac:dyDescent="0.25">
      <c r="A1073" s="13" t="s">
        <v>1861</v>
      </c>
      <c r="B1073" s="13" t="s">
        <v>30</v>
      </c>
      <c r="C1073" s="13" t="s">
        <v>629</v>
      </c>
      <c r="D1073" s="13" t="s">
        <v>682</v>
      </c>
      <c r="E1073" s="13">
        <v>53169</v>
      </c>
      <c r="F1073" s="13" t="s">
        <v>683</v>
      </c>
      <c r="G1073" s="13">
        <v>80</v>
      </c>
      <c r="H1073" s="13">
        <v>4</v>
      </c>
      <c r="I1073" s="13" t="s">
        <v>704</v>
      </c>
      <c r="J1073" s="13" t="s">
        <v>34</v>
      </c>
      <c r="K1073" s="13" t="s">
        <v>35</v>
      </c>
      <c r="L1073" s="13" t="s">
        <v>2110</v>
      </c>
      <c r="M1073" s="13" t="s">
        <v>199</v>
      </c>
      <c r="N1073" s="13" t="s">
        <v>982</v>
      </c>
      <c r="O1073" s="13" t="s">
        <v>465</v>
      </c>
      <c r="P1073" s="13" t="s">
        <v>2111</v>
      </c>
      <c r="Q1073" s="13" t="s">
        <v>37</v>
      </c>
      <c r="R1073" s="13" t="s">
        <v>38</v>
      </c>
      <c r="S1073" s="49">
        <v>43262</v>
      </c>
      <c r="T1073" s="49">
        <v>43303</v>
      </c>
      <c r="U1073" s="13" t="s">
        <v>2112</v>
      </c>
      <c r="V1073" s="13" t="s">
        <v>39</v>
      </c>
      <c r="W1073" s="13">
        <v>34</v>
      </c>
      <c r="X1073" s="13">
        <v>33</v>
      </c>
      <c r="Y1073" s="13">
        <v>35</v>
      </c>
      <c r="Z1073" s="13">
        <v>94.285700000000006</v>
      </c>
      <c r="AA1073" s="13"/>
      <c r="AB1073" s="13"/>
      <c r="AC1073" s="13"/>
      <c r="AD1073" s="13">
        <v>0</v>
      </c>
      <c r="AE1073" s="13">
        <v>94.285700000000006</v>
      </c>
      <c r="AF1073" s="13">
        <v>0</v>
      </c>
      <c r="AG1073" s="13">
        <v>0</v>
      </c>
      <c r="AH1073" s="13">
        <v>4.5259999999999998</v>
      </c>
      <c r="AI1073" s="13">
        <v>4.6631999999999998</v>
      </c>
      <c r="AJ1073" s="13">
        <v>0.26669999999999999</v>
      </c>
      <c r="AK1073" s="13" t="s">
        <v>2113</v>
      </c>
      <c r="AL1073" s="13" t="s">
        <v>2114</v>
      </c>
      <c r="AM1073" s="13"/>
      <c r="AN1073" s="13">
        <v>72</v>
      </c>
    </row>
    <row r="1074" spans="1:40" ht="15.75" hidden="1" customHeight="1" x14ac:dyDescent="0.25">
      <c r="A1074" s="13" t="s">
        <v>1861</v>
      </c>
      <c r="B1074" s="13" t="s">
        <v>30</v>
      </c>
      <c r="C1074" s="13" t="s">
        <v>629</v>
      </c>
      <c r="D1074" s="13" t="s">
        <v>682</v>
      </c>
      <c r="E1074" s="13">
        <v>51227</v>
      </c>
      <c r="F1074" s="13" t="s">
        <v>683</v>
      </c>
      <c r="G1074" s="13">
        <v>80</v>
      </c>
      <c r="H1074" s="13">
        <v>5</v>
      </c>
      <c r="I1074" s="13" t="s">
        <v>704</v>
      </c>
      <c r="J1074" s="13" t="s">
        <v>34</v>
      </c>
      <c r="K1074" s="13" t="s">
        <v>35</v>
      </c>
      <c r="L1074" s="13" t="s">
        <v>56</v>
      </c>
      <c r="M1074" s="13">
        <v>1500</v>
      </c>
      <c r="N1074" s="13">
        <v>1710</v>
      </c>
      <c r="O1074" s="13" t="s">
        <v>57</v>
      </c>
      <c r="P1074" s="13">
        <v>255</v>
      </c>
      <c r="Q1074" s="13" t="s">
        <v>37</v>
      </c>
      <c r="R1074" s="13" t="s">
        <v>38</v>
      </c>
      <c r="S1074" s="49">
        <v>43262</v>
      </c>
      <c r="T1074" s="49">
        <v>43303</v>
      </c>
      <c r="U1074" s="13" t="s">
        <v>703</v>
      </c>
      <c r="V1074" s="13" t="s">
        <v>39</v>
      </c>
      <c r="W1074" s="13">
        <v>28</v>
      </c>
      <c r="X1074" s="13">
        <v>24</v>
      </c>
      <c r="Y1074" s="13">
        <v>35</v>
      </c>
      <c r="Z1074" s="13">
        <v>68.571399999999997</v>
      </c>
      <c r="AA1074" s="13"/>
      <c r="AB1074" s="13"/>
      <c r="AC1074" s="13"/>
      <c r="AD1074" s="13">
        <v>0</v>
      </c>
      <c r="AE1074" s="13">
        <v>68.571399999999997</v>
      </c>
      <c r="AF1074" s="13">
        <v>0</v>
      </c>
      <c r="AG1074" s="13">
        <v>10</v>
      </c>
      <c r="AH1074" s="13">
        <v>3.7120000000000002</v>
      </c>
      <c r="AI1074" s="13">
        <v>3.7120000000000002</v>
      </c>
      <c r="AJ1074" s="13">
        <v>0.26669999999999999</v>
      </c>
      <c r="AK1074" s="13" t="s">
        <v>2115</v>
      </c>
      <c r="AL1074" s="13" t="s">
        <v>1830</v>
      </c>
      <c r="AM1074" s="13"/>
      <c r="AN1074" s="13">
        <v>69.599999999999994</v>
      </c>
    </row>
    <row r="1075" spans="1:40" ht="15.75" hidden="1" customHeight="1" x14ac:dyDescent="0.25">
      <c r="A1075" s="13" t="s">
        <v>1861</v>
      </c>
      <c r="B1075" s="13" t="s">
        <v>30</v>
      </c>
      <c r="C1075" s="13" t="s">
        <v>629</v>
      </c>
      <c r="D1075" s="13" t="s">
        <v>682</v>
      </c>
      <c r="E1075" s="13">
        <v>53580</v>
      </c>
      <c r="F1075" s="13" t="s">
        <v>683</v>
      </c>
      <c r="G1075" s="13">
        <v>80</v>
      </c>
      <c r="H1075" s="13">
        <v>6</v>
      </c>
      <c r="I1075" s="13" t="s">
        <v>704</v>
      </c>
      <c r="J1075" s="13" t="s">
        <v>34</v>
      </c>
      <c r="K1075" s="13" t="s">
        <v>35</v>
      </c>
      <c r="L1075" s="13" t="s">
        <v>56</v>
      </c>
      <c r="M1075" s="13">
        <v>900</v>
      </c>
      <c r="N1075" s="13">
        <v>1110</v>
      </c>
      <c r="O1075" s="13" t="s">
        <v>211</v>
      </c>
      <c r="P1075" s="13">
        <v>710</v>
      </c>
      <c r="Q1075" s="13" t="s">
        <v>37</v>
      </c>
      <c r="R1075" s="13" t="s">
        <v>58</v>
      </c>
      <c r="S1075" s="49">
        <v>43262</v>
      </c>
      <c r="T1075" s="49">
        <v>43303</v>
      </c>
      <c r="U1075" s="13" t="s">
        <v>685</v>
      </c>
      <c r="V1075" s="13" t="s">
        <v>39</v>
      </c>
      <c r="W1075" s="13">
        <v>36</v>
      </c>
      <c r="X1075" s="13">
        <v>36</v>
      </c>
      <c r="Y1075" s="13">
        <v>35</v>
      </c>
      <c r="Z1075" s="13">
        <v>102.8571</v>
      </c>
      <c r="AA1075" s="13"/>
      <c r="AB1075" s="13"/>
      <c r="AC1075" s="13"/>
      <c r="AD1075" s="13">
        <v>0</v>
      </c>
      <c r="AE1075" s="13">
        <v>102.8571</v>
      </c>
      <c r="AF1075" s="13">
        <v>0</v>
      </c>
      <c r="AG1075" s="13">
        <v>0</v>
      </c>
      <c r="AH1075" s="13">
        <v>4.5069999999999997</v>
      </c>
      <c r="AI1075" s="13">
        <v>4.7721</v>
      </c>
      <c r="AJ1075" s="13">
        <v>0.26669999999999999</v>
      </c>
      <c r="AK1075" s="13" t="s">
        <v>2094</v>
      </c>
      <c r="AL1075" s="13" t="s">
        <v>1833</v>
      </c>
      <c r="AM1075" s="13"/>
      <c r="AN1075" s="13">
        <v>69.599999999999994</v>
      </c>
    </row>
    <row r="1076" spans="1:40" ht="15.75" hidden="1" customHeight="1" x14ac:dyDescent="0.25">
      <c r="A1076" s="13" t="s">
        <v>1861</v>
      </c>
      <c r="B1076" s="13" t="s">
        <v>30</v>
      </c>
      <c r="C1076" s="13" t="s">
        <v>629</v>
      </c>
      <c r="D1076" s="13" t="s">
        <v>682</v>
      </c>
      <c r="E1076" s="13">
        <v>52497</v>
      </c>
      <c r="F1076" s="13" t="s">
        <v>683</v>
      </c>
      <c r="G1076" s="13">
        <v>80</v>
      </c>
      <c r="H1076" s="13">
        <v>541</v>
      </c>
      <c r="I1076" s="13" t="s">
        <v>704</v>
      </c>
      <c r="J1076" s="13" t="s">
        <v>43</v>
      </c>
      <c r="K1076" s="13" t="s">
        <v>35</v>
      </c>
      <c r="L1076" s="13" t="s">
        <v>51</v>
      </c>
      <c r="M1076" s="13">
        <v>1800</v>
      </c>
      <c r="N1076" s="13">
        <v>2020</v>
      </c>
      <c r="O1076" s="13" t="s">
        <v>63</v>
      </c>
      <c r="P1076" s="13">
        <v>1301</v>
      </c>
      <c r="Q1076" s="13" t="s">
        <v>64</v>
      </c>
      <c r="R1076" s="13" t="s">
        <v>66</v>
      </c>
      <c r="S1076" s="49">
        <v>43262</v>
      </c>
      <c r="T1076" s="49">
        <v>43310</v>
      </c>
      <c r="U1076" s="13" t="s">
        <v>2116</v>
      </c>
      <c r="V1076" s="13" t="s">
        <v>39</v>
      </c>
      <c r="W1076" s="13">
        <v>25</v>
      </c>
      <c r="X1076" s="13">
        <v>24</v>
      </c>
      <c r="Y1076" s="13">
        <v>35</v>
      </c>
      <c r="Z1076" s="13">
        <v>68.571399999999997</v>
      </c>
      <c r="AA1076" s="13"/>
      <c r="AB1076" s="13"/>
      <c r="AC1076" s="13"/>
      <c r="AD1076" s="13">
        <v>0</v>
      </c>
      <c r="AE1076" s="13">
        <v>68.571399999999997</v>
      </c>
      <c r="AF1076" s="13">
        <v>0</v>
      </c>
      <c r="AG1076" s="13">
        <v>10</v>
      </c>
      <c r="AH1076" s="13">
        <v>3.343</v>
      </c>
      <c r="AI1076" s="13">
        <v>3.343</v>
      </c>
      <c r="AJ1076" s="13">
        <v>0.26669999999999999</v>
      </c>
      <c r="AK1076" s="13" t="s">
        <v>1835</v>
      </c>
      <c r="AL1076" s="13" t="s">
        <v>1836</v>
      </c>
      <c r="AM1076" s="13"/>
      <c r="AN1076" s="13">
        <v>70.2</v>
      </c>
    </row>
    <row r="1077" spans="1:40" ht="15.75" hidden="1" customHeight="1" x14ac:dyDescent="0.25">
      <c r="A1077" s="13" t="s">
        <v>1861</v>
      </c>
      <c r="B1077" s="13" t="s">
        <v>30</v>
      </c>
      <c r="C1077" s="13" t="s">
        <v>629</v>
      </c>
      <c r="D1077" s="13" t="s">
        <v>682</v>
      </c>
      <c r="E1077" s="13">
        <v>51986</v>
      </c>
      <c r="F1077" s="13" t="s">
        <v>683</v>
      </c>
      <c r="G1077" s="13">
        <v>80</v>
      </c>
      <c r="H1077" s="13">
        <v>831</v>
      </c>
      <c r="I1077" s="13" t="s">
        <v>704</v>
      </c>
      <c r="J1077" s="13" t="s">
        <v>43</v>
      </c>
      <c r="K1077" s="13" t="s">
        <v>44</v>
      </c>
      <c r="L1077" s="13" t="s">
        <v>45</v>
      </c>
      <c r="M1077" s="13" t="s">
        <v>45</v>
      </c>
      <c r="N1077" s="13" t="s">
        <v>45</v>
      </c>
      <c r="O1077" s="13" t="s">
        <v>45</v>
      </c>
      <c r="P1077" s="13"/>
      <c r="Q1077" s="13" t="s">
        <v>37</v>
      </c>
      <c r="R1077" s="13" t="s">
        <v>38</v>
      </c>
      <c r="S1077" s="49">
        <v>43262</v>
      </c>
      <c r="T1077" s="49">
        <v>43303</v>
      </c>
      <c r="U1077" s="13" t="s">
        <v>249</v>
      </c>
      <c r="V1077" s="13" t="s">
        <v>46</v>
      </c>
      <c r="W1077" s="13">
        <v>44</v>
      </c>
      <c r="X1077" s="13">
        <v>37</v>
      </c>
      <c r="Y1077" s="13">
        <v>35</v>
      </c>
      <c r="Z1077" s="13">
        <v>105.71429999999999</v>
      </c>
      <c r="AA1077" s="13"/>
      <c r="AB1077" s="13"/>
      <c r="AC1077" s="13"/>
      <c r="AD1077" s="13">
        <v>0</v>
      </c>
      <c r="AE1077" s="13">
        <v>105.71429999999999</v>
      </c>
      <c r="AF1077" s="13">
        <v>0</v>
      </c>
      <c r="AG1077" s="13">
        <v>0</v>
      </c>
      <c r="AH1077" s="13">
        <v>5.4669999999999996</v>
      </c>
      <c r="AI1077" s="13">
        <v>5.867</v>
      </c>
      <c r="AJ1077" s="13">
        <v>0.26669999999999999</v>
      </c>
      <c r="AK1077" s="13" t="s">
        <v>45</v>
      </c>
      <c r="AL1077" s="13" t="s">
        <v>45</v>
      </c>
      <c r="AM1077" s="13"/>
      <c r="AN1077" s="13">
        <v>70</v>
      </c>
    </row>
    <row r="1078" spans="1:40" ht="15.75" hidden="1" customHeight="1" x14ac:dyDescent="0.25">
      <c r="A1078" s="13" t="s">
        <v>1861</v>
      </c>
      <c r="B1078" s="13" t="s">
        <v>30</v>
      </c>
      <c r="C1078" s="13" t="s">
        <v>629</v>
      </c>
      <c r="D1078" s="13" t="s">
        <v>682</v>
      </c>
      <c r="E1078" s="13">
        <v>51987</v>
      </c>
      <c r="F1078" s="13" t="s">
        <v>683</v>
      </c>
      <c r="G1078" s="13">
        <v>80</v>
      </c>
      <c r="H1078" s="13">
        <v>832</v>
      </c>
      <c r="I1078" s="13" t="s">
        <v>704</v>
      </c>
      <c r="J1078" s="13" t="s">
        <v>43</v>
      </c>
      <c r="K1078" s="13" t="s">
        <v>44</v>
      </c>
      <c r="L1078" s="13" t="s">
        <v>45</v>
      </c>
      <c r="M1078" s="13" t="s">
        <v>45</v>
      </c>
      <c r="N1078" s="13" t="s">
        <v>45</v>
      </c>
      <c r="O1078" s="13" t="s">
        <v>45</v>
      </c>
      <c r="P1078" s="13"/>
      <c r="Q1078" s="13" t="s">
        <v>37</v>
      </c>
      <c r="R1078" s="13" t="s">
        <v>38</v>
      </c>
      <c r="S1078" s="49">
        <v>43262</v>
      </c>
      <c r="T1078" s="49">
        <v>43303</v>
      </c>
      <c r="U1078" s="13" t="s">
        <v>249</v>
      </c>
      <c r="V1078" s="13" t="s">
        <v>46</v>
      </c>
      <c r="W1078" s="13">
        <v>38</v>
      </c>
      <c r="X1078" s="13">
        <v>30</v>
      </c>
      <c r="Y1078" s="13">
        <v>35</v>
      </c>
      <c r="Z1078" s="13">
        <v>85.714299999999994</v>
      </c>
      <c r="AA1078" s="13"/>
      <c r="AB1078" s="13"/>
      <c r="AC1078" s="13"/>
      <c r="AD1078" s="13">
        <v>0</v>
      </c>
      <c r="AE1078" s="13">
        <v>85.714299999999994</v>
      </c>
      <c r="AF1078" s="13">
        <v>0</v>
      </c>
      <c r="AG1078" s="13">
        <v>0</v>
      </c>
      <c r="AH1078" s="13">
        <v>4.9329999999999998</v>
      </c>
      <c r="AI1078" s="13">
        <v>5.0663</v>
      </c>
      <c r="AJ1078" s="13">
        <v>0.26669999999999999</v>
      </c>
      <c r="AK1078" s="13" t="s">
        <v>45</v>
      </c>
      <c r="AL1078" s="13" t="s">
        <v>45</v>
      </c>
      <c r="AM1078" s="13"/>
      <c r="AN1078" s="13">
        <v>70</v>
      </c>
    </row>
    <row r="1079" spans="1:40" ht="15.75" hidden="1" customHeight="1" x14ac:dyDescent="0.25">
      <c r="A1079" s="13" t="s">
        <v>1861</v>
      </c>
      <c r="B1079" s="13" t="s">
        <v>30</v>
      </c>
      <c r="C1079" s="13" t="s">
        <v>629</v>
      </c>
      <c r="D1079" s="13" t="s">
        <v>682</v>
      </c>
      <c r="E1079" s="13">
        <v>53466</v>
      </c>
      <c r="F1079" s="13" t="s">
        <v>683</v>
      </c>
      <c r="G1079" s="13">
        <v>80</v>
      </c>
      <c r="H1079" s="13">
        <v>833</v>
      </c>
      <c r="I1079" s="13" t="s">
        <v>704</v>
      </c>
      <c r="J1079" s="13" t="s">
        <v>43</v>
      </c>
      <c r="K1079" s="13" t="s">
        <v>44</v>
      </c>
      <c r="L1079" s="13" t="s">
        <v>45</v>
      </c>
      <c r="M1079" s="13" t="s">
        <v>45</v>
      </c>
      <c r="N1079" s="13" t="s">
        <v>45</v>
      </c>
      <c r="O1079" s="13" t="s">
        <v>45</v>
      </c>
      <c r="P1079" s="13"/>
      <c r="Q1079" s="13" t="s">
        <v>37</v>
      </c>
      <c r="R1079" s="13" t="s">
        <v>38</v>
      </c>
      <c r="S1079" s="49">
        <v>43262</v>
      </c>
      <c r="T1079" s="49">
        <v>43303</v>
      </c>
      <c r="U1079" s="13" t="s">
        <v>1027</v>
      </c>
      <c r="V1079" s="13" t="s">
        <v>46</v>
      </c>
      <c r="W1079" s="13">
        <v>30</v>
      </c>
      <c r="X1079" s="13">
        <v>24</v>
      </c>
      <c r="Y1079" s="13">
        <v>35</v>
      </c>
      <c r="Z1079" s="13">
        <v>68.571399999999997</v>
      </c>
      <c r="AA1079" s="13"/>
      <c r="AB1079" s="13"/>
      <c r="AC1079" s="13"/>
      <c r="AD1079" s="13">
        <v>0</v>
      </c>
      <c r="AE1079" s="13">
        <v>68.571399999999997</v>
      </c>
      <c r="AF1079" s="13">
        <v>0</v>
      </c>
      <c r="AG1079" s="13">
        <v>0</v>
      </c>
      <c r="AH1079" s="13">
        <v>3.7330000000000001</v>
      </c>
      <c r="AI1079" s="13">
        <v>3.9996</v>
      </c>
      <c r="AJ1079" s="13">
        <v>0.26669999999999999</v>
      </c>
      <c r="AK1079" s="13" t="s">
        <v>45</v>
      </c>
      <c r="AL1079" s="13" t="s">
        <v>45</v>
      </c>
      <c r="AM1079" s="13"/>
      <c r="AN1079" s="13">
        <v>70</v>
      </c>
    </row>
    <row r="1080" spans="1:40" ht="15.75" hidden="1" customHeight="1" x14ac:dyDescent="0.25">
      <c r="A1080" s="13" t="s">
        <v>1861</v>
      </c>
      <c r="B1080" s="13" t="s">
        <v>30</v>
      </c>
      <c r="C1080" s="13" t="s">
        <v>629</v>
      </c>
      <c r="D1080" s="13" t="s">
        <v>682</v>
      </c>
      <c r="E1080" s="13">
        <v>53225</v>
      </c>
      <c r="F1080" s="13" t="s">
        <v>683</v>
      </c>
      <c r="G1080" s="13">
        <v>90</v>
      </c>
      <c r="H1080" s="13">
        <v>1</v>
      </c>
      <c r="I1080" s="13" t="s">
        <v>1066</v>
      </c>
      <c r="J1080" s="13" t="s">
        <v>34</v>
      </c>
      <c r="K1080" s="13" t="s">
        <v>35</v>
      </c>
      <c r="L1080" s="13" t="s">
        <v>56</v>
      </c>
      <c r="M1080" s="13">
        <v>900</v>
      </c>
      <c r="N1080" s="13">
        <v>1150</v>
      </c>
      <c r="O1080" s="13" t="s">
        <v>119</v>
      </c>
      <c r="P1080" s="13">
        <v>258</v>
      </c>
      <c r="Q1080" s="13" t="s">
        <v>37</v>
      </c>
      <c r="R1080" s="13" t="s">
        <v>38</v>
      </c>
      <c r="S1080" s="49">
        <v>43262</v>
      </c>
      <c r="T1080" s="49">
        <v>43303</v>
      </c>
      <c r="U1080" s="13" t="s">
        <v>702</v>
      </c>
      <c r="V1080" s="13" t="s">
        <v>39</v>
      </c>
      <c r="W1080" s="13">
        <v>44</v>
      </c>
      <c r="X1080" s="13">
        <v>43</v>
      </c>
      <c r="Y1080" s="13">
        <v>35</v>
      </c>
      <c r="Z1080" s="13">
        <v>122.8571</v>
      </c>
      <c r="AA1080" s="13"/>
      <c r="AB1080" s="13"/>
      <c r="AC1080" s="13"/>
      <c r="AD1080" s="13">
        <v>0</v>
      </c>
      <c r="AE1080" s="13">
        <v>122.8571</v>
      </c>
      <c r="AF1080" s="13">
        <v>0</v>
      </c>
      <c r="AG1080" s="13">
        <v>0</v>
      </c>
      <c r="AH1080" s="13">
        <v>6.6289999999999996</v>
      </c>
      <c r="AI1080" s="13">
        <v>7.2919</v>
      </c>
      <c r="AJ1080" s="13">
        <v>0.33329999999999999</v>
      </c>
      <c r="AK1080" s="13" t="s">
        <v>1504</v>
      </c>
      <c r="AL1080" s="13" t="s">
        <v>1812</v>
      </c>
      <c r="AM1080" s="13"/>
      <c r="AN1080" s="13">
        <v>87</v>
      </c>
    </row>
    <row r="1081" spans="1:40" ht="15.75" hidden="1" customHeight="1" x14ac:dyDescent="0.25">
      <c r="A1081" s="13" t="s">
        <v>1861</v>
      </c>
      <c r="B1081" s="13" t="s">
        <v>30</v>
      </c>
      <c r="C1081" s="13" t="s">
        <v>629</v>
      </c>
      <c r="D1081" s="13" t="s">
        <v>682</v>
      </c>
      <c r="E1081" s="13">
        <v>53229</v>
      </c>
      <c r="F1081" s="13" t="s">
        <v>683</v>
      </c>
      <c r="G1081" s="13">
        <v>90</v>
      </c>
      <c r="H1081" s="13">
        <v>2</v>
      </c>
      <c r="I1081" s="13" t="s">
        <v>1066</v>
      </c>
      <c r="J1081" s="13" t="s">
        <v>34</v>
      </c>
      <c r="K1081" s="13" t="s">
        <v>35</v>
      </c>
      <c r="L1081" s="13" t="s">
        <v>56</v>
      </c>
      <c r="M1081" s="13">
        <v>900</v>
      </c>
      <c r="N1081" s="13">
        <v>1150</v>
      </c>
      <c r="O1081" s="13" t="s">
        <v>211</v>
      </c>
      <c r="P1081" s="13">
        <v>709</v>
      </c>
      <c r="Q1081" s="13" t="s">
        <v>37</v>
      </c>
      <c r="R1081" s="13" t="s">
        <v>38</v>
      </c>
      <c r="S1081" s="49">
        <v>43262</v>
      </c>
      <c r="T1081" s="49">
        <v>43303</v>
      </c>
      <c r="U1081" s="13" t="s">
        <v>707</v>
      </c>
      <c r="V1081" s="13" t="s">
        <v>39</v>
      </c>
      <c r="W1081" s="13">
        <v>36</v>
      </c>
      <c r="X1081" s="13">
        <v>36</v>
      </c>
      <c r="Y1081" s="13">
        <v>35</v>
      </c>
      <c r="Z1081" s="13">
        <v>102.8571</v>
      </c>
      <c r="AA1081" s="13"/>
      <c r="AB1081" s="13"/>
      <c r="AC1081" s="13"/>
      <c r="AD1081" s="13">
        <v>0</v>
      </c>
      <c r="AE1081" s="13">
        <v>102.8571</v>
      </c>
      <c r="AF1081" s="13">
        <v>0</v>
      </c>
      <c r="AG1081" s="13">
        <v>0</v>
      </c>
      <c r="AH1081" s="13">
        <v>5.6340000000000003</v>
      </c>
      <c r="AI1081" s="13">
        <v>5.9653999999999998</v>
      </c>
      <c r="AJ1081" s="13">
        <v>0.33329999999999999</v>
      </c>
      <c r="AK1081" s="13" t="s">
        <v>1504</v>
      </c>
      <c r="AL1081" s="13" t="s">
        <v>1815</v>
      </c>
      <c r="AM1081" s="13"/>
      <c r="AN1081" s="13">
        <v>87</v>
      </c>
    </row>
    <row r="1082" spans="1:40" ht="15.75" hidden="1" customHeight="1" x14ac:dyDescent="0.25">
      <c r="A1082" s="13" t="s">
        <v>1861</v>
      </c>
      <c r="B1082" s="13" t="s">
        <v>30</v>
      </c>
      <c r="C1082" s="13" t="s">
        <v>629</v>
      </c>
      <c r="D1082" s="13" t="s">
        <v>682</v>
      </c>
      <c r="E1082" s="13">
        <v>53498</v>
      </c>
      <c r="F1082" s="13" t="s">
        <v>683</v>
      </c>
      <c r="G1082" s="13">
        <v>90</v>
      </c>
      <c r="H1082" s="13">
        <v>3</v>
      </c>
      <c r="I1082" s="13" t="s">
        <v>1066</v>
      </c>
      <c r="J1082" s="13" t="s">
        <v>34</v>
      </c>
      <c r="K1082" s="13" t="s">
        <v>35</v>
      </c>
      <c r="L1082" s="13" t="s">
        <v>56</v>
      </c>
      <c r="M1082" s="13">
        <v>1200</v>
      </c>
      <c r="N1082" s="13">
        <v>1450</v>
      </c>
      <c r="O1082" s="13" t="s">
        <v>57</v>
      </c>
      <c r="P1082" s="13">
        <v>350</v>
      </c>
      <c r="Q1082" s="13" t="s">
        <v>37</v>
      </c>
      <c r="R1082" s="13" t="s">
        <v>38</v>
      </c>
      <c r="S1082" s="49">
        <v>43262</v>
      </c>
      <c r="T1082" s="49">
        <v>43303</v>
      </c>
      <c r="U1082" s="13" t="s">
        <v>696</v>
      </c>
      <c r="V1082" s="13" t="s">
        <v>39</v>
      </c>
      <c r="W1082" s="13">
        <v>28</v>
      </c>
      <c r="X1082" s="13">
        <v>21</v>
      </c>
      <c r="Y1082" s="13">
        <v>35</v>
      </c>
      <c r="Z1082" s="13">
        <v>60</v>
      </c>
      <c r="AA1082" s="13"/>
      <c r="AB1082" s="13"/>
      <c r="AC1082" s="13"/>
      <c r="AD1082" s="13">
        <v>0</v>
      </c>
      <c r="AE1082" s="13">
        <v>60</v>
      </c>
      <c r="AF1082" s="13">
        <v>0</v>
      </c>
      <c r="AG1082" s="13">
        <v>0</v>
      </c>
      <c r="AH1082" s="13">
        <v>3.9769999999999999</v>
      </c>
      <c r="AI1082" s="13">
        <v>4.6398000000000001</v>
      </c>
      <c r="AJ1082" s="13">
        <v>0.33329999999999999</v>
      </c>
      <c r="AK1082" s="13" t="s">
        <v>1911</v>
      </c>
      <c r="AL1082" s="13" t="s">
        <v>1820</v>
      </c>
      <c r="AM1082" s="13"/>
      <c r="AN1082" s="13">
        <v>87</v>
      </c>
    </row>
    <row r="1083" spans="1:40" ht="15.75" hidden="1" customHeight="1" x14ac:dyDescent="0.25">
      <c r="A1083" s="13" t="s">
        <v>1861</v>
      </c>
      <c r="B1083" s="13" t="s">
        <v>30</v>
      </c>
      <c r="C1083" s="13" t="s">
        <v>629</v>
      </c>
      <c r="D1083" s="13" t="s">
        <v>682</v>
      </c>
      <c r="E1083" s="13">
        <v>53227</v>
      </c>
      <c r="F1083" s="13" t="s">
        <v>683</v>
      </c>
      <c r="G1083" s="13">
        <v>90</v>
      </c>
      <c r="H1083" s="13">
        <v>4</v>
      </c>
      <c r="I1083" s="13" t="s">
        <v>1066</v>
      </c>
      <c r="J1083" s="13" t="s">
        <v>34</v>
      </c>
      <c r="K1083" s="13" t="s">
        <v>35</v>
      </c>
      <c r="L1083" s="13" t="s">
        <v>56</v>
      </c>
      <c r="M1083" s="13">
        <v>1200</v>
      </c>
      <c r="N1083" s="13">
        <v>1450</v>
      </c>
      <c r="O1083" s="13" t="s">
        <v>220</v>
      </c>
      <c r="P1083" s="13">
        <v>215</v>
      </c>
      <c r="Q1083" s="13" t="s">
        <v>37</v>
      </c>
      <c r="R1083" s="13" t="s">
        <v>38</v>
      </c>
      <c r="S1083" s="49">
        <v>43262</v>
      </c>
      <c r="T1083" s="49">
        <v>43303</v>
      </c>
      <c r="U1083" s="13" t="s">
        <v>698</v>
      </c>
      <c r="V1083" s="13" t="s">
        <v>39</v>
      </c>
      <c r="W1083" s="13">
        <v>26</v>
      </c>
      <c r="X1083" s="13">
        <v>22</v>
      </c>
      <c r="Y1083" s="13">
        <v>35</v>
      </c>
      <c r="Z1083" s="13">
        <v>62.857100000000003</v>
      </c>
      <c r="AA1083" s="13"/>
      <c r="AB1083" s="13"/>
      <c r="AC1083" s="13"/>
      <c r="AD1083" s="13">
        <v>0</v>
      </c>
      <c r="AE1083" s="13">
        <v>62.857100000000003</v>
      </c>
      <c r="AF1083" s="13">
        <v>0</v>
      </c>
      <c r="AG1083" s="13">
        <v>0</v>
      </c>
      <c r="AH1083" s="13">
        <v>4.3090000000000002</v>
      </c>
      <c r="AI1083" s="13">
        <v>4.3090000000000002</v>
      </c>
      <c r="AJ1083" s="13">
        <v>0.33329999999999999</v>
      </c>
      <c r="AK1083" s="13" t="s">
        <v>1911</v>
      </c>
      <c r="AL1083" s="13" t="s">
        <v>1842</v>
      </c>
      <c r="AM1083" s="13"/>
      <c r="AN1083" s="13">
        <v>87</v>
      </c>
    </row>
    <row r="1084" spans="1:40" ht="15.75" hidden="1" customHeight="1" x14ac:dyDescent="0.25">
      <c r="A1084" s="13" t="s">
        <v>1861</v>
      </c>
      <c r="B1084" s="13" t="s">
        <v>30</v>
      </c>
      <c r="C1084" s="13" t="s">
        <v>629</v>
      </c>
      <c r="D1084" s="13" t="s">
        <v>682</v>
      </c>
      <c r="E1084" s="13">
        <v>50159</v>
      </c>
      <c r="F1084" s="13" t="s">
        <v>683</v>
      </c>
      <c r="G1084" s="13">
        <v>95</v>
      </c>
      <c r="H1084" s="13">
        <v>1</v>
      </c>
      <c r="I1084" s="13" t="s">
        <v>706</v>
      </c>
      <c r="J1084" s="13" t="s">
        <v>34</v>
      </c>
      <c r="K1084" s="13" t="s">
        <v>35</v>
      </c>
      <c r="L1084" s="13" t="s">
        <v>56</v>
      </c>
      <c r="M1084" s="13">
        <v>940</v>
      </c>
      <c r="N1084" s="13">
        <v>1110</v>
      </c>
      <c r="O1084" s="13" t="s">
        <v>57</v>
      </c>
      <c r="P1084" s="13">
        <v>360</v>
      </c>
      <c r="Q1084" s="13" t="s">
        <v>37</v>
      </c>
      <c r="R1084" s="13" t="s">
        <v>38</v>
      </c>
      <c r="S1084" s="49">
        <v>43262</v>
      </c>
      <c r="T1084" s="49">
        <v>43303</v>
      </c>
      <c r="U1084" s="13" t="s">
        <v>693</v>
      </c>
      <c r="V1084" s="13" t="s">
        <v>39</v>
      </c>
      <c r="W1084" s="13">
        <v>37</v>
      </c>
      <c r="X1084" s="13">
        <v>30</v>
      </c>
      <c r="Y1084" s="13">
        <v>35</v>
      </c>
      <c r="Z1084" s="13">
        <v>85.714299999999994</v>
      </c>
      <c r="AA1084" s="13"/>
      <c r="AB1084" s="13"/>
      <c r="AC1084" s="13"/>
      <c r="AD1084" s="13">
        <v>0</v>
      </c>
      <c r="AE1084" s="13">
        <v>85.714299999999994</v>
      </c>
      <c r="AF1084" s="13">
        <v>0</v>
      </c>
      <c r="AG1084" s="13">
        <v>0</v>
      </c>
      <c r="AH1084" s="13">
        <v>3.3809999999999998</v>
      </c>
      <c r="AI1084" s="13">
        <v>3.6793</v>
      </c>
      <c r="AJ1084" s="13">
        <v>0.2</v>
      </c>
      <c r="AK1084" s="13" t="s">
        <v>1277</v>
      </c>
      <c r="AL1084" s="13" t="s">
        <v>1828</v>
      </c>
      <c r="AM1084" s="13"/>
      <c r="AN1084" s="13">
        <v>52.2</v>
      </c>
    </row>
    <row r="1085" spans="1:40" ht="15.75" hidden="1" customHeight="1" x14ac:dyDescent="0.25">
      <c r="A1085" s="13" t="s">
        <v>1861</v>
      </c>
      <c r="B1085" s="13" t="s">
        <v>30</v>
      </c>
      <c r="C1085" s="13" t="s">
        <v>629</v>
      </c>
      <c r="D1085" s="13" t="s">
        <v>682</v>
      </c>
      <c r="E1085" s="13">
        <v>51458</v>
      </c>
      <c r="F1085" s="13" t="s">
        <v>683</v>
      </c>
      <c r="G1085" s="13">
        <v>95</v>
      </c>
      <c r="H1085" s="13">
        <v>2</v>
      </c>
      <c r="I1085" s="13" t="s">
        <v>706</v>
      </c>
      <c r="J1085" s="13" t="s">
        <v>34</v>
      </c>
      <c r="K1085" s="13" t="s">
        <v>35</v>
      </c>
      <c r="L1085" s="13" t="s">
        <v>56</v>
      </c>
      <c r="M1085" s="13">
        <v>1200</v>
      </c>
      <c r="N1085" s="13">
        <v>1330</v>
      </c>
      <c r="O1085" s="13" t="s">
        <v>211</v>
      </c>
      <c r="P1085" s="13">
        <v>701</v>
      </c>
      <c r="Q1085" s="13" t="s">
        <v>37</v>
      </c>
      <c r="R1085" s="13" t="s">
        <v>38</v>
      </c>
      <c r="S1085" s="49">
        <v>43262</v>
      </c>
      <c r="T1085" s="49">
        <v>43303</v>
      </c>
      <c r="U1085" s="13" t="s">
        <v>707</v>
      </c>
      <c r="V1085" s="13" t="s">
        <v>39</v>
      </c>
      <c r="W1085" s="13">
        <v>31</v>
      </c>
      <c r="X1085" s="13">
        <v>26</v>
      </c>
      <c r="Y1085" s="13">
        <v>35</v>
      </c>
      <c r="Z1085" s="13">
        <v>74.285700000000006</v>
      </c>
      <c r="AA1085" s="13"/>
      <c r="AB1085" s="13"/>
      <c r="AC1085" s="13"/>
      <c r="AD1085" s="13">
        <v>0</v>
      </c>
      <c r="AE1085" s="13">
        <v>74.285700000000006</v>
      </c>
      <c r="AF1085" s="13">
        <v>0</v>
      </c>
      <c r="AG1085" s="13">
        <v>0</v>
      </c>
      <c r="AH1085" s="13">
        <v>2.9830000000000001</v>
      </c>
      <c r="AI1085" s="13">
        <v>3.0823999999999998</v>
      </c>
      <c r="AJ1085" s="13">
        <v>0.2</v>
      </c>
      <c r="AK1085" s="13" t="s">
        <v>2117</v>
      </c>
      <c r="AL1085" s="13" t="s">
        <v>1841</v>
      </c>
      <c r="AM1085" s="13"/>
      <c r="AN1085" s="13">
        <v>52.2</v>
      </c>
    </row>
    <row r="1086" spans="1:40" ht="15.75" hidden="1" customHeight="1" x14ac:dyDescent="0.25">
      <c r="A1086" s="13" t="s">
        <v>1861</v>
      </c>
      <c r="B1086" s="13" t="s">
        <v>30</v>
      </c>
      <c r="C1086" s="13" t="s">
        <v>629</v>
      </c>
      <c r="D1086" s="13" t="s">
        <v>682</v>
      </c>
      <c r="E1086" s="13">
        <v>50160</v>
      </c>
      <c r="F1086" s="13" t="s">
        <v>683</v>
      </c>
      <c r="G1086" s="13">
        <v>95</v>
      </c>
      <c r="H1086" s="13">
        <v>3</v>
      </c>
      <c r="I1086" s="13" t="s">
        <v>706</v>
      </c>
      <c r="J1086" s="13" t="s">
        <v>34</v>
      </c>
      <c r="K1086" s="13" t="s">
        <v>35</v>
      </c>
      <c r="L1086" s="13" t="s">
        <v>56</v>
      </c>
      <c r="M1086" s="13">
        <v>1200</v>
      </c>
      <c r="N1086" s="13">
        <v>1330</v>
      </c>
      <c r="O1086" s="13" t="s">
        <v>119</v>
      </c>
      <c r="P1086" s="13">
        <v>258</v>
      </c>
      <c r="Q1086" s="13" t="s">
        <v>37</v>
      </c>
      <c r="R1086" s="13" t="s">
        <v>38</v>
      </c>
      <c r="S1086" s="49">
        <v>43262</v>
      </c>
      <c r="T1086" s="49">
        <v>43303</v>
      </c>
      <c r="U1086" s="13" t="s">
        <v>702</v>
      </c>
      <c r="V1086" s="13" t="s">
        <v>39</v>
      </c>
      <c r="W1086" s="13">
        <v>38</v>
      </c>
      <c r="X1086" s="13">
        <v>36</v>
      </c>
      <c r="Y1086" s="13">
        <v>35</v>
      </c>
      <c r="Z1086" s="13">
        <v>102.8571</v>
      </c>
      <c r="AA1086" s="13"/>
      <c r="AB1086" s="13"/>
      <c r="AC1086" s="13"/>
      <c r="AD1086" s="13">
        <v>0</v>
      </c>
      <c r="AE1086" s="13">
        <v>102.8571</v>
      </c>
      <c r="AF1086" s="13">
        <v>0</v>
      </c>
      <c r="AG1086" s="13">
        <v>0</v>
      </c>
      <c r="AH1086" s="13">
        <v>3.778</v>
      </c>
      <c r="AI1086" s="13">
        <v>3.778</v>
      </c>
      <c r="AJ1086" s="13">
        <v>0.2</v>
      </c>
      <c r="AK1086" s="13" t="s">
        <v>2117</v>
      </c>
      <c r="AL1086" s="13" t="s">
        <v>1812</v>
      </c>
      <c r="AM1086" s="13"/>
      <c r="AN1086" s="13">
        <v>52.2</v>
      </c>
    </row>
    <row r="1087" spans="1:40" ht="15.75" hidden="1" customHeight="1" x14ac:dyDescent="0.25">
      <c r="A1087" s="13" t="s">
        <v>1861</v>
      </c>
      <c r="B1087" s="13" t="s">
        <v>30</v>
      </c>
      <c r="C1087" s="13" t="s">
        <v>629</v>
      </c>
      <c r="D1087" s="13" t="s">
        <v>682</v>
      </c>
      <c r="E1087" s="13">
        <v>52627</v>
      </c>
      <c r="F1087" s="13" t="s">
        <v>683</v>
      </c>
      <c r="G1087" s="13">
        <v>95</v>
      </c>
      <c r="H1087" s="13">
        <v>501</v>
      </c>
      <c r="I1087" s="13" t="s">
        <v>706</v>
      </c>
      <c r="J1087" s="13" t="s">
        <v>43</v>
      </c>
      <c r="K1087" s="13" t="s">
        <v>35</v>
      </c>
      <c r="L1087" s="13" t="s">
        <v>169</v>
      </c>
      <c r="M1087" s="13">
        <v>1800</v>
      </c>
      <c r="N1087" s="13">
        <v>2020</v>
      </c>
      <c r="O1087" s="13" t="s">
        <v>57</v>
      </c>
      <c r="P1087" s="13">
        <v>350</v>
      </c>
      <c r="Q1087" s="13" t="s">
        <v>37</v>
      </c>
      <c r="R1087" s="13" t="s">
        <v>66</v>
      </c>
      <c r="S1087" s="49">
        <v>43262</v>
      </c>
      <c r="T1087" s="49">
        <v>43310</v>
      </c>
      <c r="U1087" s="13" t="s">
        <v>1216</v>
      </c>
      <c r="V1087" s="13" t="s">
        <v>39</v>
      </c>
      <c r="W1087" s="13">
        <v>31</v>
      </c>
      <c r="X1087" s="13">
        <v>29</v>
      </c>
      <c r="Y1087" s="13">
        <v>35</v>
      </c>
      <c r="Z1087" s="13">
        <v>82.857100000000003</v>
      </c>
      <c r="AA1087" s="13"/>
      <c r="AB1087" s="13"/>
      <c r="AC1087" s="13"/>
      <c r="AD1087" s="13">
        <v>0</v>
      </c>
      <c r="AE1087" s="13">
        <v>82.857100000000003</v>
      </c>
      <c r="AF1087" s="13">
        <v>0</v>
      </c>
      <c r="AG1087" s="13">
        <v>0</v>
      </c>
      <c r="AH1087" s="13">
        <v>2.7730000000000001</v>
      </c>
      <c r="AI1087" s="13">
        <v>3.0701000000000001</v>
      </c>
      <c r="AJ1087" s="13">
        <v>0.2</v>
      </c>
      <c r="AK1087" s="13" t="s">
        <v>1835</v>
      </c>
      <c r="AL1087" s="13" t="s">
        <v>1820</v>
      </c>
      <c r="AM1087" s="13"/>
      <c r="AN1087" s="13">
        <v>52</v>
      </c>
    </row>
    <row r="1088" spans="1:40" ht="15.75" hidden="1" customHeight="1" x14ac:dyDescent="0.25">
      <c r="A1088" s="13" t="s">
        <v>1861</v>
      </c>
      <c r="B1088" s="13" t="s">
        <v>30</v>
      </c>
      <c r="C1088" s="13" t="s">
        <v>629</v>
      </c>
      <c r="D1088" s="13" t="s">
        <v>682</v>
      </c>
      <c r="E1088" s="13">
        <v>53230</v>
      </c>
      <c r="F1088" s="13" t="s">
        <v>683</v>
      </c>
      <c r="G1088" s="13" t="s">
        <v>660</v>
      </c>
      <c r="H1088" s="13">
        <v>1</v>
      </c>
      <c r="I1088" s="13" t="s">
        <v>709</v>
      </c>
      <c r="J1088" s="13" t="s">
        <v>34</v>
      </c>
      <c r="K1088" s="13" t="s">
        <v>35</v>
      </c>
      <c r="L1088" s="13" t="s">
        <v>56</v>
      </c>
      <c r="M1088" s="13">
        <v>900</v>
      </c>
      <c r="N1088" s="13">
        <v>1150</v>
      </c>
      <c r="O1088" s="13" t="s">
        <v>220</v>
      </c>
      <c r="P1088" s="13">
        <v>215</v>
      </c>
      <c r="Q1088" s="13" t="s">
        <v>37</v>
      </c>
      <c r="R1088" s="13" t="s">
        <v>38</v>
      </c>
      <c r="S1088" s="49">
        <v>43262</v>
      </c>
      <c r="T1088" s="49">
        <v>43303</v>
      </c>
      <c r="U1088" s="13" t="s">
        <v>698</v>
      </c>
      <c r="V1088" s="13" t="s">
        <v>39</v>
      </c>
      <c r="W1088" s="13">
        <v>36</v>
      </c>
      <c r="X1088" s="13">
        <v>34</v>
      </c>
      <c r="Y1088" s="13">
        <v>35</v>
      </c>
      <c r="Z1088" s="13">
        <v>97.142899999999997</v>
      </c>
      <c r="AA1088" s="13"/>
      <c r="AB1088" s="13"/>
      <c r="AC1088" s="13"/>
      <c r="AD1088" s="13">
        <v>0</v>
      </c>
      <c r="AE1088" s="13">
        <v>97.142899999999997</v>
      </c>
      <c r="AF1088" s="13">
        <v>0</v>
      </c>
      <c r="AG1088" s="13">
        <v>0</v>
      </c>
      <c r="AH1088" s="13">
        <v>5.8</v>
      </c>
      <c r="AI1088" s="13">
        <v>5.9657</v>
      </c>
      <c r="AJ1088" s="13">
        <v>0.33329999999999999</v>
      </c>
      <c r="AK1088" s="13" t="s">
        <v>1504</v>
      </c>
      <c r="AL1088" s="13" t="s">
        <v>1842</v>
      </c>
      <c r="AM1088" s="13"/>
      <c r="AN1088" s="13">
        <v>87</v>
      </c>
    </row>
    <row r="1089" spans="1:40" ht="15.75" hidden="1" customHeight="1" x14ac:dyDescent="0.25">
      <c r="A1089" s="13" t="s">
        <v>1861</v>
      </c>
      <c r="B1089" s="13" t="s">
        <v>30</v>
      </c>
      <c r="C1089" s="13" t="s">
        <v>629</v>
      </c>
      <c r="D1089" s="13" t="s">
        <v>682</v>
      </c>
      <c r="E1089" s="13">
        <v>53231</v>
      </c>
      <c r="F1089" s="13" t="s">
        <v>683</v>
      </c>
      <c r="G1089" s="13" t="s">
        <v>660</v>
      </c>
      <c r="H1089" s="13">
        <v>2</v>
      </c>
      <c r="I1089" s="13" t="s">
        <v>709</v>
      </c>
      <c r="J1089" s="13" t="s">
        <v>34</v>
      </c>
      <c r="K1089" s="13" t="s">
        <v>35</v>
      </c>
      <c r="L1089" s="13" t="s">
        <v>56</v>
      </c>
      <c r="M1089" s="13">
        <v>900</v>
      </c>
      <c r="N1089" s="13">
        <v>1150</v>
      </c>
      <c r="O1089" s="13" t="s">
        <v>70</v>
      </c>
      <c r="P1089" s="13">
        <v>713</v>
      </c>
      <c r="Q1089" s="13" t="s">
        <v>37</v>
      </c>
      <c r="R1089" s="13" t="s">
        <v>38</v>
      </c>
      <c r="S1089" s="49">
        <v>43262</v>
      </c>
      <c r="T1089" s="49">
        <v>43303</v>
      </c>
      <c r="U1089" s="13" t="s">
        <v>1170</v>
      </c>
      <c r="V1089" s="13" t="s">
        <v>39</v>
      </c>
      <c r="W1089" s="13">
        <v>37</v>
      </c>
      <c r="X1089" s="13">
        <v>35</v>
      </c>
      <c r="Y1089" s="13">
        <v>35</v>
      </c>
      <c r="Z1089" s="13">
        <v>100</v>
      </c>
      <c r="AA1089" s="13"/>
      <c r="AB1089" s="13"/>
      <c r="AC1089" s="13"/>
      <c r="AD1089" s="13">
        <v>0</v>
      </c>
      <c r="AE1089" s="13">
        <v>100</v>
      </c>
      <c r="AF1089" s="13">
        <v>0</v>
      </c>
      <c r="AG1089" s="13">
        <v>0</v>
      </c>
      <c r="AH1089" s="13">
        <v>5.6340000000000003</v>
      </c>
      <c r="AI1089" s="13">
        <v>6.1311</v>
      </c>
      <c r="AJ1089" s="13">
        <v>0.33329999999999999</v>
      </c>
      <c r="AK1089" s="13" t="s">
        <v>1504</v>
      </c>
      <c r="AL1089" s="13" t="s">
        <v>2118</v>
      </c>
      <c r="AM1089" s="13"/>
      <c r="AN1089" s="13">
        <v>87</v>
      </c>
    </row>
    <row r="1090" spans="1:40" ht="15.75" hidden="1" customHeight="1" x14ac:dyDescent="0.25">
      <c r="A1090" s="13" t="s">
        <v>1861</v>
      </c>
      <c r="B1090" s="13" t="s">
        <v>30</v>
      </c>
      <c r="C1090" s="13" t="s">
        <v>629</v>
      </c>
      <c r="D1090" s="13" t="s">
        <v>682</v>
      </c>
      <c r="E1090" s="13">
        <v>53232</v>
      </c>
      <c r="F1090" s="13" t="s">
        <v>683</v>
      </c>
      <c r="G1090" s="13" t="s">
        <v>660</v>
      </c>
      <c r="H1090" s="13">
        <v>3</v>
      </c>
      <c r="I1090" s="13" t="s">
        <v>709</v>
      </c>
      <c r="J1090" s="13" t="s">
        <v>34</v>
      </c>
      <c r="K1090" s="13" t="s">
        <v>35</v>
      </c>
      <c r="L1090" s="13" t="s">
        <v>56</v>
      </c>
      <c r="M1090" s="13">
        <v>1200</v>
      </c>
      <c r="N1090" s="13">
        <v>1450</v>
      </c>
      <c r="O1090" s="13" t="s">
        <v>220</v>
      </c>
      <c r="P1090" s="13">
        <v>214</v>
      </c>
      <c r="Q1090" s="13" t="s">
        <v>37</v>
      </c>
      <c r="R1090" s="13" t="s">
        <v>38</v>
      </c>
      <c r="S1090" s="49">
        <v>43262</v>
      </c>
      <c r="T1090" s="49">
        <v>43303</v>
      </c>
      <c r="U1090" s="13" t="s">
        <v>712</v>
      </c>
      <c r="V1090" s="13" t="s">
        <v>39</v>
      </c>
      <c r="W1090" s="13">
        <v>43</v>
      </c>
      <c r="X1090" s="13">
        <v>42</v>
      </c>
      <c r="Y1090" s="13">
        <v>35</v>
      </c>
      <c r="Z1090" s="13">
        <v>120</v>
      </c>
      <c r="AA1090" s="13"/>
      <c r="AB1090" s="13"/>
      <c r="AC1090" s="13"/>
      <c r="AD1090" s="13">
        <v>0</v>
      </c>
      <c r="AE1090" s="13">
        <v>120</v>
      </c>
      <c r="AF1090" s="13">
        <v>0</v>
      </c>
      <c r="AG1090" s="13">
        <v>0</v>
      </c>
      <c r="AH1090" s="13">
        <v>6.4630000000000001</v>
      </c>
      <c r="AI1090" s="13">
        <v>7.1258999999999997</v>
      </c>
      <c r="AJ1090" s="13">
        <v>0.33329999999999999</v>
      </c>
      <c r="AK1090" s="13" t="s">
        <v>1911</v>
      </c>
      <c r="AL1090" s="13" t="s">
        <v>1275</v>
      </c>
      <c r="AM1090" s="13"/>
      <c r="AN1090" s="13">
        <v>87</v>
      </c>
    </row>
    <row r="1091" spans="1:40" ht="15.75" hidden="1" customHeight="1" x14ac:dyDescent="0.25">
      <c r="A1091" s="13" t="s">
        <v>1861</v>
      </c>
      <c r="B1091" s="13" t="s">
        <v>30</v>
      </c>
      <c r="C1091" s="13" t="s">
        <v>629</v>
      </c>
      <c r="D1091" s="13" t="s">
        <v>682</v>
      </c>
      <c r="E1091" s="13">
        <v>53179</v>
      </c>
      <c r="F1091" s="13" t="s">
        <v>683</v>
      </c>
      <c r="G1091" s="13" t="s">
        <v>660</v>
      </c>
      <c r="H1091" s="13">
        <v>4</v>
      </c>
      <c r="I1091" s="13" t="s">
        <v>709</v>
      </c>
      <c r="J1091" s="13" t="s">
        <v>34</v>
      </c>
      <c r="K1091" s="13" t="s">
        <v>35</v>
      </c>
      <c r="L1091" s="13" t="s">
        <v>56</v>
      </c>
      <c r="M1091" s="13">
        <v>1200</v>
      </c>
      <c r="N1091" s="13">
        <v>1450</v>
      </c>
      <c r="O1091" s="13" t="s">
        <v>211</v>
      </c>
      <c r="P1091" s="13">
        <v>702</v>
      </c>
      <c r="Q1091" s="13" t="s">
        <v>37</v>
      </c>
      <c r="R1091" s="13" t="s">
        <v>38</v>
      </c>
      <c r="S1091" s="49">
        <v>43262</v>
      </c>
      <c r="T1091" s="49">
        <v>43303</v>
      </c>
      <c r="U1091" s="13" t="s">
        <v>1029</v>
      </c>
      <c r="V1091" s="13" t="s">
        <v>39</v>
      </c>
      <c r="W1091" s="13">
        <v>35</v>
      </c>
      <c r="X1091" s="13">
        <v>30</v>
      </c>
      <c r="Y1091" s="13">
        <v>35</v>
      </c>
      <c r="Z1091" s="13">
        <v>85.714299999999994</v>
      </c>
      <c r="AA1091" s="13"/>
      <c r="AB1091" s="13"/>
      <c r="AC1091" s="13"/>
      <c r="AD1091" s="13">
        <v>0</v>
      </c>
      <c r="AE1091" s="13">
        <v>85.714299999999994</v>
      </c>
      <c r="AF1091" s="13">
        <v>0</v>
      </c>
      <c r="AG1091" s="13">
        <v>0</v>
      </c>
      <c r="AH1091" s="13">
        <v>5.4690000000000003</v>
      </c>
      <c r="AI1091" s="13">
        <v>5.8005000000000004</v>
      </c>
      <c r="AJ1091" s="13">
        <v>0.33329999999999999</v>
      </c>
      <c r="AK1091" s="13" t="s">
        <v>1911</v>
      </c>
      <c r="AL1091" s="13" t="s">
        <v>1844</v>
      </c>
      <c r="AM1091" s="13"/>
      <c r="AN1091" s="13">
        <v>87</v>
      </c>
    </row>
    <row r="1092" spans="1:40" ht="15.75" hidden="1" customHeight="1" x14ac:dyDescent="0.25">
      <c r="A1092" s="13" t="s">
        <v>1861</v>
      </c>
      <c r="B1092" s="13" t="s">
        <v>30</v>
      </c>
      <c r="C1092" s="13" t="s">
        <v>629</v>
      </c>
      <c r="D1092" s="13" t="s">
        <v>682</v>
      </c>
      <c r="E1092" s="13">
        <v>53467</v>
      </c>
      <c r="F1092" s="13" t="s">
        <v>683</v>
      </c>
      <c r="G1092" s="13" t="s">
        <v>660</v>
      </c>
      <c r="H1092" s="13">
        <v>5</v>
      </c>
      <c r="I1092" s="13" t="s">
        <v>709</v>
      </c>
      <c r="J1092" s="13" t="s">
        <v>34</v>
      </c>
      <c r="K1092" s="13" t="s">
        <v>35</v>
      </c>
      <c r="L1092" s="13" t="s">
        <v>56</v>
      </c>
      <c r="M1092" s="13">
        <v>1500</v>
      </c>
      <c r="N1092" s="13">
        <v>1750</v>
      </c>
      <c r="O1092" s="13" t="s">
        <v>70</v>
      </c>
      <c r="P1092" s="13">
        <v>653</v>
      </c>
      <c r="Q1092" s="13" t="s">
        <v>37</v>
      </c>
      <c r="R1092" s="13" t="s">
        <v>38</v>
      </c>
      <c r="S1092" s="49">
        <v>43262</v>
      </c>
      <c r="T1092" s="49">
        <v>43303</v>
      </c>
      <c r="U1092" s="13" t="s">
        <v>1030</v>
      </c>
      <c r="V1092" s="13" t="s">
        <v>39</v>
      </c>
      <c r="W1092" s="13">
        <v>31</v>
      </c>
      <c r="X1092" s="13">
        <v>27</v>
      </c>
      <c r="Y1092" s="13">
        <v>35</v>
      </c>
      <c r="Z1092" s="13">
        <v>77.142899999999997</v>
      </c>
      <c r="AA1092" s="13"/>
      <c r="AB1092" s="13"/>
      <c r="AC1092" s="13"/>
      <c r="AD1092" s="13">
        <v>0</v>
      </c>
      <c r="AE1092" s="13">
        <v>77.142899999999997</v>
      </c>
      <c r="AF1092" s="13">
        <v>0</v>
      </c>
      <c r="AG1092" s="13">
        <v>0</v>
      </c>
      <c r="AH1092" s="13">
        <v>4.9710000000000001</v>
      </c>
      <c r="AI1092" s="13">
        <v>5.1367000000000003</v>
      </c>
      <c r="AJ1092" s="13">
        <v>0.33329999999999999</v>
      </c>
      <c r="AK1092" s="13" t="s">
        <v>1566</v>
      </c>
      <c r="AL1092" s="13" t="s">
        <v>1824</v>
      </c>
      <c r="AM1092" s="13"/>
      <c r="AN1092" s="13">
        <v>87</v>
      </c>
    </row>
    <row r="1093" spans="1:40" ht="15.75" hidden="1" customHeight="1" x14ac:dyDescent="0.25">
      <c r="A1093" s="13" t="s">
        <v>1861</v>
      </c>
      <c r="B1093" s="13" t="s">
        <v>30</v>
      </c>
      <c r="C1093" s="13" t="s">
        <v>629</v>
      </c>
      <c r="D1093" s="13" t="s">
        <v>682</v>
      </c>
      <c r="E1093" s="13">
        <v>53233</v>
      </c>
      <c r="F1093" s="13" t="s">
        <v>683</v>
      </c>
      <c r="G1093" s="13" t="s">
        <v>660</v>
      </c>
      <c r="H1093" s="13">
        <v>501</v>
      </c>
      <c r="I1093" s="13" t="s">
        <v>709</v>
      </c>
      <c r="J1093" s="13" t="s">
        <v>43</v>
      </c>
      <c r="K1093" s="13" t="s">
        <v>35</v>
      </c>
      <c r="L1093" s="13" t="s">
        <v>51</v>
      </c>
      <c r="M1093" s="13">
        <v>1810</v>
      </c>
      <c r="N1093" s="13">
        <v>2115</v>
      </c>
      <c r="O1093" s="13" t="s">
        <v>211</v>
      </c>
      <c r="P1093" s="13">
        <v>713</v>
      </c>
      <c r="Q1093" s="13" t="s">
        <v>37</v>
      </c>
      <c r="R1093" s="13" t="s">
        <v>66</v>
      </c>
      <c r="S1093" s="49">
        <v>43262</v>
      </c>
      <c r="T1093" s="49">
        <v>43310</v>
      </c>
      <c r="U1093" s="13" t="s">
        <v>61</v>
      </c>
      <c r="V1093" s="13" t="s">
        <v>39</v>
      </c>
      <c r="W1093" s="13">
        <v>34</v>
      </c>
      <c r="X1093" s="13">
        <v>34</v>
      </c>
      <c r="Y1093" s="13">
        <v>35</v>
      </c>
      <c r="Z1093" s="13">
        <v>97.142899999999997</v>
      </c>
      <c r="AA1093" s="13"/>
      <c r="AB1093" s="13"/>
      <c r="AC1093" s="13"/>
      <c r="AD1093" s="13">
        <v>0</v>
      </c>
      <c r="AE1093" s="13">
        <v>97.142899999999997</v>
      </c>
      <c r="AF1093" s="13">
        <v>0</v>
      </c>
      <c r="AG1093" s="13">
        <v>10</v>
      </c>
      <c r="AH1093" s="13">
        <v>5.601</v>
      </c>
      <c r="AI1093" s="13">
        <v>5.7706999999999997</v>
      </c>
      <c r="AJ1093" s="13">
        <v>0.33329999999999999</v>
      </c>
      <c r="AK1093" s="13" t="s">
        <v>1817</v>
      </c>
      <c r="AL1093" s="13" t="s">
        <v>1845</v>
      </c>
      <c r="AM1093" s="13"/>
      <c r="AN1093" s="13">
        <v>89.1</v>
      </c>
    </row>
    <row r="1094" spans="1:40" ht="15.75" hidden="1" customHeight="1" x14ac:dyDescent="0.25">
      <c r="A1094" s="13" t="s">
        <v>1861</v>
      </c>
      <c r="B1094" s="13" t="s">
        <v>30</v>
      </c>
      <c r="C1094" s="13" t="s">
        <v>629</v>
      </c>
      <c r="D1094" s="13" t="s">
        <v>682</v>
      </c>
      <c r="E1094" s="13">
        <v>53234</v>
      </c>
      <c r="F1094" s="13" t="s">
        <v>683</v>
      </c>
      <c r="G1094" s="13" t="s">
        <v>710</v>
      </c>
      <c r="H1094" s="13">
        <v>1</v>
      </c>
      <c r="I1094" s="13" t="s">
        <v>711</v>
      </c>
      <c r="J1094" s="13" t="s">
        <v>34</v>
      </c>
      <c r="K1094" s="13" t="s">
        <v>35</v>
      </c>
      <c r="L1094" s="13" t="s">
        <v>56</v>
      </c>
      <c r="M1094" s="13">
        <v>900</v>
      </c>
      <c r="N1094" s="13">
        <v>1150</v>
      </c>
      <c r="O1094" s="13" t="s">
        <v>57</v>
      </c>
      <c r="P1094" s="13">
        <v>180</v>
      </c>
      <c r="Q1094" s="13" t="s">
        <v>37</v>
      </c>
      <c r="R1094" s="13" t="s">
        <v>38</v>
      </c>
      <c r="S1094" s="49">
        <v>43262</v>
      </c>
      <c r="T1094" s="49">
        <v>43303</v>
      </c>
      <c r="U1094" s="13" t="s">
        <v>708</v>
      </c>
      <c r="V1094" s="13" t="s">
        <v>39</v>
      </c>
      <c r="W1094" s="13">
        <v>32</v>
      </c>
      <c r="X1094" s="13">
        <v>27</v>
      </c>
      <c r="Y1094" s="13">
        <v>35</v>
      </c>
      <c r="Z1094" s="13">
        <v>77.142899999999997</v>
      </c>
      <c r="AA1094" s="13"/>
      <c r="AB1094" s="13"/>
      <c r="AC1094" s="13"/>
      <c r="AD1094" s="13">
        <v>0</v>
      </c>
      <c r="AE1094" s="13">
        <v>77.142899999999997</v>
      </c>
      <c r="AF1094" s="13">
        <v>0</v>
      </c>
      <c r="AG1094" s="13">
        <v>0</v>
      </c>
      <c r="AH1094" s="13">
        <v>4.9710000000000001</v>
      </c>
      <c r="AI1094" s="13">
        <v>5.3023999999999996</v>
      </c>
      <c r="AJ1094" s="13">
        <v>0.33329999999999999</v>
      </c>
      <c r="AK1094" s="13" t="s">
        <v>1504</v>
      </c>
      <c r="AL1094" s="13" t="s">
        <v>1295</v>
      </c>
      <c r="AM1094" s="13"/>
      <c r="AN1094" s="13">
        <v>87</v>
      </c>
    </row>
    <row r="1095" spans="1:40" ht="15.75" hidden="1" customHeight="1" x14ac:dyDescent="0.25">
      <c r="A1095" s="13" t="s">
        <v>1861</v>
      </c>
      <c r="B1095" s="13" t="s">
        <v>30</v>
      </c>
      <c r="C1095" s="13" t="s">
        <v>629</v>
      </c>
      <c r="D1095" s="13" t="s">
        <v>682</v>
      </c>
      <c r="E1095" s="13">
        <v>53236</v>
      </c>
      <c r="F1095" s="13" t="s">
        <v>683</v>
      </c>
      <c r="G1095" s="13" t="s">
        <v>710</v>
      </c>
      <c r="H1095" s="13">
        <v>2</v>
      </c>
      <c r="I1095" s="13" t="s">
        <v>711</v>
      </c>
      <c r="J1095" s="13" t="s">
        <v>34</v>
      </c>
      <c r="K1095" s="13" t="s">
        <v>35</v>
      </c>
      <c r="L1095" s="13" t="s">
        <v>56</v>
      </c>
      <c r="M1095" s="13">
        <v>1200</v>
      </c>
      <c r="N1095" s="13">
        <v>1450</v>
      </c>
      <c r="O1095" s="13" t="s">
        <v>70</v>
      </c>
      <c r="P1095" s="13">
        <v>713</v>
      </c>
      <c r="Q1095" s="13" t="s">
        <v>37</v>
      </c>
      <c r="R1095" s="13" t="s">
        <v>38</v>
      </c>
      <c r="S1095" s="49">
        <v>43262</v>
      </c>
      <c r="T1095" s="49">
        <v>43303</v>
      </c>
      <c r="U1095" s="13" t="s">
        <v>1170</v>
      </c>
      <c r="V1095" s="13" t="s">
        <v>39</v>
      </c>
      <c r="W1095" s="13">
        <v>41</v>
      </c>
      <c r="X1095" s="13">
        <v>38</v>
      </c>
      <c r="Y1095" s="13">
        <v>35</v>
      </c>
      <c r="Z1095" s="13">
        <v>108.5714</v>
      </c>
      <c r="AA1095" s="13"/>
      <c r="AB1095" s="13"/>
      <c r="AC1095" s="13"/>
      <c r="AD1095" s="13">
        <v>0</v>
      </c>
      <c r="AE1095" s="13">
        <v>108.5714</v>
      </c>
      <c r="AF1095" s="13">
        <v>0</v>
      </c>
      <c r="AG1095" s="13">
        <v>0</v>
      </c>
      <c r="AH1095" s="13">
        <v>5.8</v>
      </c>
      <c r="AI1095" s="13">
        <v>6.7942999999999998</v>
      </c>
      <c r="AJ1095" s="13">
        <v>0.33329999999999999</v>
      </c>
      <c r="AK1095" s="13" t="s">
        <v>1911</v>
      </c>
      <c r="AL1095" s="13" t="s">
        <v>2118</v>
      </c>
      <c r="AM1095" s="13"/>
      <c r="AN1095" s="13">
        <v>87</v>
      </c>
    </row>
    <row r="1096" spans="1:40" ht="15.75" hidden="1" customHeight="1" x14ac:dyDescent="0.25">
      <c r="A1096" s="13" t="s">
        <v>1861</v>
      </c>
      <c r="B1096" s="13" t="s">
        <v>30</v>
      </c>
      <c r="C1096" s="13" t="s">
        <v>629</v>
      </c>
      <c r="D1096" s="13" t="s">
        <v>682</v>
      </c>
      <c r="E1096" s="13">
        <v>53468</v>
      </c>
      <c r="F1096" s="13" t="s">
        <v>683</v>
      </c>
      <c r="G1096" s="13" t="s">
        <v>710</v>
      </c>
      <c r="H1096" s="13">
        <v>3</v>
      </c>
      <c r="I1096" s="13" t="s">
        <v>711</v>
      </c>
      <c r="J1096" s="13" t="s">
        <v>34</v>
      </c>
      <c r="K1096" s="13" t="s">
        <v>35</v>
      </c>
      <c r="L1096" s="13" t="s">
        <v>56</v>
      </c>
      <c r="M1096" s="13">
        <v>1200</v>
      </c>
      <c r="N1096" s="13">
        <v>1450</v>
      </c>
      <c r="O1096" s="13" t="s">
        <v>70</v>
      </c>
      <c r="P1096" s="13">
        <v>653</v>
      </c>
      <c r="Q1096" s="13" t="s">
        <v>37</v>
      </c>
      <c r="R1096" s="13" t="s">
        <v>38</v>
      </c>
      <c r="S1096" s="49">
        <v>43262</v>
      </c>
      <c r="T1096" s="49">
        <v>43303</v>
      </c>
      <c r="U1096" s="13" t="s">
        <v>1030</v>
      </c>
      <c r="V1096" s="13" t="s">
        <v>39</v>
      </c>
      <c r="W1096" s="13">
        <v>26</v>
      </c>
      <c r="X1096" s="13">
        <v>25</v>
      </c>
      <c r="Y1096" s="13">
        <v>35</v>
      </c>
      <c r="Z1096" s="13">
        <v>71.428600000000003</v>
      </c>
      <c r="AA1096" s="13"/>
      <c r="AB1096" s="13"/>
      <c r="AC1096" s="13"/>
      <c r="AD1096" s="13">
        <v>0</v>
      </c>
      <c r="AE1096" s="13">
        <v>71.428600000000003</v>
      </c>
      <c r="AF1096" s="13">
        <v>0</v>
      </c>
      <c r="AG1096" s="13">
        <v>10</v>
      </c>
      <c r="AH1096" s="13">
        <v>3.8109999999999999</v>
      </c>
      <c r="AI1096" s="13">
        <v>4.3080999999999996</v>
      </c>
      <c r="AJ1096" s="13">
        <v>0.33329999999999999</v>
      </c>
      <c r="AK1096" s="13" t="s">
        <v>1911</v>
      </c>
      <c r="AL1096" s="13" t="s">
        <v>1824</v>
      </c>
      <c r="AM1096" s="13"/>
      <c r="AN1096" s="13">
        <v>87</v>
      </c>
    </row>
    <row r="1097" spans="1:40" ht="15.75" hidden="1" customHeight="1" x14ac:dyDescent="0.25">
      <c r="A1097" s="13" t="s">
        <v>1861</v>
      </c>
      <c r="B1097" s="13" t="s">
        <v>30</v>
      </c>
      <c r="C1097" s="13" t="s">
        <v>629</v>
      </c>
      <c r="D1097" s="13" t="s">
        <v>682</v>
      </c>
      <c r="E1097" s="13">
        <v>53235</v>
      </c>
      <c r="F1097" s="13" t="s">
        <v>683</v>
      </c>
      <c r="G1097" s="13" t="s">
        <v>710</v>
      </c>
      <c r="H1097" s="13">
        <v>501</v>
      </c>
      <c r="I1097" s="13" t="s">
        <v>711</v>
      </c>
      <c r="J1097" s="13" t="s">
        <v>43</v>
      </c>
      <c r="K1097" s="13" t="s">
        <v>35</v>
      </c>
      <c r="L1097" s="13" t="s">
        <v>51</v>
      </c>
      <c r="M1097" s="13">
        <v>1800</v>
      </c>
      <c r="N1097" s="13">
        <v>2105</v>
      </c>
      <c r="O1097" s="13" t="s">
        <v>70</v>
      </c>
      <c r="P1097" s="13">
        <v>713</v>
      </c>
      <c r="Q1097" s="13" t="s">
        <v>37</v>
      </c>
      <c r="R1097" s="13" t="s">
        <v>66</v>
      </c>
      <c r="S1097" s="49">
        <v>43262</v>
      </c>
      <c r="T1097" s="49">
        <v>43310</v>
      </c>
      <c r="U1097" s="13" t="s">
        <v>705</v>
      </c>
      <c r="V1097" s="13" t="s">
        <v>39</v>
      </c>
      <c r="W1097" s="13">
        <v>29</v>
      </c>
      <c r="X1097" s="13">
        <v>24</v>
      </c>
      <c r="Y1097" s="13">
        <v>35</v>
      </c>
      <c r="Z1097" s="13">
        <v>68.571399999999997</v>
      </c>
      <c r="AA1097" s="13"/>
      <c r="AB1097" s="13"/>
      <c r="AC1097" s="13"/>
      <c r="AD1097" s="13">
        <v>0</v>
      </c>
      <c r="AE1097" s="13">
        <v>68.571399999999997</v>
      </c>
      <c r="AF1097" s="13">
        <v>0</v>
      </c>
      <c r="AG1097" s="13">
        <v>0</v>
      </c>
      <c r="AH1097" s="13">
        <v>4.0730000000000004</v>
      </c>
      <c r="AI1097" s="13">
        <v>4.9215</v>
      </c>
      <c r="AJ1097" s="13">
        <v>0.33329999999999999</v>
      </c>
      <c r="AK1097" s="13" t="s">
        <v>2100</v>
      </c>
      <c r="AL1097" s="13" t="s">
        <v>2118</v>
      </c>
      <c r="AM1097" s="13"/>
      <c r="AN1097" s="13">
        <v>89.1</v>
      </c>
    </row>
    <row r="1098" spans="1:40" ht="15.75" hidden="1" customHeight="1" x14ac:dyDescent="0.25">
      <c r="A1098" s="13" t="s">
        <v>1861</v>
      </c>
      <c r="B1098" s="13" t="s">
        <v>30</v>
      </c>
      <c r="C1098" s="13" t="s">
        <v>629</v>
      </c>
      <c r="D1098" s="13" t="s">
        <v>682</v>
      </c>
      <c r="E1098" s="13">
        <v>53469</v>
      </c>
      <c r="F1098" s="13" t="s">
        <v>683</v>
      </c>
      <c r="G1098" s="13" t="s">
        <v>862</v>
      </c>
      <c r="H1098" s="13">
        <v>1</v>
      </c>
      <c r="I1098" s="13" t="s">
        <v>865</v>
      </c>
      <c r="J1098" s="13" t="s">
        <v>34</v>
      </c>
      <c r="K1098" s="13" t="s">
        <v>35</v>
      </c>
      <c r="L1098" s="13" t="s">
        <v>56</v>
      </c>
      <c r="M1098" s="13">
        <v>900</v>
      </c>
      <c r="N1098" s="13">
        <v>1150</v>
      </c>
      <c r="O1098" s="13" t="s">
        <v>70</v>
      </c>
      <c r="P1098" s="13">
        <v>753</v>
      </c>
      <c r="Q1098" s="13" t="s">
        <v>37</v>
      </c>
      <c r="R1098" s="13" t="s">
        <v>38</v>
      </c>
      <c r="S1098" s="49">
        <v>43262</v>
      </c>
      <c r="T1098" s="49">
        <v>43303</v>
      </c>
      <c r="U1098" s="13" t="s">
        <v>694</v>
      </c>
      <c r="V1098" s="13" t="s">
        <v>39</v>
      </c>
      <c r="W1098" s="13">
        <v>36</v>
      </c>
      <c r="X1098" s="13">
        <v>34</v>
      </c>
      <c r="Y1098" s="13">
        <v>35</v>
      </c>
      <c r="Z1098" s="13">
        <v>97.142899999999997</v>
      </c>
      <c r="AA1098" s="13"/>
      <c r="AB1098" s="13"/>
      <c r="AC1098" s="13"/>
      <c r="AD1098" s="13">
        <v>0</v>
      </c>
      <c r="AE1098" s="13">
        <v>97.142899999999997</v>
      </c>
      <c r="AF1098" s="13">
        <v>0</v>
      </c>
      <c r="AG1098" s="13">
        <v>0</v>
      </c>
      <c r="AH1098" s="13">
        <v>5.4690000000000003</v>
      </c>
      <c r="AI1098" s="13">
        <v>5.9661999999999997</v>
      </c>
      <c r="AJ1098" s="13">
        <v>0.33329999999999999</v>
      </c>
      <c r="AK1098" s="13" t="s">
        <v>1504</v>
      </c>
      <c r="AL1098" s="13" t="s">
        <v>1813</v>
      </c>
      <c r="AM1098" s="13"/>
      <c r="AN1098" s="13">
        <v>87</v>
      </c>
    </row>
    <row r="1099" spans="1:40" ht="15.75" hidden="1" customHeight="1" x14ac:dyDescent="0.25">
      <c r="A1099" s="13" t="s">
        <v>1861</v>
      </c>
      <c r="B1099" s="13" t="s">
        <v>30</v>
      </c>
      <c r="C1099" s="13" t="s">
        <v>629</v>
      </c>
      <c r="D1099" s="13" t="s">
        <v>682</v>
      </c>
      <c r="E1099" s="13">
        <v>52629</v>
      </c>
      <c r="F1099" s="13" t="s">
        <v>683</v>
      </c>
      <c r="G1099" s="13">
        <v>115</v>
      </c>
      <c r="H1099" s="13">
        <v>1</v>
      </c>
      <c r="I1099" s="13" t="s">
        <v>713</v>
      </c>
      <c r="J1099" s="13" t="s">
        <v>34</v>
      </c>
      <c r="K1099" s="13" t="s">
        <v>35</v>
      </c>
      <c r="L1099" s="13" t="s">
        <v>51</v>
      </c>
      <c r="M1099" s="13">
        <v>940</v>
      </c>
      <c r="N1099" s="13">
        <v>1145</v>
      </c>
      <c r="O1099" s="13" t="s">
        <v>220</v>
      </c>
      <c r="P1099" s="13">
        <v>206</v>
      </c>
      <c r="Q1099" s="13" t="s">
        <v>37</v>
      </c>
      <c r="R1099" s="13" t="s">
        <v>38</v>
      </c>
      <c r="S1099" s="49">
        <v>43262</v>
      </c>
      <c r="T1099" s="49">
        <v>43303</v>
      </c>
      <c r="U1099" s="13" t="s">
        <v>712</v>
      </c>
      <c r="V1099" s="13" t="s">
        <v>39</v>
      </c>
      <c r="W1099" s="13">
        <v>49</v>
      </c>
      <c r="X1099" s="13">
        <v>48</v>
      </c>
      <c r="Y1099" s="13">
        <v>35</v>
      </c>
      <c r="Z1099" s="13">
        <v>137.1429</v>
      </c>
      <c r="AA1099" s="13"/>
      <c r="AB1099" s="13"/>
      <c r="AC1099" s="13"/>
      <c r="AD1099" s="13">
        <v>0</v>
      </c>
      <c r="AE1099" s="13">
        <v>137.1429</v>
      </c>
      <c r="AF1099" s="13">
        <v>0</v>
      </c>
      <c r="AG1099" s="13">
        <v>0</v>
      </c>
      <c r="AH1099" s="13">
        <v>4.3330000000000002</v>
      </c>
      <c r="AI1099" s="13">
        <v>4.9375999999999998</v>
      </c>
      <c r="AJ1099" s="13">
        <v>0.2</v>
      </c>
      <c r="AK1099" s="13" t="s">
        <v>1879</v>
      </c>
      <c r="AL1099" s="13" t="s">
        <v>2119</v>
      </c>
      <c r="AM1099" s="13"/>
      <c r="AN1099" s="13">
        <v>52.9</v>
      </c>
    </row>
    <row r="1100" spans="1:40" ht="15.75" hidden="1" customHeight="1" x14ac:dyDescent="0.25">
      <c r="A1100" s="13" t="s">
        <v>1861</v>
      </c>
      <c r="B1100" s="13" t="s">
        <v>30</v>
      </c>
      <c r="C1100" s="13" t="s">
        <v>629</v>
      </c>
      <c r="D1100" s="13" t="s">
        <v>682</v>
      </c>
      <c r="E1100" s="13">
        <v>53470</v>
      </c>
      <c r="F1100" s="13" t="s">
        <v>683</v>
      </c>
      <c r="G1100" s="13">
        <v>115</v>
      </c>
      <c r="H1100" s="13">
        <v>501</v>
      </c>
      <c r="I1100" s="13" t="s">
        <v>713</v>
      </c>
      <c r="J1100" s="13" t="s">
        <v>43</v>
      </c>
      <c r="K1100" s="13" t="s">
        <v>35</v>
      </c>
      <c r="L1100" s="13" t="s">
        <v>169</v>
      </c>
      <c r="M1100" s="13">
        <v>1800</v>
      </c>
      <c r="N1100" s="13">
        <v>2020</v>
      </c>
      <c r="O1100" s="13" t="s">
        <v>70</v>
      </c>
      <c r="P1100" s="13">
        <v>653</v>
      </c>
      <c r="Q1100" s="13" t="s">
        <v>37</v>
      </c>
      <c r="R1100" s="13" t="s">
        <v>66</v>
      </c>
      <c r="S1100" s="49">
        <v>43262</v>
      </c>
      <c r="T1100" s="49">
        <v>43310</v>
      </c>
      <c r="U1100" s="13" t="s">
        <v>712</v>
      </c>
      <c r="V1100" s="13" t="s">
        <v>39</v>
      </c>
      <c r="W1100" s="13">
        <v>46</v>
      </c>
      <c r="X1100" s="13">
        <v>46</v>
      </c>
      <c r="Y1100" s="13">
        <v>35</v>
      </c>
      <c r="Z1100" s="13">
        <v>131.42859999999999</v>
      </c>
      <c r="AA1100" s="13"/>
      <c r="AB1100" s="13"/>
      <c r="AC1100" s="13"/>
      <c r="AD1100" s="13">
        <v>0</v>
      </c>
      <c r="AE1100" s="13">
        <v>131.42859999999999</v>
      </c>
      <c r="AF1100" s="13">
        <v>0</v>
      </c>
      <c r="AG1100" s="13">
        <v>0</v>
      </c>
      <c r="AH1100" s="13">
        <v>3.9620000000000002</v>
      </c>
      <c r="AI1100" s="13">
        <v>4.5563000000000002</v>
      </c>
      <c r="AJ1100" s="13">
        <v>0.2</v>
      </c>
      <c r="AK1100" s="13" t="s">
        <v>1835</v>
      </c>
      <c r="AL1100" s="13" t="s">
        <v>1824</v>
      </c>
      <c r="AM1100" s="13"/>
      <c r="AN1100" s="13">
        <v>52</v>
      </c>
    </row>
    <row r="1101" spans="1:40" ht="15.75" hidden="1" customHeight="1" x14ac:dyDescent="0.25">
      <c r="A1101" s="13" t="s">
        <v>1861</v>
      </c>
      <c r="B1101" s="13" t="s">
        <v>30</v>
      </c>
      <c r="C1101" s="13" t="s">
        <v>629</v>
      </c>
      <c r="D1101" s="13" t="s">
        <v>714</v>
      </c>
      <c r="E1101" s="13">
        <v>53240</v>
      </c>
      <c r="F1101" s="13" t="s">
        <v>715</v>
      </c>
      <c r="G1101" s="13" t="s">
        <v>281</v>
      </c>
      <c r="H1101" s="13">
        <v>1</v>
      </c>
      <c r="I1101" s="13" t="s">
        <v>716</v>
      </c>
      <c r="J1101" s="13" t="s">
        <v>34</v>
      </c>
      <c r="K1101" s="13" t="s">
        <v>194</v>
      </c>
      <c r="L1101" s="13" t="s">
        <v>56</v>
      </c>
      <c r="M1101" s="13">
        <v>1130</v>
      </c>
      <c r="N1101" s="13">
        <v>1340</v>
      </c>
      <c r="O1101" s="13" t="s">
        <v>634</v>
      </c>
      <c r="P1101" s="13">
        <v>100</v>
      </c>
      <c r="Q1101" s="13" t="s">
        <v>37</v>
      </c>
      <c r="R1101" s="13" t="s">
        <v>38</v>
      </c>
      <c r="S1101" s="49">
        <v>43262</v>
      </c>
      <c r="T1101" s="49">
        <v>43303</v>
      </c>
      <c r="U1101" s="13" t="s">
        <v>717</v>
      </c>
      <c r="V1101" s="13" t="s">
        <v>39</v>
      </c>
      <c r="W1101" s="13">
        <v>47</v>
      </c>
      <c r="X1101" s="13">
        <v>40</v>
      </c>
      <c r="Y1101" s="13">
        <v>48</v>
      </c>
      <c r="Z1101" s="13">
        <v>83.333299999999994</v>
      </c>
      <c r="AA1101" s="13"/>
      <c r="AB1101" s="13"/>
      <c r="AC1101" s="13"/>
      <c r="AD1101" s="13">
        <v>0</v>
      </c>
      <c r="AE1101" s="13">
        <v>83.333299999999994</v>
      </c>
      <c r="AF1101" s="13">
        <v>0</v>
      </c>
      <c r="AG1101" s="13">
        <v>0</v>
      </c>
      <c r="AH1101" s="13">
        <v>5.5679999999999996</v>
      </c>
      <c r="AI1101" s="13">
        <v>6.2309000000000001</v>
      </c>
      <c r="AJ1101" s="13">
        <v>0.26669999999999999</v>
      </c>
      <c r="AK1101" s="13" t="s">
        <v>1848</v>
      </c>
      <c r="AL1101" s="13" t="s">
        <v>1487</v>
      </c>
      <c r="AM1101" s="13"/>
      <c r="AN1101" s="13">
        <v>69.599999999999994</v>
      </c>
    </row>
    <row r="1102" spans="1:40" ht="15.75" hidden="1" customHeight="1" x14ac:dyDescent="0.25">
      <c r="A1102" s="13" t="s">
        <v>1861</v>
      </c>
      <c r="B1102" s="13" t="s">
        <v>30</v>
      </c>
      <c r="C1102" s="13" t="s">
        <v>629</v>
      </c>
      <c r="D1102" s="13" t="s">
        <v>714</v>
      </c>
      <c r="E1102" s="13">
        <v>53000</v>
      </c>
      <c r="F1102" s="13" t="s">
        <v>715</v>
      </c>
      <c r="G1102" s="13" t="s">
        <v>718</v>
      </c>
      <c r="H1102" s="13">
        <v>1</v>
      </c>
      <c r="I1102" s="13" t="s">
        <v>1172</v>
      </c>
      <c r="J1102" s="13" t="s">
        <v>34</v>
      </c>
      <c r="K1102" s="13" t="s">
        <v>194</v>
      </c>
      <c r="L1102" s="13" t="s">
        <v>56</v>
      </c>
      <c r="M1102" s="13">
        <v>1130</v>
      </c>
      <c r="N1102" s="13">
        <v>1340</v>
      </c>
      <c r="O1102" s="13" t="s">
        <v>634</v>
      </c>
      <c r="P1102" s="13">
        <v>204</v>
      </c>
      <c r="Q1102" s="13" t="s">
        <v>37</v>
      </c>
      <c r="R1102" s="13" t="s">
        <v>38</v>
      </c>
      <c r="S1102" s="49">
        <v>43262</v>
      </c>
      <c r="T1102" s="49">
        <v>43303</v>
      </c>
      <c r="U1102" s="13" t="s">
        <v>637</v>
      </c>
      <c r="V1102" s="13" t="s">
        <v>39</v>
      </c>
      <c r="W1102" s="13">
        <v>42</v>
      </c>
      <c r="X1102" s="13">
        <v>34</v>
      </c>
      <c r="Y1102" s="13">
        <v>48</v>
      </c>
      <c r="Z1102" s="13">
        <v>70.833299999999994</v>
      </c>
      <c r="AA1102" s="13"/>
      <c r="AB1102" s="13"/>
      <c r="AC1102" s="13"/>
      <c r="AD1102" s="13">
        <v>0</v>
      </c>
      <c r="AE1102" s="13">
        <v>70.833299999999994</v>
      </c>
      <c r="AF1102" s="13">
        <v>0</v>
      </c>
      <c r="AG1102" s="13">
        <v>10</v>
      </c>
      <c r="AH1102" s="13">
        <v>5.3029999999999999</v>
      </c>
      <c r="AI1102" s="13">
        <v>5.5682</v>
      </c>
      <c r="AJ1102" s="13">
        <v>0.26669999999999999</v>
      </c>
      <c r="AK1102" s="13" t="s">
        <v>1848</v>
      </c>
      <c r="AL1102" s="13" t="s">
        <v>1850</v>
      </c>
      <c r="AM1102" s="13"/>
      <c r="AN1102" s="13">
        <v>69.599999999999994</v>
      </c>
    </row>
    <row r="1103" spans="1:40" ht="15.75" hidden="1" customHeight="1" x14ac:dyDescent="0.25">
      <c r="A1103" s="13" t="s">
        <v>1861</v>
      </c>
      <c r="B1103" s="13" t="s">
        <v>30</v>
      </c>
      <c r="C1103" s="13" t="s">
        <v>629</v>
      </c>
      <c r="D1103" s="13" t="s">
        <v>714</v>
      </c>
      <c r="E1103" s="13">
        <v>50264</v>
      </c>
      <c r="F1103" s="13" t="s">
        <v>715</v>
      </c>
      <c r="G1103" s="13">
        <v>10</v>
      </c>
      <c r="H1103" s="13">
        <v>1</v>
      </c>
      <c r="I1103" s="13" t="s">
        <v>719</v>
      </c>
      <c r="J1103" s="13" t="s">
        <v>34</v>
      </c>
      <c r="K1103" s="13" t="s">
        <v>35</v>
      </c>
      <c r="L1103" s="13" t="s">
        <v>56</v>
      </c>
      <c r="M1103" s="13">
        <v>1145</v>
      </c>
      <c r="N1103" s="13">
        <v>1315</v>
      </c>
      <c r="O1103" s="13" t="s">
        <v>634</v>
      </c>
      <c r="P1103" s="13">
        <v>136</v>
      </c>
      <c r="Q1103" s="13" t="s">
        <v>37</v>
      </c>
      <c r="R1103" s="13" t="s">
        <v>38</v>
      </c>
      <c r="S1103" s="49">
        <v>43262</v>
      </c>
      <c r="T1103" s="49">
        <v>43303</v>
      </c>
      <c r="U1103" s="13" t="s">
        <v>1166</v>
      </c>
      <c r="V1103" s="13" t="s">
        <v>39</v>
      </c>
      <c r="W1103" s="13">
        <v>88</v>
      </c>
      <c r="X1103" s="13">
        <v>87</v>
      </c>
      <c r="Y1103" s="13">
        <v>99</v>
      </c>
      <c r="Z1103" s="13">
        <v>87.878799999999998</v>
      </c>
      <c r="AA1103" s="13"/>
      <c r="AB1103" s="13"/>
      <c r="AC1103" s="13"/>
      <c r="AD1103" s="13">
        <v>0</v>
      </c>
      <c r="AE1103" s="13">
        <v>87.878799999999998</v>
      </c>
      <c r="AF1103" s="13">
        <v>0</v>
      </c>
      <c r="AG1103" s="13">
        <v>10</v>
      </c>
      <c r="AH1103" s="13">
        <v>8.5510000000000002</v>
      </c>
      <c r="AI1103" s="13">
        <v>8.7499000000000002</v>
      </c>
      <c r="AJ1103" s="13">
        <v>0.2</v>
      </c>
      <c r="AK1103" s="13" t="s">
        <v>1851</v>
      </c>
      <c r="AL1103" s="13" t="s">
        <v>1849</v>
      </c>
      <c r="AM1103" s="13"/>
      <c r="AN1103" s="13">
        <v>52.2</v>
      </c>
    </row>
    <row r="1104" spans="1:40" ht="15.75" hidden="1" customHeight="1" x14ac:dyDescent="0.25">
      <c r="A1104" s="13" t="s">
        <v>1861</v>
      </c>
      <c r="B1104" s="13" t="s">
        <v>30</v>
      </c>
      <c r="C1104" s="13" t="s">
        <v>629</v>
      </c>
      <c r="D1104" s="13" t="s">
        <v>714</v>
      </c>
      <c r="E1104" s="13">
        <v>51331</v>
      </c>
      <c r="F1104" s="13" t="s">
        <v>715</v>
      </c>
      <c r="G1104" s="13" t="s">
        <v>720</v>
      </c>
      <c r="H1104" s="13">
        <v>1</v>
      </c>
      <c r="I1104" s="13" t="s">
        <v>721</v>
      </c>
      <c r="J1104" s="13" t="s">
        <v>34</v>
      </c>
      <c r="K1104" s="13" t="s">
        <v>212</v>
      </c>
      <c r="L1104" s="13" t="s">
        <v>102</v>
      </c>
      <c r="M1104" s="13">
        <v>810</v>
      </c>
      <c r="N1104" s="13">
        <v>1100</v>
      </c>
      <c r="O1104" s="13" t="s">
        <v>634</v>
      </c>
      <c r="P1104" s="13">
        <v>158</v>
      </c>
      <c r="Q1104" s="13" t="s">
        <v>37</v>
      </c>
      <c r="R1104" s="13" t="s">
        <v>38</v>
      </c>
      <c r="S1104" s="49">
        <v>43262</v>
      </c>
      <c r="T1104" s="49">
        <v>43303</v>
      </c>
      <c r="U1104" s="13" t="s">
        <v>637</v>
      </c>
      <c r="V1104" s="13" t="s">
        <v>39</v>
      </c>
      <c r="W1104" s="13">
        <v>23</v>
      </c>
      <c r="X1104" s="13">
        <v>22</v>
      </c>
      <c r="Y1104" s="13">
        <v>24</v>
      </c>
      <c r="Z1104" s="13">
        <v>91.666700000000006</v>
      </c>
      <c r="AA1104" s="13"/>
      <c r="AB1104" s="13"/>
      <c r="AC1104" s="13"/>
      <c r="AD1104" s="13">
        <v>0</v>
      </c>
      <c r="AE1104" s="13">
        <v>91.666700000000006</v>
      </c>
      <c r="AF1104" s="13">
        <v>0</v>
      </c>
      <c r="AG1104" s="13">
        <v>10</v>
      </c>
      <c r="AH1104" s="13">
        <v>2.137</v>
      </c>
      <c r="AI1104" s="13">
        <v>2.2341000000000002</v>
      </c>
      <c r="AJ1104" s="13">
        <v>0.17</v>
      </c>
      <c r="AK1104" s="13" t="s">
        <v>1768</v>
      </c>
      <c r="AL1104" s="13" t="s">
        <v>1853</v>
      </c>
      <c r="AM1104" s="13"/>
      <c r="AN1104" s="13">
        <v>51</v>
      </c>
    </row>
    <row r="1105" spans="1:40" ht="15.75" hidden="1" customHeight="1" x14ac:dyDescent="0.25">
      <c r="A1105" s="13" t="s">
        <v>1861</v>
      </c>
      <c r="B1105" s="13" t="s">
        <v>30</v>
      </c>
      <c r="C1105" s="13" t="s">
        <v>629</v>
      </c>
      <c r="D1105" s="13" t="s">
        <v>714</v>
      </c>
      <c r="E1105" s="13">
        <v>51830</v>
      </c>
      <c r="F1105" s="13" t="s">
        <v>715</v>
      </c>
      <c r="G1105" s="13" t="s">
        <v>720</v>
      </c>
      <c r="H1105" s="13">
        <v>2</v>
      </c>
      <c r="I1105" s="13" t="s">
        <v>721</v>
      </c>
      <c r="J1105" s="13" t="s">
        <v>34</v>
      </c>
      <c r="K1105" s="13" t="s">
        <v>212</v>
      </c>
      <c r="L1105" s="13" t="s">
        <v>102</v>
      </c>
      <c r="M1105" s="13">
        <v>1410</v>
      </c>
      <c r="N1105" s="13">
        <v>1700</v>
      </c>
      <c r="O1105" s="13" t="s">
        <v>634</v>
      </c>
      <c r="P1105" s="13">
        <v>158</v>
      </c>
      <c r="Q1105" s="13" t="s">
        <v>37</v>
      </c>
      <c r="R1105" s="13" t="s">
        <v>38</v>
      </c>
      <c r="S1105" s="49">
        <v>43262</v>
      </c>
      <c r="T1105" s="49">
        <v>43303</v>
      </c>
      <c r="U1105" s="13" t="s">
        <v>249</v>
      </c>
      <c r="V1105" s="13" t="s">
        <v>39</v>
      </c>
      <c r="W1105" s="13">
        <v>23</v>
      </c>
      <c r="X1105" s="13">
        <v>22</v>
      </c>
      <c r="Y1105" s="13">
        <v>24</v>
      </c>
      <c r="Z1105" s="13">
        <v>91.666700000000006</v>
      </c>
      <c r="AA1105" s="13"/>
      <c r="AB1105" s="13"/>
      <c r="AC1105" s="13"/>
      <c r="AD1105" s="13">
        <v>0</v>
      </c>
      <c r="AE1105" s="13">
        <v>91.666700000000006</v>
      </c>
      <c r="AF1105" s="13">
        <v>0</v>
      </c>
      <c r="AG1105" s="13">
        <v>10</v>
      </c>
      <c r="AH1105" s="13">
        <v>2.234</v>
      </c>
      <c r="AI1105" s="13">
        <v>2.234</v>
      </c>
      <c r="AJ1105" s="13">
        <v>0.17</v>
      </c>
      <c r="AK1105" s="13" t="s">
        <v>1791</v>
      </c>
      <c r="AL1105" s="13" t="s">
        <v>1853</v>
      </c>
      <c r="AM1105" s="13"/>
      <c r="AN1105" s="13">
        <v>51</v>
      </c>
    </row>
    <row r="1106" spans="1:40" ht="15.75" hidden="1" customHeight="1" x14ac:dyDescent="0.25">
      <c r="A1106" s="13" t="s">
        <v>1861</v>
      </c>
      <c r="B1106" s="13" t="s">
        <v>30</v>
      </c>
      <c r="C1106" s="13" t="s">
        <v>629</v>
      </c>
      <c r="D1106" s="13" t="s">
        <v>714</v>
      </c>
      <c r="E1106" s="13">
        <v>50267</v>
      </c>
      <c r="F1106" s="13" t="s">
        <v>715</v>
      </c>
      <c r="G1106" s="13" t="s">
        <v>722</v>
      </c>
      <c r="H1106" s="13">
        <v>1</v>
      </c>
      <c r="I1106" s="13" t="s">
        <v>723</v>
      </c>
      <c r="J1106" s="13" t="s">
        <v>34</v>
      </c>
      <c r="K1106" s="13" t="s">
        <v>212</v>
      </c>
      <c r="L1106" s="13" t="s">
        <v>102</v>
      </c>
      <c r="M1106" s="13">
        <v>810</v>
      </c>
      <c r="N1106" s="13">
        <v>1100</v>
      </c>
      <c r="O1106" s="13" t="s">
        <v>634</v>
      </c>
      <c r="P1106" s="13">
        <v>178</v>
      </c>
      <c r="Q1106" s="13" t="s">
        <v>37</v>
      </c>
      <c r="R1106" s="13" t="s">
        <v>38</v>
      </c>
      <c r="S1106" s="49">
        <v>43262</v>
      </c>
      <c r="T1106" s="49">
        <v>43303</v>
      </c>
      <c r="U1106" s="13" t="s">
        <v>724</v>
      </c>
      <c r="V1106" s="13" t="s">
        <v>39</v>
      </c>
      <c r="W1106" s="13">
        <v>23</v>
      </c>
      <c r="X1106" s="13">
        <v>20</v>
      </c>
      <c r="Y1106" s="13">
        <v>24</v>
      </c>
      <c r="Z1106" s="13">
        <v>83.333299999999994</v>
      </c>
      <c r="AA1106" s="13"/>
      <c r="AB1106" s="13"/>
      <c r="AC1106" s="13"/>
      <c r="AD1106" s="13">
        <v>0</v>
      </c>
      <c r="AE1106" s="13">
        <v>83.333299999999994</v>
      </c>
      <c r="AF1106" s="13">
        <v>0</v>
      </c>
      <c r="AG1106" s="13">
        <v>0</v>
      </c>
      <c r="AH1106" s="13">
        <v>1.9430000000000001</v>
      </c>
      <c r="AI1106" s="13">
        <v>2.2343999999999999</v>
      </c>
      <c r="AJ1106" s="13">
        <v>0.17</v>
      </c>
      <c r="AK1106" s="13" t="s">
        <v>1768</v>
      </c>
      <c r="AL1106" s="13" t="s">
        <v>1854</v>
      </c>
      <c r="AM1106" s="13"/>
      <c r="AN1106" s="13">
        <v>51</v>
      </c>
    </row>
    <row r="1107" spans="1:40" ht="15.75" hidden="1" customHeight="1" x14ac:dyDescent="0.25">
      <c r="A1107" s="13" t="s">
        <v>1861</v>
      </c>
      <c r="B1107" s="13" t="s">
        <v>30</v>
      </c>
      <c r="C1107" s="13" t="s">
        <v>629</v>
      </c>
      <c r="D1107" s="13" t="s">
        <v>714</v>
      </c>
      <c r="E1107" s="13">
        <v>50268</v>
      </c>
      <c r="F1107" s="13" t="s">
        <v>715</v>
      </c>
      <c r="G1107" s="13" t="s">
        <v>722</v>
      </c>
      <c r="H1107" s="13">
        <v>2</v>
      </c>
      <c r="I1107" s="13" t="s">
        <v>723</v>
      </c>
      <c r="J1107" s="13" t="s">
        <v>34</v>
      </c>
      <c r="K1107" s="13" t="s">
        <v>212</v>
      </c>
      <c r="L1107" s="13" t="s">
        <v>102</v>
      </c>
      <c r="M1107" s="13">
        <v>1410</v>
      </c>
      <c r="N1107" s="13">
        <v>1700</v>
      </c>
      <c r="O1107" s="13" t="s">
        <v>634</v>
      </c>
      <c r="P1107" s="13">
        <v>178</v>
      </c>
      <c r="Q1107" s="13" t="s">
        <v>37</v>
      </c>
      <c r="R1107" s="13" t="s">
        <v>38</v>
      </c>
      <c r="S1107" s="49">
        <v>43262</v>
      </c>
      <c r="T1107" s="49">
        <v>43303</v>
      </c>
      <c r="U1107" s="13" t="s">
        <v>724</v>
      </c>
      <c r="V1107" s="13" t="s">
        <v>39</v>
      </c>
      <c r="W1107" s="13">
        <v>16</v>
      </c>
      <c r="X1107" s="13">
        <v>14</v>
      </c>
      <c r="Y1107" s="13">
        <v>24</v>
      </c>
      <c r="Z1107" s="13">
        <v>58.333300000000001</v>
      </c>
      <c r="AA1107" s="13"/>
      <c r="AB1107" s="13"/>
      <c r="AC1107" s="13"/>
      <c r="AD1107" s="13">
        <v>0</v>
      </c>
      <c r="AE1107" s="13">
        <v>58.333300000000001</v>
      </c>
      <c r="AF1107" s="13">
        <v>0</v>
      </c>
      <c r="AG1107" s="13">
        <v>10</v>
      </c>
      <c r="AH1107" s="13">
        <v>1.36</v>
      </c>
      <c r="AI1107" s="13">
        <v>1.5543</v>
      </c>
      <c r="AJ1107" s="13">
        <v>0.17</v>
      </c>
      <c r="AK1107" s="13" t="s">
        <v>1791</v>
      </c>
      <c r="AL1107" s="13" t="s">
        <v>1854</v>
      </c>
      <c r="AM1107" s="13"/>
      <c r="AN1107" s="13">
        <v>51</v>
      </c>
    </row>
    <row r="1108" spans="1:40" ht="15.75" hidden="1" customHeight="1" x14ac:dyDescent="0.25">
      <c r="A1108" s="13" t="s">
        <v>1861</v>
      </c>
      <c r="B1108" s="13" t="s">
        <v>30</v>
      </c>
      <c r="C1108" s="13" t="s">
        <v>629</v>
      </c>
      <c r="D1108" s="13" t="s">
        <v>714</v>
      </c>
      <c r="E1108" s="13">
        <v>52314</v>
      </c>
      <c r="F1108" s="13" t="s">
        <v>715</v>
      </c>
      <c r="G1108" s="13" t="s">
        <v>726</v>
      </c>
      <c r="H1108" s="13">
        <v>1</v>
      </c>
      <c r="I1108" s="13" t="s">
        <v>1173</v>
      </c>
      <c r="J1108" s="13" t="s">
        <v>34</v>
      </c>
      <c r="K1108" s="13" t="s">
        <v>212</v>
      </c>
      <c r="L1108" s="13" t="s">
        <v>102</v>
      </c>
      <c r="M1108" s="13">
        <v>810</v>
      </c>
      <c r="N1108" s="13">
        <v>1100</v>
      </c>
      <c r="O1108" s="13" t="s">
        <v>634</v>
      </c>
      <c r="P1108" s="13">
        <v>179</v>
      </c>
      <c r="Q1108" s="13" t="s">
        <v>37</v>
      </c>
      <c r="R1108" s="13" t="s">
        <v>38</v>
      </c>
      <c r="S1108" s="49">
        <v>43262</v>
      </c>
      <c r="T1108" s="49">
        <v>43303</v>
      </c>
      <c r="U1108" s="13" t="s">
        <v>249</v>
      </c>
      <c r="V1108" s="13" t="s">
        <v>39</v>
      </c>
      <c r="W1108" s="13">
        <v>18</v>
      </c>
      <c r="X1108" s="13">
        <v>18</v>
      </c>
      <c r="Y1108" s="13">
        <v>24</v>
      </c>
      <c r="Z1108" s="13">
        <v>75</v>
      </c>
      <c r="AA1108" s="13"/>
      <c r="AB1108" s="13"/>
      <c r="AC1108" s="13"/>
      <c r="AD1108" s="13">
        <v>0</v>
      </c>
      <c r="AE1108" s="13">
        <v>75</v>
      </c>
      <c r="AF1108" s="13">
        <v>0</v>
      </c>
      <c r="AG1108" s="13">
        <v>10</v>
      </c>
      <c r="AH1108" s="13">
        <v>1.554</v>
      </c>
      <c r="AI1108" s="13">
        <v>1.7483</v>
      </c>
      <c r="AJ1108" s="13">
        <v>0.17</v>
      </c>
      <c r="AK1108" s="13" t="s">
        <v>1768</v>
      </c>
      <c r="AL1108" s="13" t="s">
        <v>1855</v>
      </c>
      <c r="AM1108" s="13"/>
      <c r="AN1108" s="13">
        <v>51</v>
      </c>
    </row>
    <row r="1109" spans="1:40" ht="15.75" hidden="1" customHeight="1" x14ac:dyDescent="0.25">
      <c r="A1109" s="13" t="s">
        <v>1861</v>
      </c>
      <c r="B1109" s="13" t="s">
        <v>30</v>
      </c>
      <c r="C1109" s="13" t="s">
        <v>629</v>
      </c>
      <c r="D1109" s="13" t="s">
        <v>714</v>
      </c>
      <c r="E1109" s="13">
        <v>50675</v>
      </c>
      <c r="F1109" s="13" t="s">
        <v>715</v>
      </c>
      <c r="G1109" s="13" t="s">
        <v>726</v>
      </c>
      <c r="H1109" s="13">
        <v>2</v>
      </c>
      <c r="I1109" s="13" t="s">
        <v>1173</v>
      </c>
      <c r="J1109" s="13" t="s">
        <v>34</v>
      </c>
      <c r="K1109" s="13" t="s">
        <v>212</v>
      </c>
      <c r="L1109" s="13" t="s">
        <v>102</v>
      </c>
      <c r="M1109" s="13">
        <v>1410</v>
      </c>
      <c r="N1109" s="13">
        <v>1700</v>
      </c>
      <c r="O1109" s="13" t="s">
        <v>634</v>
      </c>
      <c r="P1109" s="13">
        <v>179</v>
      </c>
      <c r="Q1109" s="13" t="s">
        <v>37</v>
      </c>
      <c r="R1109" s="13" t="s">
        <v>38</v>
      </c>
      <c r="S1109" s="49">
        <v>43262</v>
      </c>
      <c r="T1109" s="49">
        <v>43303</v>
      </c>
      <c r="U1109" s="13" t="s">
        <v>717</v>
      </c>
      <c r="V1109" s="13" t="s">
        <v>39</v>
      </c>
      <c r="W1109" s="13">
        <v>17</v>
      </c>
      <c r="X1109" s="13">
        <v>16</v>
      </c>
      <c r="Y1109" s="13">
        <v>24</v>
      </c>
      <c r="Z1109" s="13">
        <v>66.666700000000006</v>
      </c>
      <c r="AA1109" s="13"/>
      <c r="AB1109" s="13"/>
      <c r="AC1109" s="13"/>
      <c r="AD1109" s="13">
        <v>0</v>
      </c>
      <c r="AE1109" s="13">
        <v>66.666700000000006</v>
      </c>
      <c r="AF1109" s="13">
        <v>0</v>
      </c>
      <c r="AG1109" s="13">
        <v>10</v>
      </c>
      <c r="AH1109" s="13">
        <v>1.4570000000000001</v>
      </c>
      <c r="AI1109" s="13">
        <v>1.6513</v>
      </c>
      <c r="AJ1109" s="13">
        <v>0.17</v>
      </c>
      <c r="AK1109" s="13" t="s">
        <v>1791</v>
      </c>
      <c r="AL1109" s="13" t="s">
        <v>1855</v>
      </c>
      <c r="AM1109" s="13"/>
      <c r="AN1109" s="13">
        <v>51</v>
      </c>
    </row>
    <row r="1110" spans="1:40" ht="15.75" hidden="1" customHeight="1" x14ac:dyDescent="0.25">
      <c r="A1110" s="13" t="s">
        <v>1861</v>
      </c>
      <c r="B1110" s="13" t="s">
        <v>30</v>
      </c>
      <c r="C1110" s="13" t="s">
        <v>727</v>
      </c>
      <c r="D1110" s="13" t="s">
        <v>730</v>
      </c>
      <c r="E1110" s="13">
        <v>50576</v>
      </c>
      <c r="F1110" s="13" t="s">
        <v>731</v>
      </c>
      <c r="G1110" s="13">
        <v>50</v>
      </c>
      <c r="H1110" s="13">
        <v>1</v>
      </c>
      <c r="I1110" s="13" t="s">
        <v>99</v>
      </c>
      <c r="J1110" s="13" t="s">
        <v>34</v>
      </c>
      <c r="K1110" s="13" t="s">
        <v>35</v>
      </c>
      <c r="L1110" s="13" t="s">
        <v>51</v>
      </c>
      <c r="M1110" s="13">
        <v>910</v>
      </c>
      <c r="N1110" s="13">
        <v>1115</v>
      </c>
      <c r="O1110" s="13" t="s">
        <v>510</v>
      </c>
      <c r="P1110" s="13">
        <v>321</v>
      </c>
      <c r="Q1110" s="13" t="s">
        <v>37</v>
      </c>
      <c r="R1110" s="13" t="s">
        <v>38</v>
      </c>
      <c r="S1110" s="49">
        <v>43262</v>
      </c>
      <c r="T1110" s="49">
        <v>43303</v>
      </c>
      <c r="U1110" s="13" t="s">
        <v>2120</v>
      </c>
      <c r="V1110" s="13" t="s">
        <v>39</v>
      </c>
      <c r="W1110" s="13">
        <v>47</v>
      </c>
      <c r="X1110" s="13">
        <v>47</v>
      </c>
      <c r="Y1110" s="13">
        <v>40</v>
      </c>
      <c r="Z1110" s="13">
        <v>117.5</v>
      </c>
      <c r="AA1110" s="13"/>
      <c r="AB1110" s="13"/>
      <c r="AC1110" s="13"/>
      <c r="AD1110" s="13">
        <v>0</v>
      </c>
      <c r="AE1110" s="13">
        <v>117.5</v>
      </c>
      <c r="AF1110" s="13">
        <v>0</v>
      </c>
      <c r="AG1110" s="13">
        <v>0</v>
      </c>
      <c r="AH1110" s="13">
        <v>3.8290000000000002</v>
      </c>
      <c r="AI1110" s="13">
        <v>4.7359</v>
      </c>
      <c r="AJ1110" s="13">
        <v>0.2</v>
      </c>
      <c r="AK1110" s="13" t="s">
        <v>1298</v>
      </c>
      <c r="AL1110" s="13" t="s">
        <v>2121</v>
      </c>
      <c r="AM1110" s="13"/>
      <c r="AN1110" s="13">
        <v>52.9</v>
      </c>
    </row>
    <row r="1111" spans="1:40" ht="15.75" hidden="1" customHeight="1" x14ac:dyDescent="0.25">
      <c r="A1111" s="13" t="s">
        <v>1861</v>
      </c>
      <c r="B1111" s="13" t="s">
        <v>30</v>
      </c>
      <c r="C1111" s="13" t="s">
        <v>727</v>
      </c>
      <c r="D1111" s="13" t="s">
        <v>730</v>
      </c>
      <c r="E1111" s="13">
        <v>51647</v>
      </c>
      <c r="F1111" s="13" t="s">
        <v>731</v>
      </c>
      <c r="G1111" s="13">
        <v>50</v>
      </c>
      <c r="H1111" s="13">
        <v>831</v>
      </c>
      <c r="I1111" s="13" t="s">
        <v>99</v>
      </c>
      <c r="J1111" s="13" t="s">
        <v>43</v>
      </c>
      <c r="K1111" s="13" t="s">
        <v>44</v>
      </c>
      <c r="L1111" s="13" t="s">
        <v>45</v>
      </c>
      <c r="M1111" s="13" t="s">
        <v>45</v>
      </c>
      <c r="N1111" s="13" t="s">
        <v>45</v>
      </c>
      <c r="O1111" s="13" t="s">
        <v>45</v>
      </c>
      <c r="P1111" s="13"/>
      <c r="Q1111" s="13" t="s">
        <v>37</v>
      </c>
      <c r="R1111" s="13" t="s">
        <v>38</v>
      </c>
      <c r="S1111" s="49">
        <v>43262</v>
      </c>
      <c r="T1111" s="49">
        <v>43303</v>
      </c>
      <c r="U1111" s="13" t="s">
        <v>733</v>
      </c>
      <c r="V1111" s="13" t="s">
        <v>46</v>
      </c>
      <c r="W1111" s="13">
        <v>42</v>
      </c>
      <c r="X1111" s="13">
        <v>39</v>
      </c>
      <c r="Y1111" s="13">
        <v>40</v>
      </c>
      <c r="Z1111" s="13">
        <v>97.5</v>
      </c>
      <c r="AA1111" s="13"/>
      <c r="AB1111" s="13"/>
      <c r="AC1111" s="13"/>
      <c r="AD1111" s="13">
        <v>0</v>
      </c>
      <c r="AE1111" s="13">
        <v>97.5</v>
      </c>
      <c r="AF1111" s="13">
        <v>0</v>
      </c>
      <c r="AG1111" s="13">
        <v>0</v>
      </c>
      <c r="AH1111" s="13">
        <v>3.8</v>
      </c>
      <c r="AI1111" s="13">
        <v>4.2</v>
      </c>
      <c r="AJ1111" s="13">
        <v>0.2</v>
      </c>
      <c r="AK1111" s="13" t="s">
        <v>45</v>
      </c>
      <c r="AL1111" s="13" t="s">
        <v>45</v>
      </c>
      <c r="AM1111" s="13"/>
      <c r="AN1111" s="13">
        <v>52.5</v>
      </c>
    </row>
    <row r="1112" spans="1:40" ht="15.75" hidden="1" customHeight="1" x14ac:dyDescent="0.25">
      <c r="A1112" s="13" t="s">
        <v>1861</v>
      </c>
      <c r="B1112" s="13" t="s">
        <v>30</v>
      </c>
      <c r="C1112" s="13" t="s">
        <v>727</v>
      </c>
      <c r="D1112" s="13" t="s">
        <v>730</v>
      </c>
      <c r="E1112" s="13">
        <v>52079</v>
      </c>
      <c r="F1112" s="13" t="s">
        <v>731</v>
      </c>
      <c r="G1112" s="13">
        <v>50</v>
      </c>
      <c r="H1112" s="13">
        <v>832</v>
      </c>
      <c r="I1112" s="13" t="s">
        <v>99</v>
      </c>
      <c r="J1112" s="13" t="s">
        <v>43</v>
      </c>
      <c r="K1112" s="13" t="s">
        <v>44</v>
      </c>
      <c r="L1112" s="13" t="s">
        <v>45</v>
      </c>
      <c r="M1112" s="13" t="s">
        <v>45</v>
      </c>
      <c r="N1112" s="13" t="s">
        <v>45</v>
      </c>
      <c r="O1112" s="13" t="s">
        <v>45</v>
      </c>
      <c r="P1112" s="13"/>
      <c r="Q1112" s="13" t="s">
        <v>37</v>
      </c>
      <c r="R1112" s="13" t="s">
        <v>38</v>
      </c>
      <c r="S1112" s="49">
        <v>43262</v>
      </c>
      <c r="T1112" s="49">
        <v>43303</v>
      </c>
      <c r="U1112" s="13" t="s">
        <v>733</v>
      </c>
      <c r="V1112" s="13" t="s">
        <v>46</v>
      </c>
      <c r="W1112" s="13">
        <v>40</v>
      </c>
      <c r="X1112" s="13">
        <v>37</v>
      </c>
      <c r="Y1112" s="13">
        <v>40</v>
      </c>
      <c r="Z1112" s="13">
        <v>92.5</v>
      </c>
      <c r="AA1112" s="13"/>
      <c r="AB1112" s="13"/>
      <c r="AC1112" s="13"/>
      <c r="AD1112" s="13">
        <v>0</v>
      </c>
      <c r="AE1112" s="13">
        <v>92.5</v>
      </c>
      <c r="AF1112" s="13">
        <v>0</v>
      </c>
      <c r="AG1112" s="13">
        <v>0</v>
      </c>
      <c r="AH1112" s="13">
        <v>4</v>
      </c>
      <c r="AI1112" s="13">
        <v>4</v>
      </c>
      <c r="AJ1112" s="13">
        <v>0.2</v>
      </c>
      <c r="AK1112" s="13" t="s">
        <v>45</v>
      </c>
      <c r="AL1112" s="13" t="s">
        <v>45</v>
      </c>
      <c r="AM1112" s="13"/>
      <c r="AN1112" s="13">
        <v>52.5</v>
      </c>
    </row>
    <row r="1113" spans="1:40" ht="15.75" hidden="1" customHeight="1" x14ac:dyDescent="0.25">
      <c r="A1113" s="13" t="s">
        <v>1861</v>
      </c>
      <c r="B1113" s="13" t="s">
        <v>30</v>
      </c>
      <c r="C1113" s="13" t="s">
        <v>727</v>
      </c>
      <c r="D1113" s="13" t="s">
        <v>730</v>
      </c>
      <c r="E1113" s="13">
        <v>52243</v>
      </c>
      <c r="F1113" s="13" t="s">
        <v>731</v>
      </c>
      <c r="G1113" s="13">
        <v>50</v>
      </c>
      <c r="H1113" s="13">
        <v>833</v>
      </c>
      <c r="I1113" s="13" t="s">
        <v>99</v>
      </c>
      <c r="J1113" s="13" t="s">
        <v>43</v>
      </c>
      <c r="K1113" s="13" t="s">
        <v>44</v>
      </c>
      <c r="L1113" s="13" t="s">
        <v>45</v>
      </c>
      <c r="M1113" s="13" t="s">
        <v>45</v>
      </c>
      <c r="N1113" s="13" t="s">
        <v>45</v>
      </c>
      <c r="O1113" s="13" t="s">
        <v>45</v>
      </c>
      <c r="P1113" s="13"/>
      <c r="Q1113" s="13" t="s">
        <v>37</v>
      </c>
      <c r="R1113" s="13" t="s">
        <v>58</v>
      </c>
      <c r="S1113" s="49">
        <v>43276</v>
      </c>
      <c r="T1113" s="49">
        <v>43303</v>
      </c>
      <c r="U1113" s="13" t="s">
        <v>733</v>
      </c>
      <c r="V1113" s="13" t="s">
        <v>46</v>
      </c>
      <c r="W1113" s="13">
        <v>41</v>
      </c>
      <c r="X1113" s="13">
        <v>38</v>
      </c>
      <c r="Y1113" s="13">
        <v>40</v>
      </c>
      <c r="Z1113" s="13">
        <v>95</v>
      </c>
      <c r="AA1113" s="13"/>
      <c r="AB1113" s="13"/>
      <c r="AC1113" s="13"/>
      <c r="AD1113" s="13">
        <v>0</v>
      </c>
      <c r="AE1113" s="13">
        <v>95</v>
      </c>
      <c r="AF1113" s="13">
        <v>0</v>
      </c>
      <c r="AG1113" s="13">
        <v>0</v>
      </c>
      <c r="AH1113" s="13">
        <v>3.4</v>
      </c>
      <c r="AI1113" s="13">
        <v>4.0999999999999996</v>
      </c>
      <c r="AJ1113" s="13">
        <v>0.2</v>
      </c>
      <c r="AK1113" s="13" t="s">
        <v>45</v>
      </c>
      <c r="AL1113" s="13" t="s">
        <v>45</v>
      </c>
      <c r="AM1113" s="13"/>
      <c r="AN1113" s="13">
        <v>52.5</v>
      </c>
    </row>
    <row r="1114" spans="1:40" ht="15.75" hidden="1" customHeight="1" x14ac:dyDescent="0.25">
      <c r="A1114" s="13" t="s">
        <v>1861</v>
      </c>
      <c r="B1114" s="13" t="s">
        <v>30</v>
      </c>
      <c r="C1114" s="13" t="s">
        <v>727</v>
      </c>
      <c r="D1114" s="13" t="s">
        <v>730</v>
      </c>
      <c r="E1114" s="13">
        <v>53318</v>
      </c>
      <c r="F1114" s="13" t="s">
        <v>731</v>
      </c>
      <c r="G1114" s="13">
        <v>51</v>
      </c>
      <c r="H1114" s="13">
        <v>1</v>
      </c>
      <c r="I1114" s="13" t="s">
        <v>734</v>
      </c>
      <c r="J1114" s="13" t="s">
        <v>34</v>
      </c>
      <c r="K1114" s="13" t="s">
        <v>35</v>
      </c>
      <c r="L1114" s="13" t="s">
        <v>56</v>
      </c>
      <c r="M1114" s="13">
        <v>910</v>
      </c>
      <c r="N1114" s="13">
        <v>1100</v>
      </c>
      <c r="O1114" s="13" t="s">
        <v>33</v>
      </c>
      <c r="P1114" s="13">
        <v>207</v>
      </c>
      <c r="Q1114" s="13" t="s">
        <v>37</v>
      </c>
      <c r="R1114" s="13" t="s">
        <v>58</v>
      </c>
      <c r="S1114" s="49">
        <v>43262</v>
      </c>
      <c r="T1114" s="49">
        <v>43273</v>
      </c>
      <c r="U1114" s="13" t="s">
        <v>992</v>
      </c>
      <c r="V1114" s="13" t="s">
        <v>39</v>
      </c>
      <c r="W1114" s="13">
        <v>32</v>
      </c>
      <c r="X1114" s="13">
        <v>33</v>
      </c>
      <c r="Y1114" s="13">
        <v>45</v>
      </c>
      <c r="Z1114" s="13">
        <v>73.333299999999994</v>
      </c>
      <c r="AA1114" s="13"/>
      <c r="AB1114" s="13"/>
      <c r="AC1114" s="13"/>
      <c r="AD1114" s="13">
        <v>0</v>
      </c>
      <c r="AE1114" s="13">
        <v>73.333299999999994</v>
      </c>
      <c r="AF1114" s="13">
        <v>0</v>
      </c>
      <c r="AG1114" s="13">
        <v>10</v>
      </c>
      <c r="AH1114" s="13">
        <v>0.876</v>
      </c>
      <c r="AI1114" s="13">
        <v>1.2188000000000001</v>
      </c>
      <c r="AJ1114" s="13">
        <v>6.6699999999999995E-2</v>
      </c>
      <c r="AK1114" s="13" t="s">
        <v>1644</v>
      </c>
      <c r="AL1114" s="13" t="s">
        <v>1857</v>
      </c>
      <c r="AM1114" s="13"/>
      <c r="AN1114" s="13">
        <v>20</v>
      </c>
    </row>
    <row r="1115" spans="1:40" ht="15.75" hidden="1" customHeight="1" x14ac:dyDescent="0.25">
      <c r="A1115" s="13" t="s">
        <v>1861</v>
      </c>
      <c r="B1115" s="13" t="s">
        <v>30</v>
      </c>
      <c r="C1115" s="13" t="s">
        <v>727</v>
      </c>
      <c r="D1115" s="13" t="s">
        <v>730</v>
      </c>
      <c r="E1115" s="13">
        <v>53505</v>
      </c>
      <c r="F1115" s="13" t="s">
        <v>731</v>
      </c>
      <c r="G1115" s="13">
        <v>51</v>
      </c>
      <c r="H1115" s="13">
        <v>3</v>
      </c>
      <c r="I1115" s="13" t="s">
        <v>734</v>
      </c>
      <c r="J1115" s="13" t="s">
        <v>34</v>
      </c>
      <c r="K1115" s="13" t="s">
        <v>35</v>
      </c>
      <c r="L1115" s="13" t="s">
        <v>472</v>
      </c>
      <c r="M1115" s="13" t="s">
        <v>94</v>
      </c>
      <c r="N1115" s="13" t="s">
        <v>904</v>
      </c>
      <c r="O1115" s="13" t="s">
        <v>2122</v>
      </c>
      <c r="P1115" s="13" t="s">
        <v>2123</v>
      </c>
      <c r="Q1115" s="13" t="s">
        <v>37</v>
      </c>
      <c r="R1115" s="13" t="s">
        <v>58</v>
      </c>
      <c r="S1115" s="49">
        <v>43311</v>
      </c>
      <c r="T1115" s="49">
        <v>43322</v>
      </c>
      <c r="U1115" s="13" t="s">
        <v>2124</v>
      </c>
      <c r="V1115" s="13" t="s">
        <v>39</v>
      </c>
      <c r="W1115" s="13">
        <v>44</v>
      </c>
      <c r="X1115" s="13">
        <v>44</v>
      </c>
      <c r="Y1115" s="13">
        <v>50</v>
      </c>
      <c r="Z1115" s="13">
        <v>88</v>
      </c>
      <c r="AA1115" s="13"/>
      <c r="AB1115" s="13"/>
      <c r="AC1115" s="13"/>
      <c r="AD1115" s="13">
        <v>0</v>
      </c>
      <c r="AE1115" s="13">
        <v>88</v>
      </c>
      <c r="AF1115" s="13">
        <v>0</v>
      </c>
      <c r="AG1115" s="13">
        <v>10</v>
      </c>
      <c r="AH1115" s="13">
        <v>1.6759999999999999</v>
      </c>
      <c r="AI1115" s="13">
        <v>1.6759999999999999</v>
      </c>
      <c r="AJ1115" s="13">
        <v>6.6699999999999995E-2</v>
      </c>
      <c r="AK1115" s="13" t="s">
        <v>2125</v>
      </c>
      <c r="AL1115" s="13" t="s">
        <v>2126</v>
      </c>
      <c r="AM1115" s="13"/>
      <c r="AN1115" s="13">
        <v>40</v>
      </c>
    </row>
    <row r="1116" spans="1:40" ht="15.75" hidden="1" customHeight="1" x14ac:dyDescent="0.25">
      <c r="A1116" s="13" t="s">
        <v>1861</v>
      </c>
      <c r="B1116" s="13" t="s">
        <v>30</v>
      </c>
      <c r="C1116" s="13" t="s">
        <v>727</v>
      </c>
      <c r="D1116" s="13" t="s">
        <v>730</v>
      </c>
      <c r="E1116" s="13">
        <v>53489</v>
      </c>
      <c r="F1116" s="13" t="s">
        <v>731</v>
      </c>
      <c r="G1116" s="13">
        <v>51</v>
      </c>
      <c r="H1116" s="13" t="s">
        <v>759</v>
      </c>
      <c r="I1116" s="13" t="s">
        <v>734</v>
      </c>
      <c r="J1116" s="13" t="s">
        <v>34</v>
      </c>
      <c r="K1116" s="13" t="s">
        <v>35</v>
      </c>
      <c r="L1116" s="13" t="s">
        <v>2127</v>
      </c>
      <c r="M1116" s="13" t="s">
        <v>2128</v>
      </c>
      <c r="N1116" s="13" t="s">
        <v>2129</v>
      </c>
      <c r="O1116" s="13" t="s">
        <v>465</v>
      </c>
      <c r="P1116" s="13" t="s">
        <v>2130</v>
      </c>
      <c r="Q1116" s="13" t="s">
        <v>37</v>
      </c>
      <c r="R1116" s="13" t="s">
        <v>58</v>
      </c>
      <c r="S1116" s="49">
        <v>43255</v>
      </c>
      <c r="T1116" s="49">
        <v>43259</v>
      </c>
      <c r="U1116" s="13" t="s">
        <v>2131</v>
      </c>
      <c r="V1116" s="13" t="s">
        <v>104</v>
      </c>
      <c r="W1116" s="13">
        <v>18</v>
      </c>
      <c r="X1116" s="13">
        <v>17</v>
      </c>
      <c r="Y1116" s="13">
        <v>0</v>
      </c>
      <c r="Z1116" s="13">
        <v>0</v>
      </c>
      <c r="AA1116" s="13"/>
      <c r="AB1116" s="13"/>
      <c r="AC1116" s="13"/>
      <c r="AD1116" s="13">
        <v>0</v>
      </c>
      <c r="AE1116" s="13">
        <v>0</v>
      </c>
      <c r="AF1116" s="13">
        <v>0</v>
      </c>
      <c r="AG1116" s="13">
        <v>0</v>
      </c>
      <c r="AH1116" s="13">
        <v>0.28399999999999997</v>
      </c>
      <c r="AI1116" s="13">
        <v>0.28399999999999997</v>
      </c>
      <c r="AJ1116" s="13">
        <v>6.6699999999999995E-2</v>
      </c>
      <c r="AK1116" s="13" t="s">
        <v>2132</v>
      </c>
      <c r="AL1116" s="13" t="s">
        <v>2133</v>
      </c>
      <c r="AM1116" s="13"/>
      <c r="AN1116" s="13">
        <v>19.600000000000001</v>
      </c>
    </row>
    <row r="1117" spans="1:40" ht="15.75" hidden="1" customHeight="1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</row>
    <row r="1118" spans="1:40" ht="15.75" hidden="1" customHeight="1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</row>
    <row r="1119" spans="1:40" ht="15.75" hidden="1" customHeight="1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</row>
    <row r="1120" spans="1:40" ht="15.75" hidden="1" customHeight="1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</row>
    <row r="1121" spans="1:40" ht="15.75" hidden="1" customHeight="1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</row>
    <row r="1122" spans="1:40" ht="15.75" hidden="1" customHeight="1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</row>
    <row r="1123" spans="1:40" ht="15.75" hidden="1" customHeight="1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</row>
    <row r="1124" spans="1:40" ht="15.75" hidden="1" customHeight="1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</row>
    <row r="1125" spans="1:40" ht="15.75" hidden="1" customHeight="1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</row>
    <row r="1126" spans="1:40" ht="15.75" hidden="1" customHeight="1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</row>
    <row r="1127" spans="1:40" ht="15.75" hidden="1" customHeight="1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</row>
    <row r="1128" spans="1:40" ht="15.75" hidden="1" customHeight="1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</row>
    <row r="1129" spans="1:40" ht="15.75" hidden="1" customHeight="1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</row>
    <row r="1130" spans="1:40" ht="15.75" hidden="1" customHeight="1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</row>
    <row r="1131" spans="1:40" ht="15.75" hidden="1" customHeight="1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</row>
    <row r="1132" spans="1:40" ht="15.75" hidden="1" customHeight="1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</row>
    <row r="1133" spans="1:40" ht="15.75" hidden="1" customHeight="1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</row>
    <row r="1134" spans="1:40" ht="15.75" hidden="1" customHeight="1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</row>
    <row r="1135" spans="1:40" ht="15.75" hidden="1" customHeight="1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</row>
    <row r="1136" spans="1:40" ht="15.75" hidden="1" customHeight="1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</row>
    <row r="1137" spans="1:40" ht="15.75" hidden="1" customHeight="1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</row>
    <row r="1138" spans="1:40" ht="15.75" hidden="1" customHeight="1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</row>
    <row r="1139" spans="1:40" ht="15.75" hidden="1" customHeight="1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</row>
    <row r="1140" spans="1:40" ht="15.75" hidden="1" customHeight="1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</row>
    <row r="1141" spans="1:40" ht="15.75" hidden="1" customHeight="1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</row>
    <row r="1142" spans="1:40" ht="15.75" hidden="1" customHeight="1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</row>
    <row r="1143" spans="1:40" ht="15.75" hidden="1" customHeight="1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</row>
    <row r="1144" spans="1:40" ht="15.75" hidden="1" customHeight="1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</row>
    <row r="1145" spans="1:40" ht="15.75" hidden="1" customHeight="1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</row>
    <row r="1146" spans="1:40" ht="15.75" hidden="1" customHeight="1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</row>
    <row r="1147" spans="1:40" ht="15.75" hidden="1" customHeight="1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</row>
    <row r="1148" spans="1:40" ht="15.75" hidden="1" customHeight="1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</row>
    <row r="1149" spans="1:40" ht="15.75" hidden="1" customHeight="1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</row>
    <row r="1150" spans="1:40" ht="15.75" hidden="1" customHeight="1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</row>
    <row r="1151" spans="1:40" ht="15.75" hidden="1" customHeight="1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</row>
    <row r="1152" spans="1:40" ht="15.75" hidden="1" customHeight="1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</row>
    <row r="1153" spans="1:40" ht="15.75" hidden="1" customHeight="1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</row>
    <row r="1154" spans="1:40" ht="15.75" hidden="1" customHeight="1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</row>
    <row r="1155" spans="1:40" ht="15.75" hidden="1" customHeight="1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</row>
    <row r="1156" spans="1:40" ht="15.75" hidden="1" customHeight="1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</row>
    <row r="1157" spans="1:40" ht="15.75" hidden="1" customHeight="1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</row>
    <row r="1158" spans="1:40" ht="15.75" hidden="1" customHeight="1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</row>
    <row r="1159" spans="1:40" ht="15.75" hidden="1" customHeight="1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</row>
    <row r="1160" spans="1:40" ht="15.75" hidden="1" customHeight="1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</row>
    <row r="1161" spans="1:40" ht="15.75" hidden="1" customHeight="1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</row>
    <row r="1162" spans="1:40" ht="15.75" hidden="1" customHeight="1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</row>
    <row r="1163" spans="1:40" ht="15.75" hidden="1" customHeight="1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</row>
    <row r="1164" spans="1:40" ht="15.75" hidden="1" customHeight="1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</row>
    <row r="1165" spans="1:40" ht="15.75" hidden="1" customHeight="1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</row>
    <row r="1166" spans="1:40" ht="15.75" hidden="1" customHeight="1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</row>
    <row r="1167" spans="1:40" ht="15.75" hidden="1" customHeight="1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</row>
    <row r="1168" spans="1:40" ht="15.75" hidden="1" customHeight="1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</row>
    <row r="1169" spans="1:40" ht="15.75" hidden="1" customHeight="1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</row>
    <row r="1170" spans="1:40" ht="15.75" hidden="1" customHeight="1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</row>
    <row r="1171" spans="1:40" ht="15.75" hidden="1" customHeight="1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</row>
    <row r="1172" spans="1:40" ht="15.75" hidden="1" customHeight="1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</row>
    <row r="1173" spans="1:40" ht="15.75" hidden="1" customHeight="1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</row>
    <row r="1174" spans="1:40" ht="15.75" hidden="1" customHeight="1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</row>
    <row r="1175" spans="1:40" ht="15.75" hidden="1" customHeight="1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</row>
    <row r="1176" spans="1:40" ht="15.75" hidden="1" customHeight="1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</row>
    <row r="1177" spans="1:40" ht="15.75" hidden="1" customHeight="1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</row>
    <row r="1178" spans="1:40" ht="15.75" hidden="1" customHeight="1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</row>
    <row r="1179" spans="1:40" ht="15.75" hidden="1" customHeight="1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</row>
    <row r="1180" spans="1:40" ht="15.75" hidden="1" customHeight="1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</row>
    <row r="1181" spans="1:40" ht="15.75" hidden="1" customHeight="1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</row>
    <row r="1182" spans="1:40" ht="15.75" hidden="1" customHeight="1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</row>
    <row r="1183" spans="1:40" ht="15.75" hidden="1" customHeight="1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</row>
    <row r="1184" spans="1:40" ht="15.75" hidden="1" customHeight="1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</row>
    <row r="1185" spans="1:40" ht="15.75" hidden="1" customHeight="1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</row>
    <row r="1186" spans="1:40" ht="15.75" hidden="1" customHeight="1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</row>
    <row r="1187" spans="1:40" ht="15.75" hidden="1" customHeight="1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</row>
    <row r="1188" spans="1:40" ht="15.75" hidden="1" customHeight="1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</row>
    <row r="1189" spans="1:40" ht="15.75" hidden="1" customHeight="1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</row>
    <row r="1190" spans="1:40" ht="15.75" hidden="1" customHeight="1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</row>
    <row r="1191" spans="1:40" ht="15.75" hidden="1" customHeight="1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</row>
    <row r="1192" spans="1:40" ht="15.75" hidden="1" customHeight="1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</row>
    <row r="1193" spans="1:40" ht="15.75" hidden="1" customHeight="1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</row>
    <row r="1194" spans="1:40" ht="15.75" hidden="1" customHeight="1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</row>
    <row r="1195" spans="1:40" ht="15.75" hidden="1" customHeight="1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</row>
    <row r="1196" spans="1:40" ht="15.75" hidden="1" customHeight="1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</row>
    <row r="1197" spans="1:40" ht="15.75" hidden="1" customHeight="1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</row>
    <row r="1198" spans="1:40" ht="15.75" hidden="1" customHeight="1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</row>
    <row r="1199" spans="1:40" ht="15.75" hidden="1" customHeight="1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</row>
    <row r="1200" spans="1:40" ht="15.75" hidden="1" customHeight="1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</row>
    <row r="1201" spans="1:40" ht="15.75" hidden="1" customHeight="1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</row>
    <row r="1202" spans="1:40" ht="15.75" hidden="1" customHeight="1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</row>
    <row r="1203" spans="1:40" ht="15.75" hidden="1" customHeight="1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</row>
    <row r="1204" spans="1:40" ht="15.75" hidden="1" customHeight="1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</row>
    <row r="1205" spans="1:40" ht="15.75" hidden="1" customHeight="1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</row>
    <row r="1206" spans="1:40" ht="15.75" hidden="1" customHeight="1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</row>
    <row r="1207" spans="1:40" ht="15.75" hidden="1" customHeight="1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</row>
    <row r="1208" spans="1:40" ht="15.75" hidden="1" customHeight="1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</row>
    <row r="1209" spans="1:40" ht="15.75" hidden="1" customHeight="1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</row>
    <row r="1210" spans="1:40" ht="15.75" hidden="1" customHeight="1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</row>
    <row r="1211" spans="1:40" ht="15.75" hidden="1" customHeight="1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</row>
    <row r="1212" spans="1:40" ht="15.75" hidden="1" customHeight="1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</row>
    <row r="1213" spans="1:40" ht="15.75" hidden="1" customHeight="1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</row>
    <row r="1214" spans="1:40" ht="15.75" hidden="1" customHeight="1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</row>
    <row r="1215" spans="1:40" ht="15.75" hidden="1" customHeight="1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</row>
    <row r="1216" spans="1:40" ht="15.75" hidden="1" customHeight="1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</row>
    <row r="1217" spans="1:40" ht="15.75" hidden="1" customHeight="1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</row>
    <row r="1218" spans="1:40" ht="15.75" hidden="1" customHeight="1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</row>
    <row r="1219" spans="1:40" ht="15.75" hidden="1" customHeight="1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</row>
    <row r="1220" spans="1:40" ht="15.75" hidden="1" customHeight="1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</row>
    <row r="1221" spans="1:40" ht="15.75" hidden="1" customHeight="1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</row>
    <row r="1222" spans="1:40" ht="15.75" hidden="1" customHeight="1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</row>
    <row r="1223" spans="1:40" ht="15.75" hidden="1" customHeight="1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</row>
    <row r="1224" spans="1:40" ht="15.75" hidden="1" customHeight="1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</row>
    <row r="1225" spans="1:40" ht="15.75" hidden="1" customHeight="1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</row>
    <row r="1226" spans="1:40" ht="15.75" hidden="1" customHeight="1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</row>
    <row r="1227" spans="1:40" ht="15.75" hidden="1" customHeight="1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</row>
    <row r="1228" spans="1:40" ht="15.75" hidden="1" customHeight="1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</row>
    <row r="1229" spans="1:40" ht="15.75" hidden="1" customHeight="1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</row>
    <row r="1230" spans="1:40" ht="15.75" hidden="1" customHeight="1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</row>
    <row r="1231" spans="1:40" ht="15.75" hidden="1" customHeight="1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</row>
    <row r="1232" spans="1:40" ht="15.75" hidden="1" customHeight="1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</row>
    <row r="1233" spans="1:40" ht="15.75" hidden="1" customHeight="1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</row>
    <row r="1234" spans="1:40" ht="15.75" hidden="1" customHeight="1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</row>
    <row r="1235" spans="1:40" ht="15.75" hidden="1" customHeight="1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</row>
    <row r="1236" spans="1:40" ht="15.75" hidden="1" customHeight="1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</row>
    <row r="1237" spans="1:40" ht="15.75" hidden="1" customHeight="1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</row>
    <row r="1238" spans="1:40" ht="15.75" hidden="1" customHeight="1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</row>
    <row r="1239" spans="1:40" ht="15.75" hidden="1" customHeight="1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</row>
    <row r="1240" spans="1:40" ht="15.75" hidden="1" customHeight="1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</row>
    <row r="1241" spans="1:40" ht="15.75" hidden="1" customHeight="1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</row>
    <row r="1242" spans="1:40" ht="15.75" hidden="1" customHeight="1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</row>
    <row r="1243" spans="1:40" ht="15.75" hidden="1" customHeight="1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</row>
    <row r="1244" spans="1:40" ht="15.75" hidden="1" customHeight="1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</row>
    <row r="1245" spans="1:40" ht="15.75" hidden="1" customHeight="1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</row>
    <row r="1246" spans="1:40" ht="15.75" hidden="1" customHeight="1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</row>
    <row r="1247" spans="1:40" ht="15.75" hidden="1" customHeight="1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</row>
    <row r="1248" spans="1:40" ht="15.75" hidden="1" customHeight="1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</row>
    <row r="1249" spans="1:40" ht="15.75" hidden="1" customHeight="1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</row>
    <row r="1250" spans="1:40" ht="15.75" hidden="1" customHeight="1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</row>
    <row r="1251" spans="1:40" ht="15.75" hidden="1" customHeight="1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</row>
    <row r="1252" spans="1:40" ht="15.75" hidden="1" customHeight="1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</row>
    <row r="1253" spans="1:40" ht="15.75" hidden="1" customHeight="1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</row>
    <row r="1254" spans="1:40" ht="15.75" hidden="1" customHeight="1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</row>
    <row r="1255" spans="1:40" ht="15.75" hidden="1" customHeight="1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</row>
    <row r="1256" spans="1:40" ht="15.75" hidden="1" customHeight="1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</row>
    <row r="1257" spans="1:40" ht="15.75" hidden="1" customHeight="1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</row>
    <row r="1258" spans="1:40" ht="15.75" hidden="1" customHeight="1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</row>
    <row r="1259" spans="1:40" ht="15.75" hidden="1" customHeight="1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</row>
    <row r="1260" spans="1:40" ht="15.75" hidden="1" customHeight="1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</row>
    <row r="1261" spans="1:40" ht="15.75" hidden="1" customHeight="1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</row>
    <row r="1262" spans="1:40" ht="15.75" hidden="1" customHeight="1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</row>
    <row r="1263" spans="1:40" ht="15.75" hidden="1" customHeight="1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</row>
    <row r="1264" spans="1:40" ht="15.75" hidden="1" customHeight="1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</row>
    <row r="1265" spans="1:40" ht="15.75" hidden="1" customHeight="1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</row>
    <row r="1266" spans="1:40" ht="15.75" hidden="1" customHeight="1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</row>
    <row r="1267" spans="1:40" ht="15.75" hidden="1" customHeight="1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</row>
    <row r="1268" spans="1:40" ht="15.75" hidden="1" customHeight="1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</row>
    <row r="1269" spans="1:40" ht="15.75" hidden="1" customHeight="1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</row>
    <row r="1270" spans="1:40" ht="15.75" hidden="1" customHeight="1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</row>
    <row r="1271" spans="1:40" ht="15.75" hidden="1" customHeight="1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</row>
    <row r="1272" spans="1:40" ht="15.75" hidden="1" customHeight="1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</row>
    <row r="1273" spans="1:40" ht="15.75" hidden="1" customHeight="1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</row>
    <row r="1274" spans="1:40" ht="15.75" hidden="1" customHeight="1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</row>
    <row r="1275" spans="1:40" ht="15.75" hidden="1" customHeight="1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</row>
    <row r="1276" spans="1:40" ht="15.75" hidden="1" customHeight="1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</row>
    <row r="1277" spans="1:40" ht="15.75" hidden="1" customHeight="1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</row>
    <row r="1278" spans="1:40" ht="15.75" hidden="1" customHeight="1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</row>
    <row r="1279" spans="1:40" ht="15.75" hidden="1" customHeight="1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</row>
    <row r="1280" spans="1:40" ht="15.75" hidden="1" customHeight="1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</row>
    <row r="1281" spans="1:40" ht="15.75" hidden="1" customHeight="1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</row>
    <row r="1282" spans="1:40" ht="15.75" hidden="1" customHeight="1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</row>
    <row r="1283" spans="1:40" ht="15.75" hidden="1" customHeight="1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</row>
    <row r="1284" spans="1:40" ht="15.75" hidden="1" customHeight="1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</row>
    <row r="1285" spans="1:40" ht="15.75" hidden="1" customHeight="1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</row>
    <row r="1286" spans="1:40" ht="15.75" hidden="1" customHeight="1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</row>
    <row r="1287" spans="1:40" ht="15.75" hidden="1" customHeight="1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</row>
    <row r="1288" spans="1:40" ht="15.75" hidden="1" customHeight="1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</row>
    <row r="1289" spans="1:40" ht="15.75" hidden="1" customHeight="1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</row>
    <row r="1290" spans="1:40" ht="15.75" hidden="1" customHeight="1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</row>
    <row r="1291" spans="1:40" ht="15.75" hidden="1" customHeight="1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</row>
    <row r="1292" spans="1:40" ht="15.75" hidden="1" customHeight="1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</row>
    <row r="1293" spans="1:40" ht="15.75" hidden="1" customHeight="1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</row>
    <row r="1294" spans="1:40" ht="15.75" hidden="1" customHeight="1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</row>
    <row r="1295" spans="1:40" ht="15.75" hidden="1" customHeight="1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</row>
    <row r="1296" spans="1:40" ht="15.75" hidden="1" customHeight="1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</row>
    <row r="1297" spans="1:40" ht="15.75" hidden="1" customHeight="1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</row>
    <row r="1298" spans="1:40" ht="15.75" hidden="1" customHeight="1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</row>
    <row r="1299" spans="1:40" ht="15.75" hidden="1" customHeight="1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</row>
    <row r="1300" spans="1:40" ht="15.75" hidden="1" customHeight="1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</row>
    <row r="1301" spans="1:40" ht="15.75" hidden="1" customHeight="1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</row>
    <row r="1302" spans="1:40" ht="15.75" hidden="1" customHeight="1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</row>
    <row r="1303" spans="1:40" ht="15.75" hidden="1" customHeight="1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</row>
    <row r="1304" spans="1:40" ht="15.75" hidden="1" customHeight="1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</row>
    <row r="1305" spans="1:40" ht="15.75" hidden="1" customHeight="1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</row>
    <row r="1306" spans="1:40" ht="15.75" hidden="1" customHeight="1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</row>
    <row r="1307" spans="1:40" ht="15.75" hidden="1" customHeight="1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</row>
    <row r="1308" spans="1:40" ht="15.75" hidden="1" customHeight="1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</row>
    <row r="1309" spans="1:40" ht="15.75" hidden="1" customHeight="1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</row>
    <row r="1310" spans="1:40" ht="15.75" hidden="1" customHeight="1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</row>
    <row r="1311" spans="1:40" ht="15.75" hidden="1" customHeight="1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</row>
    <row r="1312" spans="1:40" ht="15.75" hidden="1" customHeight="1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</row>
    <row r="1313" spans="1:40" ht="15.75" hidden="1" customHeight="1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</row>
    <row r="1314" spans="1:40" ht="15.75" hidden="1" customHeight="1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</row>
    <row r="1315" spans="1:40" ht="15.75" hidden="1" customHeight="1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</row>
    <row r="1316" spans="1:40" ht="15.75" hidden="1" customHeight="1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</row>
    <row r="1317" spans="1:40" ht="15.75" hidden="1" customHeight="1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</row>
    <row r="1318" spans="1:40" ht="15.75" hidden="1" customHeight="1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</row>
    <row r="1319" spans="1:40" ht="15.75" hidden="1" customHeight="1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</row>
    <row r="1320" spans="1:40" ht="15.75" hidden="1" customHeight="1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</row>
    <row r="1321" spans="1:40" ht="15.75" hidden="1" customHeight="1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</row>
    <row r="1322" spans="1:40" ht="15.75" hidden="1" customHeight="1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</row>
    <row r="1323" spans="1:40" ht="15.75" hidden="1" customHeight="1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</row>
    <row r="1324" spans="1:40" ht="15.75" hidden="1" customHeight="1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</row>
    <row r="1325" spans="1:40" ht="15.75" hidden="1" customHeight="1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</row>
    <row r="1326" spans="1:40" ht="15.75" hidden="1" customHeight="1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</row>
    <row r="1327" spans="1:40" ht="15.75" hidden="1" customHeight="1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</row>
    <row r="1328" spans="1:40" ht="15.75" hidden="1" customHeight="1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</row>
    <row r="1329" spans="1:40" ht="15.75" hidden="1" customHeight="1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</row>
    <row r="1330" spans="1:40" ht="15.75" hidden="1" customHeight="1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</row>
    <row r="1331" spans="1:40" ht="15.75" hidden="1" customHeight="1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</row>
    <row r="1332" spans="1:40" ht="15.75" hidden="1" customHeight="1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</row>
    <row r="1333" spans="1:40" ht="15.75" hidden="1" customHeight="1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</row>
    <row r="1334" spans="1:40" ht="15.75" hidden="1" customHeight="1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</row>
    <row r="1335" spans="1:40" ht="15.75" hidden="1" customHeight="1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</row>
    <row r="1336" spans="1:40" ht="15.75" hidden="1" customHeight="1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</row>
    <row r="1337" spans="1:40" ht="15.75" hidden="1" customHeight="1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</row>
    <row r="1338" spans="1:40" ht="15.75" hidden="1" customHeight="1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</row>
    <row r="1339" spans="1:40" ht="15.75" hidden="1" customHeight="1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</row>
    <row r="1340" spans="1:40" ht="15.75" hidden="1" customHeight="1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</row>
    <row r="1341" spans="1:40" ht="15.75" hidden="1" customHeight="1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</row>
    <row r="1342" spans="1:40" ht="15.75" hidden="1" customHeight="1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</row>
    <row r="1343" spans="1:40" ht="15.75" hidden="1" customHeight="1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</row>
    <row r="1344" spans="1:40" ht="15.75" hidden="1" customHeight="1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</row>
    <row r="1345" spans="1:40" ht="15.75" hidden="1" customHeight="1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</row>
    <row r="1346" spans="1:40" ht="15.75" hidden="1" customHeight="1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</row>
    <row r="1347" spans="1:40" ht="15.75" hidden="1" customHeight="1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</row>
    <row r="1348" spans="1:40" ht="15.75" hidden="1" customHeight="1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</row>
    <row r="1349" spans="1:40" ht="15.75" hidden="1" customHeight="1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</row>
    <row r="1350" spans="1:40" ht="15.75" hidden="1" customHeight="1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</row>
    <row r="1351" spans="1:40" ht="15.75" hidden="1" customHeight="1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</row>
    <row r="1352" spans="1:40" ht="15.75" hidden="1" customHeight="1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</row>
    <row r="1353" spans="1:40" ht="15.75" hidden="1" customHeight="1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</row>
    <row r="1354" spans="1:40" ht="15.75" hidden="1" customHeight="1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</row>
    <row r="1355" spans="1:40" ht="15.75" hidden="1" customHeight="1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</row>
    <row r="1356" spans="1:40" ht="15.75" hidden="1" customHeight="1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</row>
    <row r="1357" spans="1:40" ht="15.75" hidden="1" customHeight="1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</row>
    <row r="1358" spans="1:40" ht="15.75" hidden="1" customHeight="1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</row>
    <row r="1359" spans="1:40" ht="15.75" hidden="1" customHeight="1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</row>
    <row r="1360" spans="1:40" ht="15.75" hidden="1" customHeight="1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</row>
    <row r="1361" spans="1:40" ht="15.75" hidden="1" customHeight="1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</row>
    <row r="1362" spans="1:40" ht="15.75" hidden="1" customHeight="1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</row>
    <row r="1363" spans="1:40" ht="15.75" hidden="1" customHeight="1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</row>
    <row r="1364" spans="1:40" ht="15.75" hidden="1" customHeight="1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</row>
    <row r="1365" spans="1:40" ht="15.75" hidden="1" customHeight="1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</row>
    <row r="1366" spans="1:40" ht="15.75" hidden="1" customHeight="1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</row>
    <row r="1367" spans="1:40" ht="15.75" hidden="1" customHeight="1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</row>
    <row r="1368" spans="1:40" ht="15.75" hidden="1" customHeight="1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</row>
    <row r="1369" spans="1:40" ht="15.75" hidden="1" customHeight="1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</row>
    <row r="1370" spans="1:40" ht="15.75" hidden="1" customHeight="1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</row>
    <row r="1371" spans="1:40" ht="15.75" hidden="1" customHeight="1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</row>
    <row r="1372" spans="1:40" ht="15.75" hidden="1" customHeight="1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</row>
    <row r="1373" spans="1:40" ht="15.75" hidden="1" customHeight="1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</row>
    <row r="1374" spans="1:40" ht="15.75" hidden="1" customHeight="1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</row>
    <row r="1375" spans="1:40" ht="15.75" hidden="1" customHeight="1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</row>
    <row r="1376" spans="1:40" ht="15.75" hidden="1" customHeight="1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</row>
    <row r="1377" spans="1:40" ht="15.75" hidden="1" customHeight="1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</row>
    <row r="1378" spans="1:40" ht="15.75" hidden="1" customHeight="1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</row>
    <row r="1379" spans="1:40" ht="15.75" hidden="1" customHeight="1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</row>
    <row r="1380" spans="1:40" ht="15.75" hidden="1" customHeight="1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</row>
    <row r="1381" spans="1:40" ht="15.75" hidden="1" customHeight="1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</row>
    <row r="1382" spans="1:40" ht="15.75" hidden="1" customHeight="1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</row>
    <row r="1383" spans="1:40" ht="15.75" hidden="1" customHeight="1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</row>
    <row r="1384" spans="1:40" ht="15.75" hidden="1" customHeight="1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</row>
    <row r="1385" spans="1:40" ht="15.75" hidden="1" customHeight="1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</row>
    <row r="1386" spans="1:40" ht="15.75" hidden="1" customHeight="1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</row>
    <row r="1387" spans="1:40" ht="15.75" hidden="1" customHeight="1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</row>
    <row r="1388" spans="1:40" ht="15.75" hidden="1" customHeight="1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</row>
    <row r="1389" spans="1:40" ht="15.75" hidden="1" customHeight="1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</row>
    <row r="1390" spans="1:40" ht="15.75" hidden="1" customHeight="1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</row>
    <row r="1391" spans="1:40" ht="15.75" hidden="1" customHeight="1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</row>
    <row r="1392" spans="1:40" ht="15.75" hidden="1" customHeight="1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</row>
    <row r="1393" spans="1:40" ht="15.75" hidden="1" customHeight="1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</row>
    <row r="1394" spans="1:40" ht="15.75" hidden="1" customHeight="1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</row>
    <row r="1395" spans="1:40" ht="15.75" hidden="1" customHeight="1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</row>
    <row r="1396" spans="1:40" ht="15.75" hidden="1" customHeight="1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</row>
    <row r="1397" spans="1:40" ht="15.75" hidden="1" customHeight="1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</row>
    <row r="1398" spans="1:40" ht="15.75" hidden="1" customHeight="1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</row>
    <row r="1399" spans="1:40" ht="15.75" hidden="1" customHeight="1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</row>
    <row r="1400" spans="1:40" ht="15.75" hidden="1" customHeight="1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</row>
    <row r="1401" spans="1:40" ht="15.75" hidden="1" customHeight="1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</row>
    <row r="1402" spans="1:40" ht="15.75" hidden="1" customHeight="1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</row>
    <row r="1403" spans="1:40" ht="15.75" hidden="1" customHeight="1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</row>
    <row r="1404" spans="1:40" ht="15.75" hidden="1" customHeight="1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</row>
    <row r="1405" spans="1:40" ht="15.75" hidden="1" customHeight="1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</row>
    <row r="1406" spans="1:40" ht="15.75" hidden="1" customHeight="1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</row>
    <row r="1407" spans="1:40" ht="15.75" hidden="1" customHeight="1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</row>
    <row r="1408" spans="1:40" ht="15.75" hidden="1" customHeight="1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</row>
    <row r="1409" spans="1:40" ht="15.75" hidden="1" customHeight="1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</row>
    <row r="1410" spans="1:40" ht="15.75" hidden="1" customHeight="1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</row>
    <row r="1411" spans="1:40" ht="15.75" hidden="1" customHeight="1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</row>
    <row r="1412" spans="1:40" ht="15.75" hidden="1" customHeight="1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</row>
    <row r="1413" spans="1:40" ht="15.75" hidden="1" customHeight="1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</row>
    <row r="1414" spans="1:40" ht="15.75" hidden="1" customHeight="1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</row>
    <row r="1415" spans="1:40" ht="15.75" hidden="1" customHeight="1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</row>
    <row r="1416" spans="1:40" ht="15.75" hidden="1" customHeight="1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</row>
    <row r="1417" spans="1:40" ht="15.75" hidden="1" customHeight="1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</row>
    <row r="1418" spans="1:40" ht="15.75" hidden="1" customHeight="1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</row>
    <row r="1419" spans="1:40" ht="15.75" hidden="1" customHeight="1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</row>
    <row r="1420" spans="1:40" ht="15.75" hidden="1" customHeight="1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</row>
    <row r="1421" spans="1:40" ht="15.75" hidden="1" customHeight="1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</row>
    <row r="1422" spans="1:40" ht="15.75" hidden="1" customHeight="1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</row>
    <row r="1423" spans="1:40" ht="15.75" hidden="1" customHeight="1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</row>
    <row r="1424" spans="1:40" ht="15.75" hidden="1" customHeight="1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</row>
    <row r="1425" spans="1:40" ht="15.75" hidden="1" customHeight="1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</row>
    <row r="1426" spans="1:40" ht="15.75" hidden="1" customHeight="1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</row>
    <row r="1427" spans="1:40" ht="15.75" hidden="1" customHeight="1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</row>
    <row r="1428" spans="1:40" ht="15.75" hidden="1" customHeight="1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</row>
    <row r="1429" spans="1:40" ht="15.75" hidden="1" customHeight="1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</row>
    <row r="1430" spans="1:40" ht="15.75" hidden="1" customHeight="1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</row>
    <row r="1431" spans="1:40" ht="15.75" hidden="1" customHeight="1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</row>
    <row r="1432" spans="1:40" ht="15.75" hidden="1" customHeight="1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</row>
    <row r="1433" spans="1:40" ht="15.75" hidden="1" customHeight="1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</row>
    <row r="1434" spans="1:40" ht="15.75" hidden="1" customHeight="1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</row>
    <row r="1435" spans="1:40" ht="15.75" hidden="1" customHeight="1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</row>
    <row r="1436" spans="1:40" ht="15.75" hidden="1" customHeight="1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</row>
    <row r="1437" spans="1:40" ht="15.75" hidden="1" customHeight="1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</row>
    <row r="1438" spans="1:40" ht="15.75" hidden="1" customHeight="1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</row>
    <row r="1439" spans="1:40" ht="15.75" hidden="1" customHeight="1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</row>
    <row r="1440" spans="1:40" ht="15.75" hidden="1" customHeight="1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</row>
    <row r="1441" spans="1:40" ht="15.75" hidden="1" customHeight="1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</row>
    <row r="1442" spans="1:40" ht="15.75" hidden="1" customHeight="1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</row>
    <row r="1443" spans="1:40" ht="15.75" hidden="1" customHeight="1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</row>
    <row r="1444" spans="1:40" ht="15.75" hidden="1" customHeight="1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</row>
    <row r="1445" spans="1:40" ht="15.75" hidden="1" customHeight="1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</row>
    <row r="1446" spans="1:40" ht="15.75" hidden="1" customHeight="1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</row>
    <row r="1447" spans="1:40" ht="15.75" hidden="1" customHeight="1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</row>
    <row r="1448" spans="1:40" ht="15.75" hidden="1" customHeight="1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</row>
    <row r="1449" spans="1:40" ht="15.75" hidden="1" customHeight="1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</row>
    <row r="1450" spans="1:40" ht="15.75" hidden="1" customHeight="1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</row>
    <row r="1451" spans="1:40" ht="15.75" hidden="1" customHeight="1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</row>
    <row r="1452" spans="1:40" ht="15.75" hidden="1" customHeight="1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</row>
    <row r="1453" spans="1:40" ht="15.75" hidden="1" customHeight="1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</row>
    <row r="1454" spans="1:40" ht="15.75" hidden="1" customHeight="1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</row>
    <row r="1455" spans="1:40" ht="15.75" hidden="1" customHeight="1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</row>
    <row r="1456" spans="1:40" ht="15.75" hidden="1" customHeight="1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</row>
    <row r="1457" spans="1:40" ht="15.75" hidden="1" customHeight="1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</row>
    <row r="1458" spans="1:40" ht="15.75" hidden="1" customHeight="1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</row>
    <row r="1459" spans="1:40" ht="15.75" hidden="1" customHeight="1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</row>
    <row r="1460" spans="1:40" ht="15.75" hidden="1" customHeight="1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</row>
    <row r="1461" spans="1:40" ht="15.75" hidden="1" customHeight="1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</row>
    <row r="1462" spans="1:40" ht="15.75" hidden="1" customHeight="1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</row>
    <row r="1463" spans="1:40" ht="15.75" hidden="1" customHeight="1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</row>
    <row r="1464" spans="1:40" ht="15.75" hidden="1" customHeight="1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</row>
    <row r="1465" spans="1:40" ht="15.75" hidden="1" customHeight="1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</row>
    <row r="1466" spans="1:40" ht="15.75" hidden="1" customHeight="1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</row>
    <row r="1467" spans="1:40" ht="15.75" hidden="1" customHeight="1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</row>
    <row r="1468" spans="1:40" ht="15.75" hidden="1" customHeight="1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</row>
    <row r="1469" spans="1:40" ht="15.75" hidden="1" customHeight="1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</row>
    <row r="1470" spans="1:40" ht="15.75" hidden="1" customHeight="1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</row>
    <row r="1471" spans="1:40" ht="15.75" hidden="1" customHeight="1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</row>
    <row r="1472" spans="1:40" ht="15.75" hidden="1" customHeight="1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</row>
    <row r="1473" spans="1:40" ht="15.75" hidden="1" customHeight="1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</row>
    <row r="1474" spans="1:40" ht="15.75" hidden="1" customHeight="1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</row>
    <row r="1475" spans="1:40" ht="15.75" hidden="1" customHeight="1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</row>
    <row r="1476" spans="1:40" ht="15.75" hidden="1" customHeight="1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</row>
    <row r="1477" spans="1:40" ht="15.75" hidden="1" customHeight="1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</row>
    <row r="1478" spans="1:40" ht="15.75" hidden="1" customHeight="1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</row>
    <row r="1479" spans="1:40" ht="15.75" hidden="1" customHeight="1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</row>
    <row r="1480" spans="1:40" ht="15.75" hidden="1" customHeight="1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</row>
    <row r="1481" spans="1:40" ht="15.75" hidden="1" customHeight="1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</row>
    <row r="1482" spans="1:40" ht="15.75" hidden="1" customHeight="1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</row>
    <row r="1483" spans="1:40" ht="15.75" hidden="1" customHeight="1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</row>
    <row r="1484" spans="1:40" ht="15.75" hidden="1" customHeight="1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</row>
    <row r="1485" spans="1:40" ht="15.75" hidden="1" customHeight="1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</row>
    <row r="1486" spans="1:40" ht="15.75" hidden="1" customHeight="1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</row>
    <row r="1487" spans="1:40" ht="15.75" hidden="1" customHeight="1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</row>
    <row r="1488" spans="1:40" ht="15.75" hidden="1" customHeight="1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</row>
    <row r="1489" spans="1:40" ht="15.75" hidden="1" customHeight="1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</row>
    <row r="1490" spans="1:40" ht="15.75" hidden="1" customHeight="1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</row>
    <row r="1491" spans="1:40" ht="15.75" hidden="1" customHeight="1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</row>
    <row r="1492" spans="1:40" ht="15.75" hidden="1" customHeight="1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</row>
    <row r="1493" spans="1:40" ht="15.75" hidden="1" customHeight="1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</row>
    <row r="1494" spans="1:40" ht="15.75" hidden="1" customHeight="1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</row>
    <row r="1495" spans="1:40" ht="15.75" hidden="1" customHeight="1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</row>
    <row r="1496" spans="1:40" ht="15.75" hidden="1" customHeight="1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</row>
    <row r="1497" spans="1:40" ht="15.75" hidden="1" customHeight="1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</row>
    <row r="1498" spans="1:40" ht="15.75" hidden="1" customHeight="1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</row>
    <row r="1499" spans="1:40" ht="15.75" hidden="1" customHeight="1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</row>
    <row r="1500" spans="1:40" ht="15.75" hidden="1" customHeight="1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</row>
    <row r="1501" spans="1:40" ht="15.75" hidden="1" customHeight="1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</row>
    <row r="1502" spans="1:40" ht="15.75" hidden="1" customHeight="1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</row>
    <row r="1503" spans="1:40" ht="15.75" hidden="1" customHeight="1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</row>
    <row r="1504" spans="1:40" ht="15.75" hidden="1" customHeight="1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</row>
    <row r="1505" spans="1:40" ht="15.75" hidden="1" customHeight="1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</row>
    <row r="1506" spans="1:40" ht="15.75" hidden="1" customHeight="1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</row>
    <row r="1507" spans="1:40" ht="15.75" hidden="1" customHeight="1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</row>
    <row r="1508" spans="1:40" ht="15.75" hidden="1" customHeight="1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</row>
    <row r="1509" spans="1:40" ht="15.75" hidden="1" customHeight="1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</row>
    <row r="1510" spans="1:40" ht="15.75" hidden="1" customHeight="1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</row>
    <row r="1511" spans="1:40" ht="15.75" hidden="1" customHeight="1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</row>
    <row r="1512" spans="1:40" ht="15.75" hidden="1" customHeight="1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</row>
    <row r="1513" spans="1:40" ht="15.75" hidden="1" customHeight="1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</row>
    <row r="1514" spans="1:40" ht="15.75" hidden="1" customHeight="1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</row>
    <row r="1515" spans="1:40" ht="15.75" hidden="1" customHeight="1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</row>
    <row r="1516" spans="1:40" ht="15.75" hidden="1" customHeight="1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</row>
    <row r="1517" spans="1:40" ht="15.75" hidden="1" customHeight="1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</row>
    <row r="1518" spans="1:40" ht="15.75" hidden="1" customHeight="1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</row>
    <row r="1519" spans="1:40" ht="15.75" hidden="1" customHeight="1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</row>
    <row r="1520" spans="1:40" ht="15.75" hidden="1" customHeight="1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</row>
    <row r="1521" spans="1:40" ht="15.75" hidden="1" customHeight="1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</row>
    <row r="1522" spans="1:40" ht="15.75" hidden="1" customHeight="1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</row>
    <row r="1523" spans="1:40" ht="15.75" hidden="1" customHeight="1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</row>
    <row r="1524" spans="1:40" ht="15.75" hidden="1" customHeight="1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</row>
    <row r="1525" spans="1:40" ht="15.75" hidden="1" customHeight="1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</row>
    <row r="1526" spans="1:40" ht="15.75" hidden="1" customHeight="1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</row>
    <row r="1527" spans="1:40" ht="15.75" hidden="1" customHeight="1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</row>
    <row r="1528" spans="1:40" ht="15.75" hidden="1" customHeight="1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</row>
    <row r="1529" spans="1:40" ht="15.75" hidden="1" customHeight="1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</row>
    <row r="1530" spans="1:40" ht="15.75" hidden="1" customHeight="1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</row>
    <row r="1531" spans="1:40" ht="15.75" hidden="1" customHeight="1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</row>
    <row r="1532" spans="1:40" ht="15.75" hidden="1" customHeight="1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</row>
    <row r="1533" spans="1:40" ht="15.75" hidden="1" customHeight="1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</row>
    <row r="1534" spans="1:40" ht="15.75" hidden="1" customHeight="1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</row>
    <row r="1535" spans="1:40" ht="15.75" hidden="1" customHeight="1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</row>
    <row r="1536" spans="1:40" ht="15.75" hidden="1" customHeight="1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</row>
    <row r="1537" spans="1:40" ht="15.75" hidden="1" customHeight="1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</row>
    <row r="1538" spans="1:40" ht="15.75" hidden="1" customHeight="1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</row>
    <row r="1539" spans="1:40" ht="15.75" hidden="1" customHeight="1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</row>
    <row r="1540" spans="1:40" ht="15.75" hidden="1" customHeight="1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</row>
    <row r="1541" spans="1:40" ht="15.75" hidden="1" customHeight="1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</row>
    <row r="1542" spans="1:40" ht="15.75" hidden="1" customHeight="1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</row>
    <row r="1543" spans="1:40" ht="15.75" hidden="1" customHeight="1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</row>
    <row r="1544" spans="1:40" ht="15.75" hidden="1" customHeight="1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</row>
    <row r="1545" spans="1:40" ht="15.75" hidden="1" customHeight="1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</row>
    <row r="1546" spans="1:40" ht="15.75" hidden="1" customHeight="1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</row>
    <row r="1547" spans="1:40" ht="15.75" hidden="1" customHeight="1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</row>
    <row r="1548" spans="1:40" ht="15.75" hidden="1" customHeight="1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</row>
    <row r="1549" spans="1:40" ht="15.75" hidden="1" customHeight="1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</row>
    <row r="1550" spans="1:40" ht="15.75" hidden="1" customHeight="1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</row>
    <row r="1551" spans="1:40" ht="15.75" hidden="1" customHeight="1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</row>
    <row r="1552" spans="1:40" ht="15.75" hidden="1" customHeight="1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</row>
    <row r="1553" spans="1:40" ht="15.75" hidden="1" customHeight="1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</row>
    <row r="1554" spans="1:40" ht="15.75" hidden="1" customHeight="1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</row>
    <row r="1555" spans="1:40" ht="15.75" hidden="1" customHeight="1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</row>
    <row r="1556" spans="1:40" ht="15.75" hidden="1" customHeight="1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</row>
    <row r="1557" spans="1:40" ht="15.75" hidden="1" customHeight="1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</row>
    <row r="1558" spans="1:40" ht="15.75" hidden="1" customHeight="1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</row>
    <row r="1559" spans="1:40" ht="15.75" hidden="1" customHeight="1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</row>
    <row r="1560" spans="1:40" ht="15.75" hidden="1" customHeight="1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</row>
    <row r="1561" spans="1:40" ht="15.75" hidden="1" customHeight="1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</row>
    <row r="1562" spans="1:40" ht="15.75" hidden="1" customHeight="1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</row>
    <row r="1563" spans="1:40" ht="15.75" hidden="1" customHeight="1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</row>
    <row r="1564" spans="1:40" ht="15.75" hidden="1" customHeight="1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</row>
    <row r="1565" spans="1:40" ht="15.75" hidden="1" customHeight="1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</row>
    <row r="1566" spans="1:40" ht="15.75" hidden="1" customHeight="1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</row>
    <row r="1567" spans="1:40" ht="15.75" hidden="1" customHeight="1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</row>
    <row r="1568" spans="1:40" ht="15.75" hidden="1" customHeight="1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</row>
    <row r="1569" spans="1:40" ht="15.75" hidden="1" customHeight="1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</row>
    <row r="1570" spans="1:40" ht="15.75" hidden="1" customHeight="1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</row>
    <row r="1571" spans="1:40" ht="15.75" hidden="1" customHeight="1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</row>
    <row r="1572" spans="1:40" ht="15.75" hidden="1" customHeight="1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</row>
    <row r="1573" spans="1:40" ht="15.75" hidden="1" customHeight="1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</row>
    <row r="1574" spans="1:40" ht="15.75" hidden="1" customHeight="1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</row>
    <row r="1575" spans="1:40" ht="15.75" hidden="1" customHeight="1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</row>
    <row r="1576" spans="1:40" ht="15.75" hidden="1" customHeight="1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</row>
    <row r="1577" spans="1:40" ht="15.75" hidden="1" customHeight="1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</row>
    <row r="1578" spans="1:40" ht="15.75" hidden="1" customHeight="1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</row>
    <row r="1579" spans="1:40" ht="15.75" hidden="1" customHeight="1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</row>
    <row r="1580" spans="1:40" ht="15.75" hidden="1" customHeight="1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</row>
    <row r="1581" spans="1:40" ht="15.75" hidden="1" customHeight="1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</row>
    <row r="1582" spans="1:40" ht="15.75" hidden="1" customHeight="1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</row>
    <row r="1583" spans="1:40" ht="15.75" hidden="1" customHeight="1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</row>
    <row r="1584" spans="1:40" ht="15.75" hidden="1" customHeight="1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</row>
    <row r="1585" spans="1:40" ht="15.75" hidden="1" customHeight="1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</row>
    <row r="1586" spans="1:40" ht="15.75" hidden="1" customHeight="1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</row>
    <row r="1587" spans="1:40" ht="15.75" hidden="1" customHeight="1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</row>
    <row r="1588" spans="1:40" ht="15.75" hidden="1" customHeight="1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</row>
    <row r="1589" spans="1:40" ht="15.75" hidden="1" customHeight="1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</row>
    <row r="1590" spans="1:40" ht="15.75" hidden="1" customHeight="1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</row>
    <row r="1591" spans="1:40" ht="15.75" hidden="1" customHeight="1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</row>
    <row r="1592" spans="1:40" ht="15.75" hidden="1" customHeight="1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</row>
    <row r="1593" spans="1:40" ht="15.75" hidden="1" customHeight="1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</row>
    <row r="1594" spans="1:40" ht="15.75" hidden="1" customHeight="1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</row>
    <row r="1595" spans="1:40" ht="15.75" hidden="1" customHeight="1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</row>
    <row r="1596" spans="1:40" ht="15.75" hidden="1" customHeight="1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</row>
    <row r="1597" spans="1:40" ht="15.75" hidden="1" customHeight="1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</row>
    <row r="1598" spans="1:40" ht="15.75" hidden="1" customHeight="1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</row>
    <row r="1599" spans="1:40" ht="15.75" hidden="1" customHeight="1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</row>
    <row r="1600" spans="1:40" ht="15.75" hidden="1" customHeight="1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</row>
    <row r="1601" spans="1:40" ht="15.75" hidden="1" customHeight="1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</row>
    <row r="1602" spans="1:40" ht="15.75" hidden="1" customHeight="1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</row>
    <row r="1603" spans="1:40" ht="15.75" hidden="1" customHeight="1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</row>
    <row r="1604" spans="1:40" ht="15.75" hidden="1" customHeight="1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</row>
    <row r="1605" spans="1:40" ht="15.75" hidden="1" customHeight="1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</row>
    <row r="1606" spans="1:40" ht="15.75" hidden="1" customHeight="1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</row>
    <row r="1607" spans="1:40" ht="15.75" hidden="1" customHeight="1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</row>
    <row r="1608" spans="1:40" ht="15.75" hidden="1" customHeight="1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</row>
    <row r="1609" spans="1:40" ht="15.75" hidden="1" customHeight="1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</row>
    <row r="1610" spans="1:40" ht="15.75" hidden="1" customHeight="1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</row>
    <row r="1611" spans="1:40" ht="15.75" hidden="1" customHeight="1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</row>
    <row r="1612" spans="1:40" ht="15.75" hidden="1" customHeight="1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</row>
    <row r="1613" spans="1:40" ht="15.75" hidden="1" customHeight="1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</row>
    <row r="1614" spans="1:40" ht="15.75" hidden="1" customHeight="1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</row>
    <row r="1615" spans="1:40" ht="15.75" hidden="1" customHeight="1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</row>
    <row r="1616" spans="1:40" ht="15.75" hidden="1" customHeight="1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</row>
    <row r="1617" spans="1:40" ht="15.75" hidden="1" customHeight="1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</row>
    <row r="1618" spans="1:40" ht="15.75" hidden="1" customHeight="1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</row>
    <row r="1619" spans="1:40" ht="15.75" hidden="1" customHeight="1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</row>
    <row r="1620" spans="1:40" ht="15.75" hidden="1" customHeight="1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</row>
    <row r="1621" spans="1:40" ht="15.75" hidden="1" customHeight="1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</row>
    <row r="1622" spans="1:40" ht="15.75" hidden="1" customHeight="1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</row>
    <row r="1623" spans="1:40" ht="15.75" hidden="1" customHeight="1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</row>
    <row r="1624" spans="1:40" ht="15.75" hidden="1" customHeight="1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</row>
    <row r="1625" spans="1:40" ht="15.75" hidden="1" customHeight="1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</row>
    <row r="1626" spans="1:40" ht="15.75" hidden="1" customHeight="1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</row>
    <row r="1627" spans="1:40" ht="15.75" hidden="1" customHeight="1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</row>
    <row r="1628" spans="1:40" ht="15.75" hidden="1" customHeight="1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</row>
    <row r="1629" spans="1:40" ht="15.75" hidden="1" customHeight="1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</row>
    <row r="1630" spans="1:40" ht="15.75" hidden="1" customHeight="1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</row>
    <row r="1631" spans="1:40" ht="15.75" hidden="1" customHeight="1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</row>
    <row r="1632" spans="1:40" ht="15.75" hidden="1" customHeight="1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</row>
    <row r="1633" spans="1:40" ht="15.75" hidden="1" customHeight="1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</row>
    <row r="1634" spans="1:40" ht="15.75" hidden="1" customHeight="1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</row>
    <row r="1635" spans="1:40" ht="15.75" hidden="1" customHeight="1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</row>
    <row r="1636" spans="1:40" ht="15.75" hidden="1" customHeight="1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</row>
    <row r="1637" spans="1:40" ht="15.75" hidden="1" customHeight="1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</row>
    <row r="1638" spans="1:40" ht="15.75" hidden="1" customHeight="1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</row>
    <row r="1639" spans="1:40" ht="15.75" hidden="1" customHeight="1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</row>
    <row r="1640" spans="1:40" ht="15.75" hidden="1" customHeight="1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</row>
    <row r="1641" spans="1:40" ht="15.75" hidden="1" customHeight="1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</row>
    <row r="1642" spans="1:40" ht="15.75" hidden="1" customHeight="1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</row>
    <row r="1643" spans="1:40" ht="15.75" hidden="1" customHeight="1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</row>
    <row r="1644" spans="1:40" ht="15.75" hidden="1" customHeight="1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</row>
    <row r="1645" spans="1:40" ht="15.75" hidden="1" customHeight="1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</row>
    <row r="1646" spans="1:40" ht="15.75" hidden="1" customHeight="1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</row>
    <row r="1647" spans="1:40" ht="15.75" hidden="1" customHeight="1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</row>
    <row r="1648" spans="1:40" ht="15.75" hidden="1" customHeight="1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</row>
    <row r="1649" spans="1:40" ht="15.75" hidden="1" customHeight="1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</row>
    <row r="1650" spans="1:40" ht="15.75" hidden="1" customHeight="1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</row>
    <row r="1651" spans="1:40" ht="15.75" hidden="1" customHeight="1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</row>
    <row r="1652" spans="1:40" ht="15.75" hidden="1" customHeight="1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</row>
    <row r="1653" spans="1:40" ht="15.75" hidden="1" customHeight="1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</row>
    <row r="1654" spans="1:40" ht="15.75" hidden="1" customHeight="1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</row>
    <row r="1655" spans="1:40" ht="15.75" hidden="1" customHeight="1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</row>
    <row r="1656" spans="1:40" ht="15.75" hidden="1" customHeight="1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</row>
    <row r="1657" spans="1:40" ht="15.75" hidden="1" customHeight="1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</row>
    <row r="1658" spans="1:40" ht="15.75" hidden="1" customHeight="1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</row>
    <row r="1659" spans="1:40" ht="15.75" hidden="1" customHeight="1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</row>
    <row r="1660" spans="1:40" ht="15.75" hidden="1" customHeight="1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</row>
    <row r="1661" spans="1:40" ht="15.75" hidden="1" customHeight="1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</row>
    <row r="1662" spans="1:40" ht="15.75" hidden="1" customHeight="1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</row>
    <row r="1663" spans="1:40" ht="15.75" hidden="1" customHeight="1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</row>
    <row r="1664" spans="1:40" ht="15.75" hidden="1" customHeight="1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</row>
    <row r="1665" spans="1:40" ht="15.75" hidden="1" customHeight="1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</row>
    <row r="1666" spans="1:40" ht="15.75" hidden="1" customHeight="1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</row>
    <row r="1667" spans="1:40" ht="15.75" hidden="1" customHeight="1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</row>
    <row r="1668" spans="1:40" ht="15.75" hidden="1" customHeight="1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</row>
    <row r="1669" spans="1:40" ht="15.75" hidden="1" customHeight="1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</row>
    <row r="1670" spans="1:40" ht="15.75" hidden="1" customHeight="1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</row>
    <row r="1671" spans="1:40" ht="15.75" hidden="1" customHeight="1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</row>
    <row r="1672" spans="1:40" ht="15.75" hidden="1" customHeight="1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</row>
    <row r="1673" spans="1:40" ht="15.75" hidden="1" customHeight="1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</row>
    <row r="1674" spans="1:40" ht="15.75" hidden="1" customHeight="1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</row>
    <row r="1675" spans="1:40" ht="15.75" hidden="1" customHeight="1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</row>
    <row r="1676" spans="1:40" ht="15.75" hidden="1" customHeight="1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</row>
    <row r="1677" spans="1:40" ht="15.75" hidden="1" customHeight="1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</row>
    <row r="1678" spans="1:40" ht="15.75" hidden="1" customHeight="1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</row>
    <row r="1679" spans="1:40" ht="15.75" hidden="1" customHeight="1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</row>
    <row r="1680" spans="1:40" ht="15.75" hidden="1" customHeight="1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</row>
    <row r="1681" spans="1:40" ht="15.75" hidden="1" customHeight="1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</row>
    <row r="1682" spans="1:40" ht="15.75" hidden="1" customHeight="1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</row>
    <row r="1683" spans="1:40" ht="15.75" hidden="1" customHeight="1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</row>
    <row r="1684" spans="1:40" ht="15.75" hidden="1" customHeight="1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</row>
    <row r="1685" spans="1:40" ht="15.75" hidden="1" customHeight="1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</row>
    <row r="1686" spans="1:40" ht="15.75" hidden="1" customHeight="1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</row>
    <row r="1687" spans="1:40" ht="15.75" hidden="1" customHeight="1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</row>
    <row r="1688" spans="1:40" ht="15.75" hidden="1" customHeight="1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</row>
    <row r="1689" spans="1:40" ht="15.75" hidden="1" customHeight="1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</row>
    <row r="1690" spans="1:40" ht="15.75" hidden="1" customHeight="1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</row>
    <row r="1691" spans="1:40" ht="15.75" hidden="1" customHeight="1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</row>
    <row r="1692" spans="1:40" ht="15.75" hidden="1" customHeight="1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</row>
    <row r="1693" spans="1:40" ht="15.75" hidden="1" customHeight="1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</row>
    <row r="1694" spans="1:40" ht="15.75" hidden="1" customHeight="1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</row>
    <row r="1695" spans="1:40" ht="15.75" hidden="1" customHeight="1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</row>
    <row r="1696" spans="1:40" ht="15.75" hidden="1" customHeight="1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</row>
    <row r="1697" spans="1:40" ht="15.75" hidden="1" customHeight="1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</row>
    <row r="1698" spans="1:40" ht="15.75" hidden="1" customHeight="1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</row>
    <row r="1699" spans="1:40" ht="15.75" hidden="1" customHeight="1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</row>
    <row r="1700" spans="1:40" ht="15.75" hidden="1" customHeight="1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</row>
    <row r="1701" spans="1:40" ht="15.75" hidden="1" customHeight="1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</row>
    <row r="1702" spans="1:40" ht="15.75" hidden="1" customHeight="1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</row>
    <row r="1703" spans="1:40" ht="15.75" hidden="1" customHeight="1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</row>
    <row r="1704" spans="1:40" ht="15.75" hidden="1" customHeight="1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</row>
    <row r="1705" spans="1:40" ht="15.75" hidden="1" customHeight="1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</row>
    <row r="1706" spans="1:40" ht="15.75" hidden="1" customHeight="1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</row>
    <row r="1707" spans="1:40" ht="15.75" hidden="1" customHeight="1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</row>
    <row r="1708" spans="1:40" ht="15.75" hidden="1" customHeight="1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</row>
    <row r="1709" spans="1:40" ht="15.75" hidden="1" customHeight="1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</row>
    <row r="1710" spans="1:40" ht="15.75" hidden="1" customHeight="1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</row>
    <row r="1711" spans="1:40" ht="15.75" hidden="1" customHeight="1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</row>
    <row r="1712" spans="1:40" ht="15.75" hidden="1" customHeight="1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</row>
    <row r="1713" spans="1:40" ht="15.75" hidden="1" customHeight="1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</row>
    <row r="1714" spans="1:40" ht="15.75" hidden="1" customHeight="1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</row>
    <row r="1715" spans="1:40" ht="15.75" hidden="1" customHeight="1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</row>
    <row r="1716" spans="1:40" ht="15.75" hidden="1" customHeight="1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</row>
    <row r="1717" spans="1:40" ht="15.75" hidden="1" customHeight="1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</row>
    <row r="1718" spans="1:40" ht="15.75" hidden="1" customHeight="1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</row>
    <row r="1719" spans="1:40" ht="15.75" hidden="1" customHeight="1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</row>
    <row r="1720" spans="1:40" ht="15.75" hidden="1" customHeight="1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</row>
    <row r="1721" spans="1:40" ht="15.75" hidden="1" customHeight="1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</row>
    <row r="1722" spans="1:40" ht="15.75" hidden="1" customHeight="1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</row>
    <row r="1723" spans="1:40" ht="15.75" hidden="1" customHeight="1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</row>
    <row r="1724" spans="1:40" ht="15.75" hidden="1" customHeight="1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</row>
    <row r="1725" spans="1:40" ht="15.75" hidden="1" customHeight="1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</row>
    <row r="1726" spans="1:40" ht="15.75" hidden="1" customHeight="1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</row>
    <row r="1727" spans="1:40" ht="15.75" hidden="1" customHeight="1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</row>
    <row r="1728" spans="1:40" ht="15.75" hidden="1" customHeight="1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</row>
    <row r="1729" spans="1:40" ht="15.75" hidden="1" customHeight="1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</row>
    <row r="1730" spans="1:40" ht="15.75" hidden="1" customHeight="1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</row>
    <row r="1731" spans="1:40" ht="15.75" hidden="1" customHeight="1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</row>
    <row r="1732" spans="1:40" ht="15.75" hidden="1" customHeight="1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</row>
    <row r="1733" spans="1:40" ht="15.75" hidden="1" customHeight="1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</row>
    <row r="1734" spans="1:40" ht="15.75" hidden="1" customHeight="1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</row>
    <row r="1735" spans="1:40" ht="15.75" hidden="1" customHeight="1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</row>
    <row r="1736" spans="1:40" ht="15.75" hidden="1" customHeight="1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</row>
    <row r="1737" spans="1:40" ht="15.75" hidden="1" customHeight="1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</row>
    <row r="1738" spans="1:40" ht="15.75" hidden="1" customHeight="1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</row>
    <row r="1739" spans="1:40" ht="15.75" hidden="1" customHeight="1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</row>
    <row r="1740" spans="1:40" ht="15.75" hidden="1" customHeight="1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</row>
    <row r="1741" spans="1:40" ht="15.75" hidden="1" customHeight="1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</row>
    <row r="1742" spans="1:40" ht="15.75" hidden="1" customHeight="1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</row>
    <row r="1743" spans="1:40" ht="15.75" hidden="1" customHeight="1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</row>
    <row r="1744" spans="1:40" ht="15.75" hidden="1" customHeight="1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</row>
    <row r="1745" spans="1:40" ht="15.75" hidden="1" customHeight="1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</row>
    <row r="1746" spans="1:40" ht="15.75" hidden="1" customHeight="1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</row>
    <row r="1747" spans="1:40" ht="15.75" hidden="1" customHeight="1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</row>
    <row r="1748" spans="1:40" ht="15.75" hidden="1" customHeight="1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</row>
    <row r="1749" spans="1:40" ht="15.75" hidden="1" customHeight="1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</row>
    <row r="1750" spans="1:40" ht="15.75" hidden="1" customHeight="1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</row>
    <row r="1751" spans="1:40" ht="15.75" hidden="1" customHeight="1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</row>
    <row r="1752" spans="1:40" ht="15.75" hidden="1" customHeight="1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</row>
    <row r="1753" spans="1:40" ht="15.75" hidden="1" customHeight="1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</row>
    <row r="1754" spans="1:40" ht="15.75" hidden="1" customHeight="1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</row>
    <row r="1755" spans="1:40" ht="15.75" hidden="1" customHeight="1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</row>
    <row r="1756" spans="1:40" ht="15.75" hidden="1" customHeight="1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</row>
    <row r="1757" spans="1:40" ht="15.75" hidden="1" customHeight="1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</row>
    <row r="1758" spans="1:40" ht="15.75" hidden="1" customHeight="1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</row>
    <row r="1759" spans="1:40" ht="15.75" hidden="1" customHeight="1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</row>
    <row r="1760" spans="1:40" ht="15.75" hidden="1" customHeight="1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</row>
    <row r="1761" spans="1:40" ht="15.75" hidden="1" customHeight="1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</row>
    <row r="1762" spans="1:40" ht="15.75" hidden="1" customHeight="1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</row>
    <row r="1763" spans="1:40" ht="15.75" hidden="1" customHeight="1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</row>
    <row r="1764" spans="1:40" ht="15.75" hidden="1" customHeight="1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</row>
    <row r="1765" spans="1:40" ht="15.75" hidden="1" customHeight="1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</row>
    <row r="1766" spans="1:40" ht="15.75" hidden="1" customHeight="1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</row>
    <row r="1767" spans="1:40" ht="15.75" hidden="1" customHeight="1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</row>
    <row r="1768" spans="1:40" ht="15.75" hidden="1" customHeight="1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</row>
    <row r="1769" spans="1:40" ht="15.75" hidden="1" customHeight="1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</row>
    <row r="1770" spans="1:40" ht="15.75" hidden="1" customHeight="1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</row>
    <row r="1771" spans="1:40" ht="15.75" hidden="1" customHeight="1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</row>
    <row r="1772" spans="1:40" ht="15.75" hidden="1" customHeight="1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</row>
    <row r="1773" spans="1:40" ht="15.75" hidden="1" customHeight="1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</row>
    <row r="1774" spans="1:40" ht="15.75" hidden="1" customHeight="1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</row>
    <row r="1775" spans="1:40" ht="15.75" hidden="1" customHeight="1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</row>
    <row r="1776" spans="1:40" ht="15.75" hidden="1" customHeight="1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</row>
    <row r="1777" spans="1:40" ht="15.75" hidden="1" customHeight="1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</row>
    <row r="1778" spans="1:40" ht="15.75" hidden="1" customHeight="1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</row>
    <row r="1779" spans="1:40" ht="15.75" hidden="1" customHeight="1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</row>
    <row r="1780" spans="1:40" ht="15.75" hidden="1" customHeight="1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</row>
    <row r="1781" spans="1:40" ht="15.75" hidden="1" customHeight="1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</row>
    <row r="1782" spans="1:40" ht="15.75" hidden="1" customHeight="1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</row>
    <row r="1783" spans="1:40" ht="15.75" hidden="1" customHeight="1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</row>
    <row r="1784" spans="1:40" ht="15.75" hidden="1" customHeight="1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</row>
    <row r="1785" spans="1:40" ht="15.75" hidden="1" customHeight="1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</row>
    <row r="1786" spans="1:40" ht="15.75" hidden="1" customHeight="1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</row>
    <row r="1787" spans="1:40" ht="15.75" hidden="1" customHeight="1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</row>
    <row r="1788" spans="1:40" ht="15.75" hidden="1" customHeight="1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</row>
    <row r="1789" spans="1:40" ht="15.75" hidden="1" customHeight="1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</row>
    <row r="1790" spans="1:40" ht="15.75" hidden="1" customHeight="1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</row>
    <row r="1791" spans="1:40" ht="15.75" hidden="1" customHeight="1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</row>
    <row r="1792" spans="1:40" ht="15.75" hidden="1" customHeight="1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</row>
    <row r="1793" spans="1:40" ht="15.75" hidden="1" customHeight="1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</row>
    <row r="1794" spans="1:40" ht="15.75" hidden="1" customHeight="1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</row>
    <row r="1795" spans="1:40" ht="15.75" hidden="1" customHeight="1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</row>
    <row r="1796" spans="1:40" ht="15.75" hidden="1" customHeight="1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</row>
    <row r="1797" spans="1:40" ht="15.75" hidden="1" customHeight="1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</row>
    <row r="1798" spans="1:40" ht="15.75" hidden="1" customHeight="1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</row>
    <row r="1799" spans="1:40" ht="15.75" hidden="1" customHeight="1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</row>
    <row r="1800" spans="1:40" ht="15.75" hidden="1" customHeight="1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</row>
    <row r="1801" spans="1:40" ht="15.75" hidden="1" customHeight="1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</row>
    <row r="1802" spans="1:40" ht="15.75" hidden="1" customHeight="1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</row>
    <row r="1803" spans="1:40" ht="15.75" hidden="1" customHeight="1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</row>
    <row r="1804" spans="1:40" ht="15.75" hidden="1" customHeight="1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</row>
    <row r="1805" spans="1:40" ht="15.75" hidden="1" customHeight="1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</row>
    <row r="1806" spans="1:40" ht="15.75" hidden="1" customHeight="1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</row>
    <row r="1807" spans="1:40" ht="15.75" hidden="1" customHeight="1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</row>
    <row r="1808" spans="1:40" ht="15.75" hidden="1" customHeight="1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</row>
    <row r="1809" spans="1:40" ht="15.75" hidden="1" customHeight="1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</row>
    <row r="1810" spans="1:40" ht="15.75" hidden="1" customHeight="1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</row>
    <row r="1811" spans="1:40" ht="15.75" hidden="1" customHeight="1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</row>
    <row r="1812" spans="1:40" ht="15.75" hidden="1" customHeight="1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</row>
    <row r="1813" spans="1:40" ht="15.75" hidden="1" customHeight="1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</row>
    <row r="1814" spans="1:40" ht="15.75" hidden="1" customHeight="1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</row>
    <row r="1815" spans="1:40" ht="15.75" hidden="1" customHeight="1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</row>
    <row r="1816" spans="1:40" ht="15.75" hidden="1" customHeight="1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</row>
    <row r="1817" spans="1:40" ht="15.75" hidden="1" customHeight="1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</row>
    <row r="1818" spans="1:40" ht="15.75" hidden="1" customHeight="1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</row>
    <row r="1819" spans="1:40" ht="15.75" hidden="1" customHeight="1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</row>
    <row r="1820" spans="1:40" ht="15.75" hidden="1" customHeight="1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</row>
    <row r="1821" spans="1:40" ht="15.75" hidden="1" customHeight="1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</row>
    <row r="1822" spans="1:40" ht="15.75" hidden="1" customHeight="1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</row>
    <row r="1823" spans="1:40" ht="15.75" hidden="1" customHeight="1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</row>
    <row r="1824" spans="1:40" ht="15.75" hidden="1" customHeight="1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</row>
    <row r="1825" spans="1:40" ht="15.75" hidden="1" customHeight="1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</row>
    <row r="1826" spans="1:40" ht="15.75" hidden="1" customHeight="1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</row>
    <row r="1827" spans="1:40" ht="15.75" hidden="1" customHeight="1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</row>
    <row r="1828" spans="1:40" ht="15.75" hidden="1" customHeight="1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</row>
    <row r="1829" spans="1:40" ht="15.75" hidden="1" customHeight="1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</row>
    <row r="1830" spans="1:40" ht="15.75" hidden="1" customHeight="1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</row>
    <row r="1831" spans="1:40" ht="15.75" hidden="1" customHeight="1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</row>
    <row r="1832" spans="1:40" ht="15.75" hidden="1" customHeight="1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</row>
    <row r="1833" spans="1:40" ht="15.75" hidden="1" customHeight="1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</row>
    <row r="1834" spans="1:40" ht="15.75" hidden="1" customHeight="1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</row>
    <row r="1835" spans="1:40" ht="15.75" hidden="1" customHeight="1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</row>
    <row r="1836" spans="1:40" ht="15.75" hidden="1" customHeight="1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</row>
    <row r="1837" spans="1:40" ht="15.75" hidden="1" customHeight="1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</row>
    <row r="1838" spans="1:40" ht="15.75" hidden="1" customHeight="1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</row>
    <row r="1839" spans="1:40" ht="15.75" hidden="1" customHeight="1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</row>
    <row r="1840" spans="1:40" ht="15.75" hidden="1" customHeight="1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</row>
    <row r="1841" spans="1:40" ht="15.75" hidden="1" customHeight="1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</row>
    <row r="1842" spans="1:40" ht="15.75" hidden="1" customHeight="1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</row>
    <row r="1843" spans="1:40" ht="15.75" hidden="1" customHeight="1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</row>
    <row r="1844" spans="1:40" ht="15.75" hidden="1" customHeight="1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</row>
    <row r="1845" spans="1:40" ht="15.75" hidden="1" customHeight="1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</row>
    <row r="1846" spans="1:40" ht="15.75" hidden="1" customHeight="1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</row>
    <row r="1847" spans="1:40" ht="15.75" hidden="1" customHeight="1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</row>
    <row r="1848" spans="1:40" ht="15.75" hidden="1" customHeight="1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</row>
    <row r="1849" spans="1:40" ht="15.75" hidden="1" customHeight="1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</row>
    <row r="1850" spans="1:40" ht="15.75" hidden="1" customHeight="1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</row>
    <row r="1851" spans="1:40" ht="15.75" hidden="1" customHeight="1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</row>
    <row r="1852" spans="1:40" ht="15.75" hidden="1" customHeight="1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</row>
    <row r="1853" spans="1:40" ht="15.75" hidden="1" customHeight="1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</row>
    <row r="1854" spans="1:40" ht="15.75" hidden="1" customHeight="1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</row>
    <row r="1855" spans="1:40" ht="15.75" hidden="1" customHeight="1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</row>
    <row r="1856" spans="1:40" ht="15.75" hidden="1" customHeight="1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</row>
    <row r="1857" spans="1:40" ht="15.75" hidden="1" customHeight="1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</row>
    <row r="1858" spans="1:40" ht="15.75" hidden="1" customHeight="1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</row>
    <row r="1859" spans="1:40" ht="15.75" hidden="1" customHeight="1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</row>
    <row r="1860" spans="1:40" ht="15.75" hidden="1" customHeight="1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</row>
    <row r="1861" spans="1:40" ht="15.75" hidden="1" customHeight="1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</row>
    <row r="1862" spans="1:40" ht="15.75" hidden="1" customHeight="1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</row>
    <row r="1863" spans="1:40" ht="15.75" hidden="1" customHeight="1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</row>
    <row r="1864" spans="1:40" ht="15.75" hidden="1" customHeight="1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</row>
    <row r="1865" spans="1:40" ht="15.75" hidden="1" customHeight="1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</row>
    <row r="1866" spans="1:40" ht="15.75" hidden="1" customHeight="1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</row>
    <row r="1867" spans="1:40" ht="15.75" hidden="1" customHeight="1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</row>
    <row r="1868" spans="1:40" ht="15.75" hidden="1" customHeight="1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</row>
    <row r="1869" spans="1:40" ht="15.75" hidden="1" customHeight="1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</row>
    <row r="1870" spans="1:40" ht="15.75" hidden="1" customHeight="1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</row>
    <row r="1871" spans="1:40" ht="15.75" hidden="1" customHeight="1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</row>
    <row r="1872" spans="1:40" ht="15.75" hidden="1" customHeight="1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</row>
    <row r="1873" spans="1:40" ht="15.75" hidden="1" customHeight="1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</row>
    <row r="1874" spans="1:40" ht="15.75" hidden="1" customHeight="1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</row>
    <row r="1875" spans="1:40" ht="15.75" hidden="1" customHeight="1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</row>
    <row r="1876" spans="1:40" ht="15.75" hidden="1" customHeight="1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</row>
    <row r="1877" spans="1:40" ht="15.75" hidden="1" customHeight="1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</row>
    <row r="1878" spans="1:40" ht="15.75" hidden="1" customHeight="1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</row>
    <row r="1879" spans="1:40" ht="15.75" hidden="1" customHeight="1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</row>
    <row r="1880" spans="1:40" ht="15.75" hidden="1" customHeight="1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</row>
    <row r="1881" spans="1:40" ht="15.75" hidden="1" customHeight="1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</row>
    <row r="1882" spans="1:40" ht="15.75" hidden="1" customHeight="1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</row>
    <row r="1883" spans="1:40" ht="15.75" hidden="1" customHeight="1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</row>
    <row r="1884" spans="1:40" ht="15.75" hidden="1" customHeight="1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</row>
    <row r="1885" spans="1:40" ht="15.75" hidden="1" customHeight="1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</row>
    <row r="1886" spans="1:40" ht="15.75" hidden="1" customHeight="1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</row>
    <row r="1887" spans="1:40" ht="15.75" hidden="1" customHeight="1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</row>
    <row r="1888" spans="1:40" ht="15.75" hidden="1" customHeight="1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</row>
    <row r="1889" spans="1:40" ht="15.75" hidden="1" customHeight="1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</row>
    <row r="1890" spans="1:40" ht="15.75" hidden="1" customHeight="1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</row>
    <row r="1891" spans="1:40" ht="15.75" hidden="1" customHeight="1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</row>
    <row r="1892" spans="1:40" ht="15.75" hidden="1" customHeight="1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</row>
    <row r="1893" spans="1:40" ht="15.75" hidden="1" customHeight="1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</row>
    <row r="1894" spans="1:40" ht="15.75" hidden="1" customHeight="1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</row>
    <row r="1895" spans="1:40" ht="15.75" hidden="1" customHeight="1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</row>
    <row r="1896" spans="1:40" ht="15.75" hidden="1" customHeight="1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</row>
    <row r="1897" spans="1:40" ht="15.75" hidden="1" customHeight="1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</row>
    <row r="1898" spans="1:40" ht="15.75" hidden="1" customHeight="1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</row>
    <row r="1899" spans="1:40" ht="15.75" hidden="1" customHeight="1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</row>
    <row r="1900" spans="1:40" ht="15.75" hidden="1" customHeight="1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</row>
    <row r="1901" spans="1:40" ht="15.75" hidden="1" customHeight="1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</row>
    <row r="1902" spans="1:40" ht="15.75" hidden="1" customHeight="1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</row>
    <row r="1903" spans="1:40" ht="15.75" hidden="1" customHeight="1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</row>
    <row r="1904" spans="1:40" ht="15.75" hidden="1" customHeight="1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</row>
    <row r="1905" spans="1:40" ht="15.75" hidden="1" customHeight="1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</row>
    <row r="1906" spans="1:40" ht="15.75" hidden="1" customHeight="1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</row>
    <row r="1907" spans="1:40" ht="15.75" hidden="1" customHeight="1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</row>
    <row r="1908" spans="1:40" ht="15.75" hidden="1" customHeight="1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</row>
    <row r="1909" spans="1:40" ht="15.75" hidden="1" customHeight="1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</row>
    <row r="1910" spans="1:40" ht="15.75" hidden="1" customHeight="1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</row>
    <row r="1911" spans="1:40" ht="15.75" hidden="1" customHeight="1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</row>
    <row r="1912" spans="1:40" ht="15.75" hidden="1" customHeight="1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</row>
    <row r="1913" spans="1:40" ht="15.75" hidden="1" customHeight="1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</row>
    <row r="1914" spans="1:40" ht="15.75" hidden="1" customHeight="1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</row>
    <row r="1915" spans="1:40" ht="15.75" hidden="1" customHeight="1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</row>
    <row r="1916" spans="1:40" ht="15.75" hidden="1" customHeight="1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</row>
    <row r="1917" spans="1:40" ht="15.75" hidden="1" customHeight="1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</row>
    <row r="1918" spans="1:40" ht="15.75" hidden="1" customHeight="1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</row>
    <row r="1919" spans="1:40" ht="15.75" hidden="1" customHeight="1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</row>
    <row r="1920" spans="1:40" ht="15.75" hidden="1" customHeight="1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</row>
    <row r="1921" spans="1:40" ht="15.75" hidden="1" customHeight="1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</row>
    <row r="1922" spans="1:40" ht="15.75" hidden="1" customHeight="1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</row>
    <row r="1923" spans="1:40" ht="15.75" hidden="1" customHeight="1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</row>
    <row r="1924" spans="1:40" ht="15.75" hidden="1" customHeight="1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</row>
    <row r="1925" spans="1:40" ht="15.75" hidden="1" customHeight="1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</row>
    <row r="1926" spans="1:40" ht="15.75" hidden="1" customHeight="1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</row>
    <row r="1927" spans="1:40" ht="15.75" hidden="1" customHeight="1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</row>
    <row r="1928" spans="1:40" ht="15.75" hidden="1" customHeight="1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</row>
    <row r="1929" spans="1:40" ht="15.75" hidden="1" customHeight="1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</row>
    <row r="1930" spans="1:40" ht="15.75" hidden="1" customHeight="1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</row>
    <row r="1931" spans="1:40" ht="15.75" hidden="1" customHeight="1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</row>
    <row r="1932" spans="1:40" ht="15.75" hidden="1" customHeight="1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</row>
    <row r="1933" spans="1:40" ht="15.75" hidden="1" customHeight="1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</row>
    <row r="1934" spans="1:40" ht="15.75" hidden="1" customHeight="1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</row>
    <row r="1935" spans="1:40" ht="15.75" hidden="1" customHeight="1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</row>
    <row r="1936" spans="1:40" ht="15.75" hidden="1" customHeight="1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</row>
    <row r="1937" spans="1:40" ht="15.75" hidden="1" customHeight="1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</row>
    <row r="1938" spans="1:40" ht="15.75" hidden="1" customHeight="1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</row>
    <row r="1939" spans="1:40" ht="15.75" hidden="1" customHeight="1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</row>
    <row r="1940" spans="1:40" ht="15.75" hidden="1" customHeight="1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</row>
    <row r="1941" spans="1:40" ht="15.75" hidden="1" customHeight="1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</row>
    <row r="1942" spans="1:40" ht="15.75" hidden="1" customHeight="1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</row>
    <row r="1943" spans="1:40" ht="15.75" hidden="1" customHeight="1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</row>
    <row r="1944" spans="1:40" ht="15.75" hidden="1" customHeight="1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</row>
    <row r="1945" spans="1:40" ht="15.75" hidden="1" customHeight="1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</row>
    <row r="1946" spans="1:40" ht="15.75" hidden="1" customHeight="1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</row>
    <row r="1947" spans="1:40" ht="15.75" hidden="1" customHeight="1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</row>
    <row r="1948" spans="1:40" ht="15.75" hidden="1" customHeight="1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</row>
    <row r="1949" spans="1:40" ht="15.75" hidden="1" customHeight="1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</row>
    <row r="1950" spans="1:40" ht="15.75" hidden="1" customHeight="1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</row>
    <row r="1951" spans="1:40" ht="15.75" hidden="1" customHeight="1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</row>
    <row r="1952" spans="1:40" ht="15.75" hidden="1" customHeight="1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</row>
    <row r="1953" spans="1:40" ht="15.75" hidden="1" customHeight="1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</row>
    <row r="1954" spans="1:40" ht="15.75" hidden="1" customHeight="1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</row>
    <row r="1955" spans="1:40" ht="15.75" hidden="1" customHeight="1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</row>
    <row r="1956" spans="1:40" ht="15.75" hidden="1" customHeight="1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</row>
    <row r="1957" spans="1:40" ht="15.75" hidden="1" customHeight="1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</row>
    <row r="1958" spans="1:40" ht="15.75" hidden="1" customHeight="1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</row>
    <row r="1959" spans="1:40" ht="15.75" hidden="1" customHeight="1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</row>
    <row r="1960" spans="1:40" ht="15.75" hidden="1" customHeight="1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</row>
    <row r="1961" spans="1:40" ht="15.75" hidden="1" customHeight="1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</row>
    <row r="1962" spans="1:40" ht="15.75" hidden="1" customHeight="1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</row>
    <row r="1963" spans="1:40" ht="15.75" hidden="1" customHeight="1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</row>
    <row r="1964" spans="1:40" ht="15.75" hidden="1" customHeight="1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</row>
    <row r="1965" spans="1:40" ht="15.75" hidden="1" customHeight="1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</row>
    <row r="1966" spans="1:40" ht="15.75" hidden="1" customHeight="1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</row>
    <row r="1967" spans="1:40" ht="15.75" hidden="1" customHeight="1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</row>
    <row r="1968" spans="1:40" ht="15.75" hidden="1" customHeight="1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</row>
    <row r="1969" spans="1:40" ht="15.75" hidden="1" customHeight="1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</row>
    <row r="1970" spans="1:40" ht="15.75" hidden="1" customHeight="1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</row>
    <row r="1971" spans="1:40" ht="15.75" hidden="1" customHeight="1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</row>
    <row r="1972" spans="1:40" ht="15.75" hidden="1" customHeight="1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</row>
    <row r="1973" spans="1:40" ht="15.75" hidden="1" customHeight="1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</row>
    <row r="1974" spans="1:40" ht="15.75" hidden="1" customHeight="1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</row>
    <row r="1975" spans="1:40" ht="15.75" hidden="1" customHeight="1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</row>
    <row r="1976" spans="1:40" ht="15.75" hidden="1" customHeight="1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</row>
    <row r="1977" spans="1:40" ht="15.75" hidden="1" customHeight="1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</row>
    <row r="1978" spans="1:40" ht="15.75" hidden="1" customHeight="1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</row>
    <row r="1979" spans="1:40" ht="15.75" hidden="1" customHeight="1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</row>
    <row r="1980" spans="1:40" ht="15.75" hidden="1" customHeight="1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</row>
    <row r="1981" spans="1:40" ht="15.75" hidden="1" customHeight="1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</row>
    <row r="1982" spans="1:40" ht="15.75" hidden="1" customHeight="1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</row>
    <row r="1983" spans="1:40" ht="15.75" hidden="1" customHeight="1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</row>
    <row r="1984" spans="1:40" ht="15.75" hidden="1" customHeight="1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</row>
    <row r="1985" spans="1:40" ht="15.75" hidden="1" customHeight="1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</row>
    <row r="1986" spans="1:40" ht="15.75" hidden="1" customHeight="1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</row>
    <row r="1987" spans="1:40" ht="15.75" hidden="1" customHeight="1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</row>
    <row r="1988" spans="1:40" ht="15.75" hidden="1" customHeight="1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</row>
    <row r="1989" spans="1:40" ht="15.75" hidden="1" customHeight="1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</row>
    <row r="1990" spans="1:40" ht="15.75" hidden="1" customHeight="1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</row>
    <row r="1991" spans="1:40" ht="15.75" hidden="1" customHeight="1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</row>
    <row r="1992" spans="1:40" ht="15.75" hidden="1" customHeight="1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</row>
    <row r="1993" spans="1:40" ht="15.75" hidden="1" customHeight="1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</row>
    <row r="1994" spans="1:40" ht="15.75" hidden="1" customHeight="1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</row>
    <row r="1995" spans="1:40" ht="15.75" hidden="1" customHeight="1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</row>
    <row r="1996" spans="1:40" ht="15.75" hidden="1" customHeight="1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</row>
    <row r="1997" spans="1:40" ht="15.75" hidden="1" customHeight="1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</row>
    <row r="1998" spans="1:40" ht="15.75" hidden="1" customHeight="1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</row>
    <row r="1999" spans="1:40" ht="15.75" hidden="1" customHeight="1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</row>
    <row r="2000" spans="1:40" ht="15.75" hidden="1" customHeight="1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</row>
    <row r="2001" spans="1:40" ht="15.75" hidden="1" customHeight="1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</row>
    <row r="2002" spans="1:40" ht="15.75" hidden="1" customHeight="1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</row>
    <row r="2003" spans="1:40" ht="15.75" hidden="1" customHeight="1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</row>
    <row r="2004" spans="1:40" ht="15.75" hidden="1" customHeight="1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</row>
    <row r="2005" spans="1:40" ht="15.75" hidden="1" customHeight="1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</row>
    <row r="2006" spans="1:40" ht="15.75" hidden="1" customHeight="1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</row>
    <row r="2007" spans="1:40" ht="15.75" hidden="1" customHeight="1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</row>
    <row r="2008" spans="1:40" ht="15.75" hidden="1" customHeight="1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</row>
    <row r="2009" spans="1:40" ht="15.75" hidden="1" customHeight="1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</row>
    <row r="2010" spans="1:40" ht="15.75" hidden="1" customHeight="1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</row>
    <row r="2011" spans="1:40" ht="15.75" hidden="1" customHeight="1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</row>
    <row r="2012" spans="1:40" ht="15.75" hidden="1" customHeight="1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</row>
    <row r="2013" spans="1:40" ht="15.75" hidden="1" customHeight="1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</row>
    <row r="2014" spans="1:40" ht="15.75" hidden="1" customHeight="1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</row>
    <row r="2015" spans="1:40" ht="15.75" hidden="1" customHeight="1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</row>
    <row r="2016" spans="1:40" ht="15.75" hidden="1" customHeight="1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</row>
    <row r="2017" spans="1:40" ht="15.75" hidden="1" customHeight="1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</row>
    <row r="2018" spans="1:40" ht="15.75" hidden="1" customHeight="1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</row>
    <row r="2019" spans="1:40" ht="15.75" hidden="1" customHeight="1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</row>
    <row r="2020" spans="1:40" ht="15.75" hidden="1" customHeight="1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</row>
    <row r="2021" spans="1:40" ht="15.75" hidden="1" customHeight="1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</row>
    <row r="2022" spans="1:40" ht="15.75" hidden="1" customHeight="1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</row>
    <row r="2023" spans="1:40" ht="15.75" hidden="1" customHeight="1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</row>
    <row r="2024" spans="1:40" ht="15.75" hidden="1" customHeight="1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</row>
    <row r="2025" spans="1:40" ht="15.75" hidden="1" customHeight="1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</row>
    <row r="2026" spans="1:40" ht="15.75" hidden="1" customHeight="1" x14ac:dyDescent="0.25">
      <c r="A2026" s="13"/>
      <c r="B2026" s="13"/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</row>
    <row r="2027" spans="1:40" ht="15.75" hidden="1" customHeight="1" x14ac:dyDescent="0.25">
      <c r="A2027" s="13"/>
      <c r="B2027" s="13"/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</row>
    <row r="2028" spans="1:40" ht="15.75" hidden="1" customHeight="1" x14ac:dyDescent="0.25">
      <c r="A2028" s="13"/>
      <c r="B2028" s="13"/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</row>
    <row r="2029" spans="1:40" ht="15.75" hidden="1" customHeight="1" x14ac:dyDescent="0.25">
      <c r="A2029" s="13"/>
      <c r="B2029" s="13"/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</row>
    <row r="2030" spans="1:40" ht="15.75" hidden="1" customHeight="1" x14ac:dyDescent="0.25">
      <c r="A2030" s="13"/>
      <c r="B2030" s="13"/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</row>
    <row r="2031" spans="1:40" ht="15.75" hidden="1" customHeight="1" x14ac:dyDescent="0.25">
      <c r="A2031" s="13"/>
      <c r="B2031" s="13"/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</row>
    <row r="2032" spans="1:40" ht="15.75" hidden="1" customHeight="1" x14ac:dyDescent="0.25">
      <c r="A2032" s="13"/>
      <c r="B2032" s="13"/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</row>
    <row r="2033" spans="1:40" ht="15.75" hidden="1" customHeight="1" x14ac:dyDescent="0.25">
      <c r="A2033" s="13"/>
      <c r="B2033" s="13"/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</row>
    <row r="2034" spans="1:40" ht="15.75" hidden="1" customHeight="1" x14ac:dyDescent="0.25">
      <c r="A2034" s="13"/>
      <c r="B2034" s="13"/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</row>
    <row r="2035" spans="1:40" ht="15.75" hidden="1" customHeight="1" x14ac:dyDescent="0.25">
      <c r="A2035" s="13"/>
      <c r="B2035" s="13"/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</row>
    <row r="2036" spans="1:40" ht="15.75" hidden="1" customHeight="1" x14ac:dyDescent="0.25">
      <c r="A2036" s="13"/>
      <c r="B2036" s="13"/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</row>
    <row r="2037" spans="1:40" ht="15.75" hidden="1" customHeight="1" x14ac:dyDescent="0.25">
      <c r="A2037" s="13"/>
      <c r="B2037" s="13"/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</row>
    <row r="2038" spans="1:40" ht="15.75" hidden="1" customHeight="1" x14ac:dyDescent="0.25">
      <c r="A2038" s="13"/>
      <c r="B2038" s="13"/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</row>
    <row r="2039" spans="1:40" ht="15.75" hidden="1" customHeight="1" x14ac:dyDescent="0.25">
      <c r="A2039" s="13"/>
      <c r="B2039" s="13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</row>
    <row r="2040" spans="1:40" ht="15.75" hidden="1" customHeight="1" x14ac:dyDescent="0.25">
      <c r="A2040" s="13"/>
      <c r="B2040" s="13"/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</row>
    <row r="2041" spans="1:40" ht="15.75" hidden="1" customHeight="1" x14ac:dyDescent="0.25">
      <c r="A2041" s="13"/>
      <c r="B2041" s="13"/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</row>
    <row r="2042" spans="1:40" ht="15.75" hidden="1" customHeight="1" x14ac:dyDescent="0.25">
      <c r="A2042" s="13"/>
      <c r="B2042" s="13"/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</row>
    <row r="2043" spans="1:40" ht="15.75" hidden="1" customHeight="1" x14ac:dyDescent="0.25">
      <c r="A2043" s="13"/>
      <c r="B2043" s="13"/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</row>
    <row r="2044" spans="1:40" ht="15.75" hidden="1" customHeight="1" x14ac:dyDescent="0.25">
      <c r="A2044" s="13"/>
      <c r="B2044" s="13"/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</row>
    <row r="2045" spans="1:40" ht="15.75" hidden="1" customHeight="1" x14ac:dyDescent="0.25">
      <c r="A2045" s="13"/>
      <c r="B2045" s="13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</row>
    <row r="2046" spans="1:40" ht="15.75" hidden="1" customHeight="1" x14ac:dyDescent="0.25">
      <c r="A2046" s="13"/>
      <c r="B2046" s="13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</row>
    <row r="2047" spans="1:40" ht="15.75" hidden="1" customHeight="1" x14ac:dyDescent="0.25">
      <c r="A2047" s="13"/>
      <c r="B2047" s="13"/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</row>
    <row r="2048" spans="1:40" ht="15.75" hidden="1" customHeight="1" x14ac:dyDescent="0.25">
      <c r="A2048" s="13"/>
      <c r="B2048" s="13"/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</row>
    <row r="2049" spans="1:40" ht="15.75" hidden="1" customHeight="1" x14ac:dyDescent="0.25">
      <c r="A2049" s="13"/>
      <c r="B2049" s="13"/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</row>
    <row r="2050" spans="1:40" ht="15.75" hidden="1" customHeight="1" x14ac:dyDescent="0.25">
      <c r="A2050" s="13"/>
      <c r="B2050" s="13"/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</row>
    <row r="2051" spans="1:40" ht="15.75" hidden="1" customHeight="1" x14ac:dyDescent="0.25">
      <c r="A2051" s="13"/>
      <c r="B2051" s="13"/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</row>
    <row r="2052" spans="1:40" ht="15.75" hidden="1" customHeight="1" x14ac:dyDescent="0.25">
      <c r="A2052" s="13"/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</row>
    <row r="2053" spans="1:40" ht="15.75" hidden="1" customHeight="1" x14ac:dyDescent="0.25">
      <c r="A2053" s="13"/>
      <c r="B2053" s="13"/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</row>
    <row r="2054" spans="1:40" ht="15.75" hidden="1" customHeight="1" x14ac:dyDescent="0.25">
      <c r="A2054" s="13"/>
      <c r="B2054" s="13"/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</row>
    <row r="2055" spans="1:40" ht="15.75" hidden="1" customHeight="1" x14ac:dyDescent="0.25">
      <c r="A2055" s="13"/>
      <c r="B2055" s="13"/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</row>
    <row r="2056" spans="1:40" ht="15.75" hidden="1" customHeight="1" x14ac:dyDescent="0.25">
      <c r="A2056" s="13"/>
      <c r="B2056" s="13"/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</row>
    <row r="2057" spans="1:40" ht="15.75" hidden="1" customHeight="1" x14ac:dyDescent="0.25">
      <c r="A2057" s="13"/>
      <c r="B2057" s="13"/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</row>
    <row r="2058" spans="1:40" ht="15.75" hidden="1" customHeight="1" x14ac:dyDescent="0.25">
      <c r="A2058" s="13"/>
      <c r="B2058" s="13"/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</row>
    <row r="2059" spans="1:40" ht="15.75" hidden="1" customHeight="1" x14ac:dyDescent="0.25">
      <c r="A2059" s="13"/>
      <c r="B2059" s="13"/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</row>
    <row r="2060" spans="1:40" ht="15.75" hidden="1" customHeight="1" x14ac:dyDescent="0.25">
      <c r="A2060" s="13"/>
      <c r="B2060" s="13"/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</row>
    <row r="2061" spans="1:40" ht="15.75" hidden="1" customHeight="1" x14ac:dyDescent="0.25">
      <c r="A2061" s="13"/>
      <c r="B2061" s="13"/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</row>
    <row r="2062" spans="1:40" ht="15.75" hidden="1" customHeight="1" x14ac:dyDescent="0.25">
      <c r="A2062" s="13"/>
      <c r="B2062" s="13"/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</row>
    <row r="2063" spans="1:40" ht="15.75" hidden="1" customHeight="1" x14ac:dyDescent="0.25">
      <c r="A2063" s="13"/>
      <c r="B2063" s="13"/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</row>
    <row r="2064" spans="1:40" ht="15.75" hidden="1" customHeight="1" x14ac:dyDescent="0.25">
      <c r="A2064" s="13"/>
      <c r="B2064" s="13"/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</row>
    <row r="2065" spans="1:40" ht="15.75" hidden="1" customHeight="1" x14ac:dyDescent="0.25">
      <c r="A2065" s="13"/>
      <c r="B2065" s="13"/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</row>
    <row r="2066" spans="1:40" ht="15.75" hidden="1" customHeight="1" x14ac:dyDescent="0.25">
      <c r="A2066" s="13"/>
      <c r="B2066" s="13"/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</row>
    <row r="2067" spans="1:40" ht="15.75" hidden="1" customHeight="1" x14ac:dyDescent="0.25">
      <c r="A2067" s="13"/>
      <c r="B2067" s="13"/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</row>
    <row r="2068" spans="1:40" ht="15.75" hidden="1" customHeight="1" x14ac:dyDescent="0.25">
      <c r="A2068" s="13"/>
      <c r="B2068" s="13"/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</row>
    <row r="2069" spans="1:40" ht="15.75" hidden="1" customHeight="1" x14ac:dyDescent="0.25">
      <c r="A2069" s="13"/>
      <c r="B2069" s="13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</row>
    <row r="2070" spans="1:40" ht="15.75" hidden="1" customHeight="1" x14ac:dyDescent="0.25">
      <c r="A2070" s="13"/>
      <c r="B2070" s="13"/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</row>
    <row r="2071" spans="1:40" ht="15.75" hidden="1" customHeight="1" x14ac:dyDescent="0.25">
      <c r="A2071" s="13"/>
      <c r="B2071" s="13"/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</row>
    <row r="2072" spans="1:40" ht="15.75" hidden="1" customHeight="1" x14ac:dyDescent="0.25">
      <c r="A2072" s="13"/>
      <c r="B2072" s="13"/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</row>
    <row r="2073" spans="1:40" ht="15.75" hidden="1" customHeight="1" x14ac:dyDescent="0.25">
      <c r="A2073" s="13"/>
      <c r="B2073" s="13"/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</row>
    <row r="2074" spans="1:40" ht="15.75" hidden="1" customHeight="1" x14ac:dyDescent="0.25">
      <c r="A2074" s="13"/>
      <c r="B2074" s="13"/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</row>
    <row r="2075" spans="1:40" ht="15.75" hidden="1" customHeight="1" x14ac:dyDescent="0.25">
      <c r="A2075" s="13"/>
      <c r="B2075" s="13"/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</row>
    <row r="2076" spans="1:40" ht="15.75" hidden="1" customHeight="1" x14ac:dyDescent="0.25">
      <c r="A2076" s="13"/>
      <c r="B2076" s="13"/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</row>
    <row r="2077" spans="1:40" ht="15.75" hidden="1" customHeight="1" x14ac:dyDescent="0.25">
      <c r="A2077" s="13"/>
      <c r="B2077" s="13"/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</row>
    <row r="2078" spans="1:40" ht="15.75" hidden="1" customHeight="1" x14ac:dyDescent="0.25">
      <c r="A2078" s="13"/>
      <c r="B2078" s="13"/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</row>
    <row r="2079" spans="1:40" ht="15.75" hidden="1" customHeight="1" x14ac:dyDescent="0.25">
      <c r="A2079" s="13"/>
      <c r="B2079" s="13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</row>
    <row r="2080" spans="1:40" ht="15.75" hidden="1" customHeight="1" x14ac:dyDescent="0.25">
      <c r="A2080" s="13"/>
      <c r="B2080" s="13"/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</row>
    <row r="2081" spans="1:40" ht="15.75" hidden="1" customHeight="1" x14ac:dyDescent="0.25">
      <c r="A2081" s="13"/>
      <c r="B2081" s="13"/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</row>
    <row r="2082" spans="1:40" ht="15.75" hidden="1" customHeight="1" x14ac:dyDescent="0.25">
      <c r="A2082" s="13"/>
      <c r="B2082" s="13"/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</row>
    <row r="2083" spans="1:40" ht="15.75" hidden="1" customHeight="1" x14ac:dyDescent="0.25">
      <c r="A2083" s="13"/>
      <c r="B2083" s="13"/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</row>
    <row r="2084" spans="1:40" ht="15.75" hidden="1" customHeight="1" x14ac:dyDescent="0.25">
      <c r="A2084" s="13"/>
      <c r="B2084" s="13"/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</row>
    <row r="2085" spans="1:40" ht="15.75" hidden="1" customHeight="1" x14ac:dyDescent="0.25">
      <c r="A2085" s="13"/>
      <c r="B2085" s="13"/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</row>
    <row r="2086" spans="1:40" ht="15.75" hidden="1" customHeight="1" x14ac:dyDescent="0.25">
      <c r="A2086" s="13"/>
      <c r="B2086" s="13"/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</row>
    <row r="2087" spans="1:40" ht="15.75" hidden="1" customHeight="1" x14ac:dyDescent="0.25">
      <c r="A2087" s="13"/>
      <c r="B2087" s="13"/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</row>
    <row r="2088" spans="1:40" ht="15.75" hidden="1" customHeight="1" x14ac:dyDescent="0.25">
      <c r="A2088" s="13"/>
      <c r="B2088" s="13"/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</row>
    <row r="2089" spans="1:40" ht="15.75" hidden="1" customHeight="1" x14ac:dyDescent="0.25">
      <c r="A2089" s="13"/>
      <c r="B2089" s="13"/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</row>
    <row r="2090" spans="1:40" ht="15.75" hidden="1" customHeight="1" x14ac:dyDescent="0.25">
      <c r="A2090" s="13"/>
      <c r="B2090" s="13"/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</row>
    <row r="2091" spans="1:40" ht="15.75" hidden="1" customHeight="1" x14ac:dyDescent="0.25">
      <c r="A2091" s="13"/>
      <c r="B2091" s="13"/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</row>
    <row r="2092" spans="1:40" ht="15.75" hidden="1" customHeight="1" x14ac:dyDescent="0.25">
      <c r="A2092" s="13"/>
      <c r="B2092" s="13"/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</row>
    <row r="2093" spans="1:40" ht="15.75" hidden="1" customHeight="1" x14ac:dyDescent="0.25">
      <c r="A2093" s="13"/>
      <c r="B2093" s="13"/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</row>
    <row r="2094" spans="1:40" ht="15.75" hidden="1" customHeight="1" x14ac:dyDescent="0.25">
      <c r="A2094" s="13"/>
      <c r="B2094" s="13"/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</row>
    <row r="2095" spans="1:40" ht="15.75" hidden="1" customHeight="1" x14ac:dyDescent="0.25">
      <c r="A2095" s="13"/>
      <c r="B2095" s="13"/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</row>
    <row r="2096" spans="1:40" ht="15.75" hidden="1" customHeight="1" x14ac:dyDescent="0.25">
      <c r="A2096" s="13"/>
      <c r="B2096" s="13"/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</row>
    <row r="2097" spans="1:40" ht="15.75" hidden="1" customHeight="1" x14ac:dyDescent="0.25">
      <c r="A2097" s="13"/>
      <c r="B2097" s="13"/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</row>
    <row r="2098" spans="1:40" ht="15.75" hidden="1" customHeight="1" x14ac:dyDescent="0.25">
      <c r="A2098" s="13"/>
      <c r="B2098" s="13"/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</row>
    <row r="2099" spans="1:40" ht="15.75" hidden="1" customHeight="1" x14ac:dyDescent="0.25">
      <c r="A2099" s="13"/>
      <c r="B2099" s="13"/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</row>
    <row r="2100" spans="1:40" ht="15.75" hidden="1" customHeight="1" x14ac:dyDescent="0.25">
      <c r="A2100" s="13"/>
      <c r="B2100" s="13"/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</row>
    <row r="2101" spans="1:40" ht="15.75" hidden="1" customHeight="1" x14ac:dyDescent="0.25">
      <c r="A2101" s="13"/>
      <c r="B2101" s="13"/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</row>
    <row r="2102" spans="1:40" ht="15.75" hidden="1" customHeight="1" x14ac:dyDescent="0.25">
      <c r="A2102" s="13"/>
      <c r="B2102" s="13"/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</row>
    <row r="2103" spans="1:40" ht="15.75" hidden="1" customHeight="1" x14ac:dyDescent="0.25">
      <c r="A2103" s="13"/>
      <c r="B2103" s="13"/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</row>
    <row r="2104" spans="1:40" ht="15.75" hidden="1" customHeight="1" x14ac:dyDescent="0.25">
      <c r="A2104" s="13"/>
      <c r="B2104" s="13"/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</row>
    <row r="2105" spans="1:40" ht="15.75" hidden="1" customHeight="1" x14ac:dyDescent="0.25">
      <c r="A2105" s="13"/>
      <c r="B2105" s="13"/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</row>
    <row r="2106" spans="1:40" ht="15.75" hidden="1" customHeight="1" x14ac:dyDescent="0.25">
      <c r="A2106" s="13"/>
      <c r="B2106" s="13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</row>
    <row r="2107" spans="1:40" ht="15.75" hidden="1" customHeight="1" x14ac:dyDescent="0.25">
      <c r="A2107" s="13"/>
      <c r="B2107" s="13"/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</row>
    <row r="2108" spans="1:40" ht="15.75" hidden="1" customHeight="1" x14ac:dyDescent="0.25">
      <c r="A2108" s="13"/>
      <c r="B2108" s="13"/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</row>
    <row r="2109" spans="1:40" ht="15.75" hidden="1" customHeight="1" x14ac:dyDescent="0.25">
      <c r="A2109" s="13"/>
      <c r="B2109" s="13"/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</row>
    <row r="2110" spans="1:40" ht="15.75" hidden="1" customHeight="1" x14ac:dyDescent="0.25">
      <c r="A2110" s="13"/>
      <c r="B2110" s="13"/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</row>
    <row r="2111" spans="1:40" ht="15.75" hidden="1" customHeight="1" x14ac:dyDescent="0.25">
      <c r="A2111" s="13"/>
      <c r="B2111" s="13"/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</row>
    <row r="2112" spans="1:40" ht="15.75" hidden="1" customHeight="1" x14ac:dyDescent="0.25">
      <c r="A2112" s="13"/>
      <c r="B2112" s="13"/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</row>
    <row r="2113" spans="1:40" ht="15.75" hidden="1" customHeight="1" x14ac:dyDescent="0.25">
      <c r="A2113" s="13"/>
      <c r="B2113" s="13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</row>
    <row r="2114" spans="1:40" ht="15.75" hidden="1" customHeight="1" x14ac:dyDescent="0.25">
      <c r="A2114" s="13"/>
      <c r="B2114" s="13"/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</row>
    <row r="2115" spans="1:40" ht="15.75" hidden="1" customHeight="1" x14ac:dyDescent="0.25">
      <c r="A2115" s="13"/>
      <c r="B2115" s="13"/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</row>
    <row r="2116" spans="1:40" ht="15.75" hidden="1" customHeight="1" x14ac:dyDescent="0.25">
      <c r="A2116" s="13"/>
      <c r="B2116" s="13"/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</row>
    <row r="2117" spans="1:40" ht="15.75" hidden="1" customHeight="1" x14ac:dyDescent="0.25">
      <c r="A2117" s="13"/>
      <c r="B2117" s="13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</row>
    <row r="2118" spans="1:40" ht="15.75" hidden="1" customHeight="1" x14ac:dyDescent="0.25">
      <c r="A2118" s="13"/>
      <c r="B2118" s="13"/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</row>
    <row r="2119" spans="1:40" ht="15.75" hidden="1" customHeight="1" x14ac:dyDescent="0.25">
      <c r="A2119" s="13"/>
      <c r="B2119" s="13"/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</row>
    <row r="2120" spans="1:40" ht="15.75" hidden="1" customHeight="1" x14ac:dyDescent="0.25">
      <c r="A2120" s="13"/>
      <c r="B2120" s="13"/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</row>
    <row r="2121" spans="1:40" ht="15.75" hidden="1" customHeight="1" x14ac:dyDescent="0.25">
      <c r="A2121" s="13"/>
      <c r="B2121" s="13"/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</row>
    <row r="2122" spans="1:40" ht="15.75" hidden="1" customHeight="1" x14ac:dyDescent="0.25">
      <c r="A2122" s="13"/>
      <c r="B2122" s="13"/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</row>
    <row r="2123" spans="1:40" ht="15.75" hidden="1" customHeight="1" x14ac:dyDescent="0.25">
      <c r="A2123" s="13"/>
      <c r="B2123" s="13"/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</row>
    <row r="2124" spans="1:40" ht="15.75" hidden="1" customHeight="1" x14ac:dyDescent="0.25">
      <c r="A2124" s="13"/>
      <c r="B2124" s="13"/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</row>
    <row r="2125" spans="1:40" ht="15.75" hidden="1" customHeight="1" x14ac:dyDescent="0.25">
      <c r="A2125" s="13"/>
      <c r="B2125" s="13"/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</row>
    <row r="2126" spans="1:40" ht="15.75" hidden="1" customHeight="1" x14ac:dyDescent="0.25">
      <c r="A2126" s="13"/>
      <c r="B2126" s="13"/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</row>
    <row r="2127" spans="1:40" ht="15.75" hidden="1" customHeight="1" x14ac:dyDescent="0.25">
      <c r="A2127" s="13"/>
      <c r="B2127" s="13"/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</row>
    <row r="2128" spans="1:40" ht="15.75" hidden="1" customHeight="1" x14ac:dyDescent="0.25">
      <c r="A2128" s="13"/>
      <c r="B2128" s="13"/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</row>
    <row r="2129" spans="1:40" ht="15.75" hidden="1" customHeight="1" x14ac:dyDescent="0.25">
      <c r="A2129" s="13"/>
      <c r="B2129" s="13"/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</row>
    <row r="2130" spans="1:40" ht="15.75" hidden="1" customHeight="1" x14ac:dyDescent="0.25">
      <c r="A2130" s="13"/>
      <c r="B2130" s="13"/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</row>
    <row r="2131" spans="1:40" ht="15.75" hidden="1" customHeight="1" x14ac:dyDescent="0.25">
      <c r="A2131" s="13"/>
      <c r="B2131" s="13"/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</row>
    <row r="2132" spans="1:40" ht="15.75" hidden="1" customHeight="1" x14ac:dyDescent="0.25">
      <c r="A2132" s="13"/>
      <c r="B2132" s="13"/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</row>
    <row r="2133" spans="1:40" ht="15.75" hidden="1" customHeight="1" x14ac:dyDescent="0.25">
      <c r="A2133" s="13"/>
      <c r="B2133" s="13"/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</row>
    <row r="2134" spans="1:40" ht="15.75" hidden="1" customHeight="1" x14ac:dyDescent="0.25">
      <c r="A2134" s="13"/>
      <c r="B2134" s="13"/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</row>
    <row r="2135" spans="1:40" ht="15.75" hidden="1" customHeight="1" x14ac:dyDescent="0.25">
      <c r="A2135" s="13"/>
      <c r="B2135" s="13"/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</row>
    <row r="2136" spans="1:40" ht="15.75" hidden="1" customHeight="1" x14ac:dyDescent="0.25">
      <c r="A2136" s="13"/>
      <c r="B2136" s="13"/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</row>
    <row r="2137" spans="1:40" ht="15.75" hidden="1" customHeight="1" x14ac:dyDescent="0.25">
      <c r="A2137" s="13"/>
      <c r="B2137" s="13"/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</row>
    <row r="2138" spans="1:40" ht="15.75" hidden="1" customHeight="1" x14ac:dyDescent="0.25">
      <c r="A2138" s="13"/>
      <c r="B2138" s="13"/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</row>
    <row r="2139" spans="1:40" ht="15.75" hidden="1" customHeight="1" x14ac:dyDescent="0.25">
      <c r="A2139" s="13"/>
      <c r="B2139" s="13"/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</row>
    <row r="2140" spans="1:40" ht="15.75" hidden="1" customHeight="1" x14ac:dyDescent="0.25">
      <c r="A2140" s="13"/>
      <c r="B2140" s="13"/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</row>
    <row r="2141" spans="1:40" ht="15.75" hidden="1" customHeight="1" x14ac:dyDescent="0.25">
      <c r="A2141" s="13"/>
      <c r="B2141" s="13"/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</row>
    <row r="2142" spans="1:40" ht="15.75" hidden="1" customHeight="1" x14ac:dyDescent="0.25">
      <c r="A2142" s="13"/>
      <c r="B2142" s="13"/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</row>
    <row r="2143" spans="1:40" ht="15.75" hidden="1" customHeight="1" x14ac:dyDescent="0.25">
      <c r="A2143" s="13"/>
      <c r="B2143" s="13"/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</row>
    <row r="2144" spans="1:40" ht="15.75" hidden="1" customHeight="1" x14ac:dyDescent="0.25">
      <c r="A2144" s="13"/>
      <c r="B2144" s="13"/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</row>
    <row r="2145" spans="1:40" ht="15.75" hidden="1" customHeight="1" x14ac:dyDescent="0.25">
      <c r="A2145" s="13"/>
      <c r="B2145" s="13"/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</row>
    <row r="2146" spans="1:40" ht="15.75" hidden="1" customHeight="1" x14ac:dyDescent="0.25">
      <c r="A2146" s="13"/>
      <c r="B2146" s="13"/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</row>
    <row r="2147" spans="1:40" ht="15.75" hidden="1" customHeight="1" x14ac:dyDescent="0.25">
      <c r="A2147" s="13"/>
      <c r="B2147" s="13"/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</row>
    <row r="2148" spans="1:40" ht="15.75" hidden="1" customHeight="1" x14ac:dyDescent="0.25">
      <c r="A2148" s="13"/>
      <c r="B2148" s="13"/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</row>
    <row r="2149" spans="1:40" ht="15.75" hidden="1" customHeight="1" x14ac:dyDescent="0.25">
      <c r="A2149" s="13"/>
      <c r="B2149" s="13"/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</row>
    <row r="2150" spans="1:40" ht="15.75" hidden="1" customHeight="1" x14ac:dyDescent="0.25">
      <c r="A2150" s="13"/>
      <c r="B2150" s="13"/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</row>
    <row r="2151" spans="1:40" ht="15.75" hidden="1" customHeight="1" x14ac:dyDescent="0.25">
      <c r="A2151" s="13"/>
      <c r="B2151" s="13"/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</row>
    <row r="2152" spans="1:40" ht="15.75" hidden="1" customHeight="1" x14ac:dyDescent="0.25">
      <c r="A2152" s="13"/>
      <c r="B2152" s="13"/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</row>
    <row r="2153" spans="1:40" ht="15.75" hidden="1" customHeight="1" x14ac:dyDescent="0.25">
      <c r="A2153" s="13"/>
      <c r="B2153" s="13"/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</row>
    <row r="2154" spans="1:40" ht="15.75" hidden="1" customHeight="1" x14ac:dyDescent="0.25">
      <c r="A2154" s="13"/>
      <c r="B2154" s="13"/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</row>
    <row r="2155" spans="1:40" ht="15.75" hidden="1" customHeight="1" x14ac:dyDescent="0.25">
      <c r="A2155" s="13"/>
      <c r="B2155" s="13"/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</row>
    <row r="2156" spans="1:40" ht="15.75" hidden="1" customHeight="1" x14ac:dyDescent="0.25">
      <c r="A2156" s="13"/>
      <c r="B2156" s="13"/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</row>
    <row r="2157" spans="1:40" ht="15.75" hidden="1" customHeight="1" x14ac:dyDescent="0.25">
      <c r="A2157" s="13"/>
      <c r="B2157" s="13"/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</row>
    <row r="2158" spans="1:40" ht="15.75" hidden="1" customHeight="1" x14ac:dyDescent="0.25">
      <c r="A2158" s="13"/>
      <c r="B2158" s="13"/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</row>
    <row r="2159" spans="1:40" ht="15.75" hidden="1" customHeight="1" x14ac:dyDescent="0.25">
      <c r="A2159" s="13"/>
      <c r="B2159" s="13"/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</row>
    <row r="2160" spans="1:40" ht="15.75" hidden="1" customHeight="1" x14ac:dyDescent="0.25">
      <c r="A2160" s="13"/>
      <c r="B2160" s="13"/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</row>
    <row r="2161" spans="1:40" ht="15.75" hidden="1" customHeight="1" x14ac:dyDescent="0.25">
      <c r="A2161" s="13"/>
      <c r="B2161" s="13"/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</row>
    <row r="2162" spans="1:40" ht="15.75" hidden="1" customHeight="1" x14ac:dyDescent="0.25">
      <c r="A2162" s="13"/>
      <c r="B2162" s="13"/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</row>
    <row r="2163" spans="1:40" ht="15.75" hidden="1" customHeight="1" x14ac:dyDescent="0.25">
      <c r="A2163" s="13"/>
      <c r="B2163" s="13"/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</row>
    <row r="2164" spans="1:40" ht="15.75" hidden="1" customHeight="1" x14ac:dyDescent="0.25">
      <c r="A2164" s="13"/>
      <c r="B2164" s="13"/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</row>
    <row r="2165" spans="1:40" ht="15.75" hidden="1" customHeight="1" x14ac:dyDescent="0.25">
      <c r="A2165" s="13"/>
      <c r="B2165" s="13"/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</row>
    <row r="2166" spans="1:40" ht="15.75" hidden="1" customHeight="1" x14ac:dyDescent="0.25">
      <c r="A2166" s="13"/>
      <c r="B2166" s="13"/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</row>
    <row r="2167" spans="1:40" ht="15.75" hidden="1" customHeight="1" x14ac:dyDescent="0.25">
      <c r="A2167" s="13"/>
      <c r="B2167" s="13"/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</row>
    <row r="2168" spans="1:40" ht="15.75" hidden="1" customHeight="1" x14ac:dyDescent="0.25">
      <c r="A2168" s="13"/>
      <c r="B2168" s="13"/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</row>
    <row r="2169" spans="1:40" ht="15.75" hidden="1" customHeight="1" x14ac:dyDescent="0.25">
      <c r="A2169" s="13"/>
      <c r="B2169" s="13"/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</row>
    <row r="2170" spans="1:40" ht="15.75" hidden="1" customHeight="1" x14ac:dyDescent="0.25">
      <c r="A2170" s="13"/>
      <c r="B2170" s="13"/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</row>
    <row r="2171" spans="1:40" ht="15.75" hidden="1" customHeight="1" x14ac:dyDescent="0.25">
      <c r="A2171" s="13"/>
      <c r="B2171" s="13"/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</row>
    <row r="2172" spans="1:40" ht="15.75" hidden="1" customHeight="1" x14ac:dyDescent="0.25">
      <c r="A2172" s="13"/>
      <c r="B2172" s="13"/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</row>
    <row r="2173" spans="1:40" ht="15.75" hidden="1" customHeight="1" x14ac:dyDescent="0.25">
      <c r="A2173" s="13"/>
      <c r="B2173" s="13"/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</row>
    <row r="2174" spans="1:40" ht="15.75" hidden="1" customHeight="1" x14ac:dyDescent="0.25">
      <c r="A2174" s="13"/>
      <c r="B2174" s="13"/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</row>
    <row r="2175" spans="1:40" ht="15.75" hidden="1" customHeight="1" x14ac:dyDescent="0.25">
      <c r="A2175" s="13"/>
      <c r="B2175" s="13"/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</row>
    <row r="2176" spans="1:40" ht="15.75" hidden="1" customHeight="1" x14ac:dyDescent="0.25">
      <c r="A2176" s="13"/>
      <c r="B2176" s="13"/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</row>
    <row r="2177" spans="1:40" ht="15.75" hidden="1" customHeight="1" x14ac:dyDescent="0.25">
      <c r="A2177" s="13"/>
      <c r="B2177" s="13"/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</row>
    <row r="2178" spans="1:40" ht="15.75" hidden="1" customHeight="1" x14ac:dyDescent="0.25">
      <c r="A2178" s="13"/>
      <c r="B2178" s="13"/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</row>
    <row r="2179" spans="1:40" ht="15.75" hidden="1" customHeight="1" x14ac:dyDescent="0.25">
      <c r="A2179" s="13"/>
      <c r="B2179" s="13"/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</row>
    <row r="2180" spans="1:40" ht="15.75" hidden="1" customHeight="1" x14ac:dyDescent="0.25">
      <c r="A2180" s="13"/>
      <c r="B2180" s="13"/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</row>
    <row r="2181" spans="1:40" ht="15.75" hidden="1" customHeight="1" x14ac:dyDescent="0.25">
      <c r="A2181" s="13"/>
      <c r="B2181" s="13"/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</row>
    <row r="2182" spans="1:40" ht="15.75" hidden="1" customHeight="1" x14ac:dyDescent="0.25">
      <c r="A2182" s="13"/>
      <c r="B2182" s="13"/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</row>
    <row r="2183" spans="1:40" ht="15.75" hidden="1" customHeight="1" x14ac:dyDescent="0.25">
      <c r="A2183" s="13"/>
      <c r="B2183" s="13"/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</row>
    <row r="2184" spans="1:40" ht="15.75" hidden="1" customHeight="1" x14ac:dyDescent="0.25">
      <c r="A2184" s="13"/>
      <c r="B2184" s="13"/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</row>
    <row r="2185" spans="1:40" ht="15.75" hidden="1" customHeight="1" x14ac:dyDescent="0.25">
      <c r="A2185" s="13"/>
      <c r="B2185" s="13"/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</row>
    <row r="2186" spans="1:40" ht="15.75" hidden="1" customHeight="1" x14ac:dyDescent="0.25">
      <c r="A2186" s="13"/>
      <c r="B2186" s="13"/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</row>
    <row r="2187" spans="1:40" ht="15.75" hidden="1" customHeight="1" x14ac:dyDescent="0.25">
      <c r="A2187" s="13"/>
      <c r="B2187" s="13"/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</row>
    <row r="2188" spans="1:40" ht="15.75" hidden="1" customHeight="1" x14ac:dyDescent="0.25">
      <c r="A2188" s="13"/>
      <c r="B2188" s="13"/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</row>
    <row r="2189" spans="1:40" ht="15.75" hidden="1" customHeight="1" x14ac:dyDescent="0.25">
      <c r="A2189" s="13"/>
      <c r="B2189" s="13"/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</row>
    <row r="2190" spans="1:40" ht="15.75" hidden="1" customHeight="1" x14ac:dyDescent="0.25">
      <c r="A2190" s="13"/>
      <c r="B2190" s="13"/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</row>
    <row r="2191" spans="1:40" ht="15.75" hidden="1" customHeight="1" x14ac:dyDescent="0.25">
      <c r="A2191" s="13"/>
      <c r="B2191" s="13"/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</row>
    <row r="2192" spans="1:40" ht="15.75" hidden="1" customHeight="1" x14ac:dyDescent="0.25">
      <c r="A2192" s="13"/>
      <c r="B2192" s="13"/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</row>
    <row r="2193" spans="1:40" ht="15.75" hidden="1" customHeight="1" x14ac:dyDescent="0.25">
      <c r="A2193" s="13"/>
      <c r="B2193" s="13"/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</row>
    <row r="2194" spans="1:40" ht="15.75" hidden="1" customHeight="1" x14ac:dyDescent="0.25">
      <c r="A2194" s="13"/>
      <c r="B2194" s="13"/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</row>
    <row r="2195" spans="1:40" ht="15.75" hidden="1" customHeight="1" x14ac:dyDescent="0.25">
      <c r="A2195" s="13"/>
      <c r="B2195" s="13"/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</row>
    <row r="2196" spans="1:40" ht="15.75" hidden="1" customHeight="1" x14ac:dyDescent="0.25">
      <c r="A2196" s="13"/>
      <c r="B2196" s="13"/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</row>
    <row r="2197" spans="1:40" ht="15.75" hidden="1" customHeight="1" x14ac:dyDescent="0.25">
      <c r="A2197" s="13"/>
      <c r="B2197" s="13"/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</row>
    <row r="2198" spans="1:40" ht="15.75" hidden="1" customHeight="1" x14ac:dyDescent="0.25">
      <c r="A2198" s="13"/>
      <c r="B2198" s="13"/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</row>
    <row r="2199" spans="1:40" ht="15.75" hidden="1" customHeight="1" x14ac:dyDescent="0.25">
      <c r="A2199" s="13"/>
      <c r="B2199" s="13"/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</row>
    <row r="2200" spans="1:40" ht="15.75" hidden="1" customHeight="1" x14ac:dyDescent="0.25">
      <c r="A2200" s="13"/>
      <c r="B2200" s="13"/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</row>
    <row r="2201" spans="1:40" ht="15.75" hidden="1" customHeight="1" x14ac:dyDescent="0.25">
      <c r="A2201" s="13"/>
      <c r="B2201" s="13"/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</row>
    <row r="2202" spans="1:40" ht="15.75" hidden="1" customHeight="1" x14ac:dyDescent="0.25">
      <c r="A2202" s="13"/>
      <c r="B2202" s="13"/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</row>
    <row r="2203" spans="1:40" ht="15.75" hidden="1" customHeight="1" x14ac:dyDescent="0.25">
      <c r="A2203" s="13"/>
      <c r="B2203" s="13"/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</row>
    <row r="2204" spans="1:40" ht="15.75" hidden="1" customHeight="1" x14ac:dyDescent="0.25">
      <c r="A2204" s="13"/>
      <c r="B2204" s="13"/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</row>
    <row r="2205" spans="1:40" ht="15.75" hidden="1" customHeight="1" x14ac:dyDescent="0.25">
      <c r="A2205" s="13"/>
      <c r="B2205" s="13"/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</row>
    <row r="2206" spans="1:40" ht="15.75" hidden="1" customHeight="1" x14ac:dyDescent="0.25">
      <c r="A2206" s="13"/>
      <c r="B2206" s="13"/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</row>
    <row r="2207" spans="1:40" ht="15.75" hidden="1" customHeight="1" x14ac:dyDescent="0.25">
      <c r="A2207" s="13"/>
      <c r="B2207" s="13"/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</row>
    <row r="2208" spans="1:40" ht="15.75" hidden="1" customHeight="1" x14ac:dyDescent="0.25">
      <c r="A2208" s="13"/>
      <c r="B2208" s="13"/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</row>
    <row r="2209" spans="1:40" ht="15.75" hidden="1" customHeight="1" x14ac:dyDescent="0.25">
      <c r="A2209" s="13"/>
      <c r="B2209" s="13"/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</row>
    <row r="2210" spans="1:40" ht="15.75" hidden="1" customHeight="1" x14ac:dyDescent="0.25">
      <c r="A2210" s="13"/>
      <c r="B2210" s="13"/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</row>
    <row r="2211" spans="1:40" ht="15.75" hidden="1" customHeight="1" x14ac:dyDescent="0.25">
      <c r="A2211" s="13"/>
      <c r="B2211" s="13"/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</row>
    <row r="2212" spans="1:40" ht="15.75" hidden="1" customHeight="1" x14ac:dyDescent="0.25">
      <c r="A2212" s="13"/>
      <c r="B2212" s="13"/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</row>
    <row r="2213" spans="1:40" ht="15.75" hidden="1" customHeight="1" x14ac:dyDescent="0.25">
      <c r="A2213" s="13"/>
      <c r="B2213" s="13"/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</row>
    <row r="2214" spans="1:40" ht="15.75" hidden="1" customHeight="1" x14ac:dyDescent="0.25">
      <c r="A2214" s="13"/>
      <c r="B2214" s="13"/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</row>
    <row r="2215" spans="1:40" ht="15.75" hidden="1" customHeight="1" x14ac:dyDescent="0.25">
      <c r="A2215" s="13"/>
      <c r="B2215" s="13"/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</row>
    <row r="2216" spans="1:40" ht="15.75" hidden="1" customHeight="1" x14ac:dyDescent="0.25">
      <c r="A2216" s="13"/>
      <c r="B2216" s="13"/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</row>
    <row r="2217" spans="1:40" ht="15.75" hidden="1" customHeight="1" x14ac:dyDescent="0.25">
      <c r="A2217" s="13"/>
      <c r="B2217" s="13"/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</row>
    <row r="2218" spans="1:40" ht="15.75" hidden="1" customHeight="1" x14ac:dyDescent="0.25">
      <c r="A2218" s="13"/>
      <c r="B2218" s="13"/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</row>
    <row r="2219" spans="1:40" ht="15.75" hidden="1" customHeight="1" x14ac:dyDescent="0.25">
      <c r="A2219" s="13"/>
      <c r="B2219" s="13"/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</row>
    <row r="2220" spans="1:40" ht="15.75" hidden="1" customHeight="1" x14ac:dyDescent="0.25">
      <c r="A2220" s="13"/>
      <c r="B2220" s="13"/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</row>
    <row r="2221" spans="1:40" ht="15.75" hidden="1" customHeight="1" x14ac:dyDescent="0.25">
      <c r="A2221" s="13"/>
      <c r="B2221" s="13"/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</row>
    <row r="2222" spans="1:40" ht="15.75" hidden="1" customHeight="1" x14ac:dyDescent="0.25">
      <c r="A2222" s="13"/>
      <c r="B2222" s="13"/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</row>
    <row r="2223" spans="1:40" ht="15.75" hidden="1" customHeight="1" x14ac:dyDescent="0.25">
      <c r="A2223" s="13"/>
      <c r="B2223" s="13"/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</row>
    <row r="2224" spans="1:40" ht="15.75" hidden="1" customHeight="1" x14ac:dyDescent="0.25">
      <c r="A2224" s="13"/>
      <c r="B2224" s="13"/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</row>
    <row r="2225" spans="1:40" ht="15.75" hidden="1" customHeight="1" x14ac:dyDescent="0.25">
      <c r="A2225" s="13"/>
      <c r="B2225" s="13"/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</row>
    <row r="2226" spans="1:40" ht="15.75" hidden="1" customHeight="1" x14ac:dyDescent="0.25">
      <c r="A2226" s="13"/>
      <c r="B2226" s="13"/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</row>
    <row r="2227" spans="1:40" ht="15.75" hidden="1" customHeight="1" x14ac:dyDescent="0.25">
      <c r="A2227" s="13"/>
      <c r="B2227" s="13"/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</row>
    <row r="2228" spans="1:40" ht="15.75" hidden="1" customHeight="1" x14ac:dyDescent="0.25">
      <c r="A2228" s="13"/>
      <c r="B2228" s="13"/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</row>
    <row r="2229" spans="1:40" ht="15.75" hidden="1" customHeight="1" x14ac:dyDescent="0.25">
      <c r="A2229" s="13"/>
      <c r="B2229" s="13"/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</row>
    <row r="2230" spans="1:40" ht="15.75" hidden="1" customHeight="1" x14ac:dyDescent="0.25">
      <c r="A2230" s="13"/>
      <c r="B2230" s="13"/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</row>
    <row r="2231" spans="1:40" ht="15.75" hidden="1" customHeight="1" x14ac:dyDescent="0.25">
      <c r="A2231" s="13"/>
      <c r="B2231" s="13"/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</row>
    <row r="2232" spans="1:40" ht="15.75" hidden="1" customHeight="1" x14ac:dyDescent="0.25">
      <c r="A2232" s="13"/>
      <c r="B2232" s="13"/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</row>
    <row r="2233" spans="1:40" ht="15.75" hidden="1" customHeight="1" x14ac:dyDescent="0.25">
      <c r="A2233" s="13"/>
      <c r="B2233" s="13"/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</row>
    <row r="2234" spans="1:40" ht="15.75" hidden="1" customHeight="1" x14ac:dyDescent="0.25">
      <c r="A2234" s="13"/>
      <c r="B2234" s="13"/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</row>
    <row r="2235" spans="1:40" ht="15.75" hidden="1" customHeight="1" x14ac:dyDescent="0.25">
      <c r="A2235" s="13"/>
      <c r="B2235" s="13"/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</row>
    <row r="2236" spans="1:40" ht="15.75" hidden="1" customHeight="1" x14ac:dyDescent="0.25">
      <c r="A2236" s="13"/>
      <c r="B2236" s="13"/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</row>
    <row r="2237" spans="1:40" ht="15.75" hidden="1" customHeight="1" x14ac:dyDescent="0.25">
      <c r="A2237" s="13"/>
      <c r="B2237" s="13"/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</row>
    <row r="2238" spans="1:40" ht="15.75" hidden="1" customHeight="1" x14ac:dyDescent="0.25">
      <c r="A2238" s="13"/>
      <c r="B2238" s="13"/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</row>
    <row r="2239" spans="1:40" ht="15.75" hidden="1" customHeight="1" x14ac:dyDescent="0.25">
      <c r="A2239" s="13"/>
      <c r="B2239" s="13"/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</row>
    <row r="2240" spans="1:40" ht="15.75" hidden="1" customHeight="1" x14ac:dyDescent="0.25">
      <c r="A2240" s="13"/>
      <c r="B2240" s="13"/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</row>
    <row r="2241" spans="1:40" ht="15.75" hidden="1" customHeight="1" x14ac:dyDescent="0.25">
      <c r="A2241" s="13"/>
      <c r="B2241" s="13"/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</row>
    <row r="2242" spans="1:40" ht="15.75" hidden="1" customHeight="1" x14ac:dyDescent="0.25">
      <c r="A2242" s="13"/>
      <c r="B2242" s="13"/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</row>
    <row r="2243" spans="1:40" ht="15.75" hidden="1" customHeight="1" x14ac:dyDescent="0.25">
      <c r="A2243" s="13"/>
      <c r="B2243" s="13"/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</row>
    <row r="2244" spans="1:40" ht="15.75" hidden="1" customHeight="1" x14ac:dyDescent="0.25">
      <c r="A2244" s="13"/>
      <c r="B2244" s="13"/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3"/>
      <c r="AH2244" s="13"/>
      <c r="AI2244" s="13"/>
      <c r="AJ2244" s="13"/>
      <c r="AK2244" s="13"/>
      <c r="AL2244" s="13"/>
      <c r="AM2244" s="13"/>
      <c r="AN2244" s="13"/>
    </row>
    <row r="2245" spans="1:40" ht="15.75" hidden="1" customHeight="1" x14ac:dyDescent="0.25">
      <c r="A2245" s="13"/>
      <c r="B2245" s="13"/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3"/>
      <c r="AH2245" s="13"/>
      <c r="AI2245" s="13"/>
      <c r="AJ2245" s="13"/>
      <c r="AK2245" s="13"/>
      <c r="AL2245" s="13"/>
      <c r="AM2245" s="13"/>
      <c r="AN2245" s="13"/>
    </row>
    <row r="2246" spans="1:40" ht="15.75" hidden="1" customHeight="1" x14ac:dyDescent="0.25">
      <c r="A2246" s="13"/>
      <c r="B2246" s="13"/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  <c r="AF2246" s="13"/>
      <c r="AG2246" s="13"/>
      <c r="AH2246" s="13"/>
      <c r="AI2246" s="13"/>
      <c r="AJ2246" s="13"/>
      <c r="AK2246" s="13"/>
      <c r="AL2246" s="13"/>
      <c r="AM2246" s="13"/>
      <c r="AN2246" s="13"/>
    </row>
    <row r="2247" spans="1:40" ht="15.75" hidden="1" customHeight="1" x14ac:dyDescent="0.25">
      <c r="A2247" s="13"/>
      <c r="B2247" s="13"/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3"/>
      <c r="AH2247" s="13"/>
      <c r="AI2247" s="13"/>
      <c r="AJ2247" s="13"/>
      <c r="AK2247" s="13"/>
      <c r="AL2247" s="13"/>
      <c r="AM2247" s="13"/>
      <c r="AN2247" s="13"/>
    </row>
    <row r="2248" spans="1:40" ht="15.75" hidden="1" customHeight="1" x14ac:dyDescent="0.25">
      <c r="A2248" s="13"/>
      <c r="B2248" s="13"/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3"/>
      <c r="AH2248" s="13"/>
      <c r="AI2248" s="13"/>
      <c r="AJ2248" s="13"/>
      <c r="AK2248" s="13"/>
      <c r="AL2248" s="13"/>
      <c r="AM2248" s="13"/>
      <c r="AN2248" s="13"/>
    </row>
    <row r="2249" spans="1:40" ht="15.75" hidden="1" customHeight="1" x14ac:dyDescent="0.25">
      <c r="A2249" s="13"/>
      <c r="B2249" s="13"/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  <c r="AF2249" s="13"/>
      <c r="AG2249" s="13"/>
      <c r="AH2249" s="13"/>
      <c r="AI2249" s="13"/>
      <c r="AJ2249" s="13"/>
      <c r="AK2249" s="13"/>
      <c r="AL2249" s="13"/>
      <c r="AM2249" s="13"/>
      <c r="AN2249" s="13"/>
    </row>
    <row r="2250" spans="1:40" ht="15.75" hidden="1" customHeight="1" x14ac:dyDescent="0.25">
      <c r="A2250" s="13"/>
      <c r="B2250" s="13"/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3"/>
      <c r="AH2250" s="13"/>
      <c r="AI2250" s="13"/>
      <c r="AJ2250" s="13"/>
      <c r="AK2250" s="13"/>
      <c r="AL2250" s="13"/>
      <c r="AM2250" s="13"/>
      <c r="AN2250" s="13"/>
    </row>
    <row r="2251" spans="1:40" ht="15.75" hidden="1" customHeight="1" x14ac:dyDescent="0.25">
      <c r="A2251" s="13"/>
      <c r="B2251" s="13"/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3"/>
      <c r="AH2251" s="13"/>
      <c r="AI2251" s="13"/>
      <c r="AJ2251" s="13"/>
      <c r="AK2251" s="13"/>
      <c r="AL2251" s="13"/>
      <c r="AM2251" s="13"/>
      <c r="AN2251" s="13"/>
    </row>
    <row r="2252" spans="1:40" ht="15.75" hidden="1" customHeight="1" x14ac:dyDescent="0.25">
      <c r="A2252" s="13"/>
      <c r="B2252" s="13"/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  <c r="AF2252" s="13"/>
      <c r="AG2252" s="13"/>
      <c r="AH2252" s="13"/>
      <c r="AI2252" s="13"/>
      <c r="AJ2252" s="13"/>
      <c r="AK2252" s="13"/>
      <c r="AL2252" s="13"/>
      <c r="AM2252" s="13"/>
      <c r="AN2252" s="13"/>
    </row>
    <row r="2253" spans="1:40" ht="15.75" hidden="1" customHeight="1" x14ac:dyDescent="0.25">
      <c r="A2253" s="13"/>
      <c r="B2253" s="13"/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3"/>
      <c r="AH2253" s="13"/>
      <c r="AI2253" s="13"/>
      <c r="AJ2253" s="13"/>
      <c r="AK2253" s="13"/>
      <c r="AL2253" s="13"/>
      <c r="AM2253" s="13"/>
      <c r="AN2253" s="13"/>
    </row>
    <row r="2254" spans="1:40" ht="15.75" hidden="1" customHeight="1" x14ac:dyDescent="0.25">
      <c r="A2254" s="13"/>
      <c r="B2254" s="13"/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3"/>
      <c r="AH2254" s="13"/>
      <c r="AI2254" s="13"/>
      <c r="AJ2254" s="13"/>
      <c r="AK2254" s="13"/>
      <c r="AL2254" s="13"/>
      <c r="AM2254" s="13"/>
      <c r="AN2254" s="13"/>
    </row>
    <row r="2255" spans="1:40" ht="15.75" hidden="1" customHeight="1" x14ac:dyDescent="0.25">
      <c r="A2255" s="13"/>
      <c r="B2255" s="13"/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  <c r="AF2255" s="13"/>
      <c r="AG2255" s="13"/>
      <c r="AH2255" s="13"/>
      <c r="AI2255" s="13"/>
      <c r="AJ2255" s="13"/>
      <c r="AK2255" s="13"/>
      <c r="AL2255" s="13"/>
      <c r="AM2255" s="13"/>
      <c r="AN2255" s="13"/>
    </row>
    <row r="2256" spans="1:40" ht="15.75" hidden="1" customHeight="1" x14ac:dyDescent="0.25">
      <c r="A2256" s="13"/>
      <c r="B2256" s="13"/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3"/>
      <c r="AH2256" s="13"/>
      <c r="AI2256" s="13"/>
      <c r="AJ2256" s="13"/>
      <c r="AK2256" s="13"/>
      <c r="AL2256" s="13"/>
      <c r="AM2256" s="13"/>
      <c r="AN2256" s="13"/>
    </row>
    <row r="2257" spans="1:40" ht="15.75" hidden="1" customHeight="1" x14ac:dyDescent="0.25">
      <c r="A2257" s="13"/>
      <c r="B2257" s="13"/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3"/>
      <c r="AH2257" s="13"/>
      <c r="AI2257" s="13"/>
      <c r="AJ2257" s="13"/>
      <c r="AK2257" s="13"/>
      <c r="AL2257" s="13"/>
      <c r="AM2257" s="13"/>
      <c r="AN2257" s="13"/>
    </row>
    <row r="2258" spans="1:40" ht="15.75" hidden="1" customHeight="1" x14ac:dyDescent="0.25">
      <c r="A2258" s="13"/>
      <c r="B2258" s="13"/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  <c r="AF2258" s="13"/>
      <c r="AG2258" s="13"/>
      <c r="AH2258" s="13"/>
      <c r="AI2258" s="13"/>
      <c r="AJ2258" s="13"/>
      <c r="AK2258" s="13"/>
      <c r="AL2258" s="13"/>
      <c r="AM2258" s="13"/>
      <c r="AN2258" s="13"/>
    </row>
    <row r="2259" spans="1:40" ht="15.75" hidden="1" customHeight="1" x14ac:dyDescent="0.25">
      <c r="A2259" s="13"/>
      <c r="B2259" s="13"/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3"/>
      <c r="AH2259" s="13"/>
      <c r="AI2259" s="13"/>
      <c r="AJ2259" s="13"/>
      <c r="AK2259" s="13"/>
      <c r="AL2259" s="13"/>
      <c r="AM2259" s="13"/>
      <c r="AN2259" s="13"/>
    </row>
    <row r="2260" spans="1:40" ht="15.75" hidden="1" customHeight="1" x14ac:dyDescent="0.25">
      <c r="A2260" s="13"/>
      <c r="B2260" s="13"/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3"/>
      <c r="AH2260" s="13"/>
      <c r="AI2260" s="13"/>
      <c r="AJ2260" s="13"/>
      <c r="AK2260" s="13"/>
      <c r="AL2260" s="13"/>
      <c r="AM2260" s="13"/>
      <c r="AN2260" s="13"/>
    </row>
    <row r="2261" spans="1:40" ht="15.75" hidden="1" customHeight="1" x14ac:dyDescent="0.25">
      <c r="A2261" s="13"/>
      <c r="B2261" s="13"/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  <c r="AF2261" s="13"/>
      <c r="AG2261" s="13"/>
      <c r="AH2261" s="13"/>
      <c r="AI2261" s="13"/>
      <c r="AJ2261" s="13"/>
      <c r="AK2261" s="13"/>
      <c r="AL2261" s="13"/>
      <c r="AM2261" s="13"/>
      <c r="AN2261" s="13"/>
    </row>
    <row r="2262" spans="1:40" ht="15.75" hidden="1" customHeight="1" x14ac:dyDescent="0.25">
      <c r="A2262" s="13"/>
      <c r="B2262" s="13"/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3"/>
      <c r="AH2262" s="13"/>
      <c r="AI2262" s="13"/>
      <c r="AJ2262" s="13"/>
      <c r="AK2262" s="13"/>
      <c r="AL2262" s="13"/>
      <c r="AM2262" s="13"/>
      <c r="AN2262" s="13"/>
    </row>
    <row r="2263" spans="1:40" ht="15.75" hidden="1" customHeight="1" x14ac:dyDescent="0.25">
      <c r="A2263" s="13"/>
      <c r="B2263" s="13"/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3"/>
      <c r="AH2263" s="13"/>
      <c r="AI2263" s="13"/>
      <c r="AJ2263" s="13"/>
      <c r="AK2263" s="13"/>
      <c r="AL2263" s="13"/>
      <c r="AM2263" s="13"/>
      <c r="AN2263" s="13"/>
    </row>
    <row r="2264" spans="1:40" ht="15.75" hidden="1" customHeight="1" x14ac:dyDescent="0.25">
      <c r="A2264" s="13"/>
      <c r="B2264" s="13"/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  <c r="AF2264" s="13"/>
      <c r="AG2264" s="13"/>
      <c r="AH2264" s="13"/>
      <c r="AI2264" s="13"/>
      <c r="AJ2264" s="13"/>
      <c r="AK2264" s="13"/>
      <c r="AL2264" s="13"/>
      <c r="AM2264" s="13"/>
      <c r="AN2264" s="13"/>
    </row>
    <row r="2265" spans="1:40" ht="15.75" hidden="1" customHeight="1" x14ac:dyDescent="0.25">
      <c r="A2265" s="13"/>
      <c r="B2265" s="13"/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3"/>
      <c r="AH2265" s="13"/>
      <c r="AI2265" s="13"/>
      <c r="AJ2265" s="13"/>
      <c r="AK2265" s="13"/>
      <c r="AL2265" s="13"/>
      <c r="AM2265" s="13"/>
      <c r="AN2265" s="13"/>
    </row>
    <row r="2266" spans="1:40" ht="15.75" hidden="1" customHeight="1" x14ac:dyDescent="0.25">
      <c r="A2266" s="13"/>
      <c r="B2266" s="13"/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3"/>
      <c r="AH2266" s="13"/>
      <c r="AI2266" s="13"/>
      <c r="AJ2266" s="13"/>
      <c r="AK2266" s="13"/>
      <c r="AL2266" s="13"/>
      <c r="AM2266" s="13"/>
      <c r="AN2266" s="13"/>
    </row>
    <row r="2267" spans="1:40" ht="15.75" hidden="1" customHeight="1" x14ac:dyDescent="0.25">
      <c r="A2267" s="13"/>
      <c r="B2267" s="13"/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  <c r="AF2267" s="13"/>
      <c r="AG2267" s="13"/>
      <c r="AH2267" s="13"/>
      <c r="AI2267" s="13"/>
      <c r="AJ2267" s="13"/>
      <c r="AK2267" s="13"/>
      <c r="AL2267" s="13"/>
      <c r="AM2267" s="13"/>
      <c r="AN2267" s="13"/>
    </row>
    <row r="2268" spans="1:40" ht="15.75" hidden="1" customHeight="1" x14ac:dyDescent="0.25">
      <c r="A2268" s="13"/>
      <c r="B2268" s="13"/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3"/>
      <c r="AH2268" s="13"/>
      <c r="AI2268" s="13"/>
      <c r="AJ2268" s="13"/>
      <c r="AK2268" s="13"/>
      <c r="AL2268" s="13"/>
      <c r="AM2268" s="13"/>
      <c r="AN2268" s="13"/>
    </row>
    <row r="2269" spans="1:40" ht="15.75" hidden="1" customHeight="1" x14ac:dyDescent="0.25">
      <c r="A2269" s="13"/>
      <c r="B2269" s="13"/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3"/>
      <c r="AH2269" s="13"/>
      <c r="AI2269" s="13"/>
      <c r="AJ2269" s="13"/>
      <c r="AK2269" s="13"/>
      <c r="AL2269" s="13"/>
      <c r="AM2269" s="13"/>
      <c r="AN2269" s="13"/>
    </row>
    <row r="2270" spans="1:40" ht="15.75" hidden="1" customHeight="1" x14ac:dyDescent="0.25">
      <c r="A2270" s="13"/>
      <c r="B2270" s="13"/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  <c r="AF2270" s="13"/>
      <c r="AG2270" s="13"/>
      <c r="AH2270" s="13"/>
      <c r="AI2270" s="13"/>
      <c r="AJ2270" s="13"/>
      <c r="AK2270" s="13"/>
      <c r="AL2270" s="13"/>
      <c r="AM2270" s="13"/>
      <c r="AN2270" s="13"/>
    </row>
    <row r="2271" spans="1:40" ht="15.75" hidden="1" customHeight="1" x14ac:dyDescent="0.25">
      <c r="A2271" s="13"/>
      <c r="B2271" s="13"/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3"/>
      <c r="AH2271" s="13"/>
      <c r="AI2271" s="13"/>
      <c r="AJ2271" s="13"/>
      <c r="AK2271" s="13"/>
      <c r="AL2271" s="13"/>
      <c r="AM2271" s="13"/>
      <c r="AN2271" s="13"/>
    </row>
    <row r="2272" spans="1:40" ht="15.75" hidden="1" customHeight="1" x14ac:dyDescent="0.25">
      <c r="A2272" s="13"/>
      <c r="B2272" s="13"/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  <c r="AF2272" s="13"/>
      <c r="AG2272" s="13"/>
      <c r="AH2272" s="13"/>
      <c r="AI2272" s="13"/>
      <c r="AJ2272" s="13"/>
      <c r="AK2272" s="13"/>
      <c r="AL2272" s="13"/>
      <c r="AM2272" s="13"/>
      <c r="AN2272" s="13"/>
    </row>
    <row r="2273" spans="1:40" ht="15.75" hidden="1" customHeight="1" x14ac:dyDescent="0.25">
      <c r="A2273" s="13"/>
      <c r="B2273" s="13"/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  <c r="AE2273" s="13"/>
      <c r="AF2273" s="13"/>
      <c r="AG2273" s="13"/>
      <c r="AH2273" s="13"/>
      <c r="AI2273" s="13"/>
      <c r="AJ2273" s="13"/>
      <c r="AK2273" s="13"/>
      <c r="AL2273" s="13"/>
      <c r="AM2273" s="13"/>
      <c r="AN2273" s="13"/>
    </row>
    <row r="2274" spans="1:40" ht="15.75" hidden="1" customHeight="1" x14ac:dyDescent="0.25">
      <c r="A2274" s="13"/>
      <c r="B2274" s="13"/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  <c r="AE2274" s="13"/>
      <c r="AF2274" s="13"/>
      <c r="AG2274" s="13"/>
      <c r="AH2274" s="13"/>
      <c r="AI2274" s="13"/>
      <c r="AJ2274" s="13"/>
      <c r="AK2274" s="13"/>
      <c r="AL2274" s="13"/>
      <c r="AM2274" s="13"/>
      <c r="AN2274" s="13"/>
    </row>
    <row r="2275" spans="1:40" ht="15.75" hidden="1" customHeight="1" x14ac:dyDescent="0.25">
      <c r="A2275" s="13"/>
      <c r="B2275" s="13"/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  <c r="AE2275" s="13"/>
      <c r="AF2275" s="13"/>
      <c r="AG2275" s="13"/>
      <c r="AH2275" s="13"/>
      <c r="AI2275" s="13"/>
      <c r="AJ2275" s="13"/>
      <c r="AK2275" s="13"/>
      <c r="AL2275" s="13"/>
      <c r="AM2275" s="13"/>
      <c r="AN2275" s="13"/>
    </row>
    <row r="2276" spans="1:40" ht="15.75" hidden="1" customHeight="1" x14ac:dyDescent="0.25">
      <c r="A2276" s="13"/>
      <c r="B2276" s="13"/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  <c r="AE2276" s="13"/>
      <c r="AF2276" s="13"/>
      <c r="AG2276" s="13"/>
      <c r="AH2276" s="13"/>
      <c r="AI2276" s="13"/>
      <c r="AJ2276" s="13"/>
      <c r="AK2276" s="13"/>
      <c r="AL2276" s="13"/>
      <c r="AM2276" s="13"/>
      <c r="AN2276" s="13"/>
    </row>
    <row r="2277" spans="1:40" ht="15.75" hidden="1" customHeight="1" x14ac:dyDescent="0.25">
      <c r="A2277" s="13"/>
      <c r="B2277" s="13"/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  <c r="AF2277" s="13"/>
      <c r="AG2277" s="13"/>
      <c r="AH2277" s="13"/>
      <c r="AI2277" s="13"/>
      <c r="AJ2277" s="13"/>
      <c r="AK2277" s="13"/>
      <c r="AL2277" s="13"/>
      <c r="AM2277" s="13"/>
      <c r="AN2277" s="13"/>
    </row>
    <row r="2278" spans="1:40" ht="15.75" hidden="1" customHeight="1" x14ac:dyDescent="0.25">
      <c r="A2278" s="13"/>
      <c r="B2278" s="13"/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  <c r="AF2278" s="13"/>
      <c r="AG2278" s="13"/>
      <c r="AH2278" s="13"/>
      <c r="AI2278" s="13"/>
      <c r="AJ2278" s="13"/>
      <c r="AK2278" s="13"/>
      <c r="AL2278" s="13"/>
      <c r="AM2278" s="13"/>
      <c r="AN2278" s="13"/>
    </row>
    <row r="2279" spans="1:40" ht="15.75" hidden="1" customHeight="1" x14ac:dyDescent="0.25">
      <c r="A2279" s="13"/>
      <c r="B2279" s="13"/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  <c r="AE2279" s="13"/>
      <c r="AF2279" s="13"/>
      <c r="AG2279" s="13"/>
      <c r="AH2279" s="13"/>
      <c r="AI2279" s="13"/>
      <c r="AJ2279" s="13"/>
      <c r="AK2279" s="13"/>
      <c r="AL2279" s="13"/>
      <c r="AM2279" s="13"/>
      <c r="AN2279" s="13"/>
    </row>
    <row r="2280" spans="1:40" ht="15.75" hidden="1" customHeight="1" x14ac:dyDescent="0.25">
      <c r="A2280" s="13"/>
      <c r="B2280" s="13"/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F2280" s="13"/>
      <c r="AG2280" s="13"/>
      <c r="AH2280" s="13"/>
      <c r="AI2280" s="13"/>
      <c r="AJ2280" s="13"/>
      <c r="AK2280" s="13"/>
      <c r="AL2280" s="13"/>
      <c r="AM2280" s="13"/>
      <c r="AN2280" s="13"/>
    </row>
    <row r="2281" spans="1:40" ht="15.75" hidden="1" customHeight="1" x14ac:dyDescent="0.25">
      <c r="A2281" s="13"/>
      <c r="B2281" s="13"/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  <c r="AF2281" s="13"/>
      <c r="AG2281" s="13"/>
      <c r="AH2281" s="13"/>
      <c r="AI2281" s="13"/>
      <c r="AJ2281" s="13"/>
      <c r="AK2281" s="13"/>
      <c r="AL2281" s="13"/>
      <c r="AM2281" s="13"/>
      <c r="AN2281" s="13"/>
    </row>
    <row r="2282" spans="1:40" ht="15.75" hidden="1" customHeight="1" x14ac:dyDescent="0.25">
      <c r="A2282" s="13"/>
      <c r="B2282" s="13"/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  <c r="AE2282" s="13"/>
      <c r="AF2282" s="13"/>
      <c r="AG2282" s="13"/>
      <c r="AH2282" s="13"/>
      <c r="AI2282" s="13"/>
      <c r="AJ2282" s="13"/>
      <c r="AK2282" s="13"/>
      <c r="AL2282" s="13"/>
      <c r="AM2282" s="13"/>
      <c r="AN2282" s="13"/>
    </row>
    <row r="2283" spans="1:40" ht="15.75" hidden="1" customHeight="1" x14ac:dyDescent="0.25">
      <c r="A2283" s="13"/>
      <c r="B2283" s="13"/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  <c r="AF2283" s="13"/>
      <c r="AG2283" s="13"/>
      <c r="AH2283" s="13"/>
      <c r="AI2283" s="13"/>
      <c r="AJ2283" s="13"/>
      <c r="AK2283" s="13"/>
      <c r="AL2283" s="13"/>
      <c r="AM2283" s="13"/>
      <c r="AN2283" s="13"/>
    </row>
    <row r="2284" spans="1:40" ht="15.75" hidden="1" customHeight="1" x14ac:dyDescent="0.25">
      <c r="A2284" s="13"/>
      <c r="B2284" s="13"/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  <c r="AF2284" s="13"/>
      <c r="AG2284" s="13"/>
      <c r="AH2284" s="13"/>
      <c r="AI2284" s="13"/>
      <c r="AJ2284" s="13"/>
      <c r="AK2284" s="13"/>
      <c r="AL2284" s="13"/>
      <c r="AM2284" s="13"/>
      <c r="AN2284" s="13"/>
    </row>
    <row r="2285" spans="1:40" ht="15.75" hidden="1" customHeight="1" x14ac:dyDescent="0.25">
      <c r="A2285" s="13"/>
      <c r="B2285" s="13"/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F2285" s="13"/>
      <c r="AG2285" s="13"/>
      <c r="AH2285" s="13"/>
      <c r="AI2285" s="13"/>
      <c r="AJ2285" s="13"/>
      <c r="AK2285" s="13"/>
      <c r="AL2285" s="13"/>
      <c r="AM2285" s="13"/>
      <c r="AN2285" s="13"/>
    </row>
    <row r="2286" spans="1:40" ht="15.75" hidden="1" customHeight="1" x14ac:dyDescent="0.25">
      <c r="A2286" s="13"/>
      <c r="B2286" s="13"/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  <c r="AF2286" s="13"/>
      <c r="AG2286" s="13"/>
      <c r="AH2286" s="13"/>
      <c r="AI2286" s="13"/>
      <c r="AJ2286" s="13"/>
      <c r="AK2286" s="13"/>
      <c r="AL2286" s="13"/>
      <c r="AM2286" s="13"/>
      <c r="AN2286" s="13"/>
    </row>
    <row r="2287" spans="1:40" ht="15.75" hidden="1" customHeight="1" x14ac:dyDescent="0.25">
      <c r="A2287" s="13"/>
      <c r="B2287" s="13"/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  <c r="AF2287" s="13"/>
      <c r="AG2287" s="13"/>
      <c r="AH2287" s="13"/>
      <c r="AI2287" s="13"/>
      <c r="AJ2287" s="13"/>
      <c r="AK2287" s="13"/>
      <c r="AL2287" s="13"/>
      <c r="AM2287" s="13"/>
      <c r="AN2287" s="13"/>
    </row>
    <row r="2288" spans="1:40" ht="15.75" hidden="1" customHeight="1" x14ac:dyDescent="0.25">
      <c r="A2288" s="13"/>
      <c r="B2288" s="13"/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  <c r="AE2288" s="13"/>
      <c r="AF2288" s="13"/>
      <c r="AG2288" s="13"/>
      <c r="AH2288" s="13"/>
      <c r="AI2288" s="13"/>
      <c r="AJ2288" s="13"/>
      <c r="AK2288" s="13"/>
      <c r="AL2288" s="13"/>
      <c r="AM2288" s="13"/>
      <c r="AN2288" s="13"/>
    </row>
    <row r="2289" spans="1:40" ht="15.75" hidden="1" customHeight="1" x14ac:dyDescent="0.25">
      <c r="A2289" s="13"/>
      <c r="B2289" s="13"/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  <c r="AF2289" s="13"/>
      <c r="AG2289" s="13"/>
      <c r="AH2289" s="13"/>
      <c r="AI2289" s="13"/>
      <c r="AJ2289" s="13"/>
      <c r="AK2289" s="13"/>
      <c r="AL2289" s="13"/>
      <c r="AM2289" s="13"/>
      <c r="AN2289" s="13"/>
    </row>
    <row r="2290" spans="1:40" ht="15.75" hidden="1" customHeight="1" x14ac:dyDescent="0.25">
      <c r="A2290" s="13"/>
      <c r="B2290" s="13"/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  <c r="AF2290" s="13"/>
      <c r="AG2290" s="13"/>
      <c r="AH2290" s="13"/>
      <c r="AI2290" s="13"/>
      <c r="AJ2290" s="13"/>
      <c r="AK2290" s="13"/>
      <c r="AL2290" s="13"/>
      <c r="AM2290" s="13"/>
      <c r="AN2290" s="13"/>
    </row>
    <row r="2291" spans="1:40" ht="15.75" hidden="1" customHeight="1" x14ac:dyDescent="0.25">
      <c r="A2291" s="13"/>
      <c r="B2291" s="13"/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  <c r="AE2291" s="13"/>
      <c r="AF2291" s="13"/>
      <c r="AG2291" s="13"/>
      <c r="AH2291" s="13"/>
      <c r="AI2291" s="13"/>
      <c r="AJ2291" s="13"/>
      <c r="AK2291" s="13"/>
      <c r="AL2291" s="13"/>
      <c r="AM2291" s="13"/>
      <c r="AN2291" s="13"/>
    </row>
    <row r="2292" spans="1:40" ht="15.75" hidden="1" customHeight="1" x14ac:dyDescent="0.25">
      <c r="A2292" s="13"/>
      <c r="B2292" s="13"/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  <c r="AF2292" s="13"/>
      <c r="AG2292" s="13"/>
      <c r="AH2292" s="13"/>
      <c r="AI2292" s="13"/>
      <c r="AJ2292" s="13"/>
      <c r="AK2292" s="13"/>
      <c r="AL2292" s="13"/>
      <c r="AM2292" s="13"/>
      <c r="AN2292" s="13"/>
    </row>
    <row r="2293" spans="1:40" ht="15.75" hidden="1" customHeight="1" x14ac:dyDescent="0.25">
      <c r="A2293" s="13"/>
      <c r="B2293" s="13"/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  <c r="AF2293" s="13"/>
      <c r="AG2293" s="13"/>
      <c r="AH2293" s="13"/>
      <c r="AI2293" s="13"/>
      <c r="AJ2293" s="13"/>
      <c r="AK2293" s="13"/>
      <c r="AL2293" s="13"/>
      <c r="AM2293" s="13"/>
      <c r="AN2293" s="13"/>
    </row>
    <row r="2294" spans="1:40" ht="15.75" hidden="1" customHeight="1" x14ac:dyDescent="0.25">
      <c r="A2294" s="13"/>
      <c r="B2294" s="13"/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F2294" s="13"/>
      <c r="AG2294" s="13"/>
      <c r="AH2294" s="13"/>
      <c r="AI2294" s="13"/>
      <c r="AJ2294" s="13"/>
      <c r="AK2294" s="13"/>
      <c r="AL2294" s="13"/>
      <c r="AM2294" s="13"/>
      <c r="AN2294" s="13"/>
    </row>
    <row r="2295" spans="1:40" ht="15.75" hidden="1" customHeight="1" x14ac:dyDescent="0.25">
      <c r="A2295" s="13"/>
      <c r="B2295" s="13"/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  <c r="AF2295" s="13"/>
      <c r="AG2295" s="13"/>
      <c r="AH2295" s="13"/>
      <c r="AI2295" s="13"/>
      <c r="AJ2295" s="13"/>
      <c r="AK2295" s="13"/>
      <c r="AL2295" s="13"/>
      <c r="AM2295" s="13"/>
      <c r="AN2295" s="13"/>
    </row>
    <row r="2296" spans="1:40" ht="15.75" hidden="1" customHeight="1" x14ac:dyDescent="0.25">
      <c r="A2296" s="13"/>
      <c r="B2296" s="13"/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F2296" s="13"/>
      <c r="AG2296" s="13"/>
      <c r="AH2296" s="13"/>
      <c r="AI2296" s="13"/>
      <c r="AJ2296" s="13"/>
      <c r="AK2296" s="13"/>
      <c r="AL2296" s="13"/>
      <c r="AM2296" s="13"/>
      <c r="AN2296" s="13"/>
    </row>
    <row r="2297" spans="1:40" ht="15.75" hidden="1" customHeight="1" x14ac:dyDescent="0.25">
      <c r="A2297" s="13"/>
      <c r="B2297" s="13"/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  <c r="AE2297" s="13"/>
      <c r="AF2297" s="13"/>
      <c r="AG2297" s="13"/>
      <c r="AH2297" s="13"/>
      <c r="AI2297" s="13"/>
      <c r="AJ2297" s="13"/>
      <c r="AK2297" s="13"/>
      <c r="AL2297" s="13"/>
      <c r="AM2297" s="13"/>
      <c r="AN2297" s="13"/>
    </row>
    <row r="2298" spans="1:40" ht="15.75" hidden="1" customHeight="1" x14ac:dyDescent="0.25">
      <c r="A2298" s="13"/>
      <c r="B2298" s="13"/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F2298" s="13"/>
      <c r="AG2298" s="13"/>
      <c r="AH2298" s="13"/>
      <c r="AI2298" s="13"/>
      <c r="AJ2298" s="13"/>
      <c r="AK2298" s="13"/>
      <c r="AL2298" s="13"/>
      <c r="AM2298" s="13"/>
      <c r="AN2298" s="13"/>
    </row>
    <row r="2299" spans="1:40" ht="15.75" hidden="1" customHeight="1" x14ac:dyDescent="0.25">
      <c r="A2299" s="13"/>
      <c r="B2299" s="13"/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  <c r="AF2299" s="13"/>
      <c r="AG2299" s="13"/>
      <c r="AH2299" s="13"/>
      <c r="AI2299" s="13"/>
      <c r="AJ2299" s="13"/>
      <c r="AK2299" s="13"/>
      <c r="AL2299" s="13"/>
      <c r="AM2299" s="13"/>
      <c r="AN2299" s="13"/>
    </row>
    <row r="2300" spans="1:40" ht="15.75" hidden="1" customHeight="1" x14ac:dyDescent="0.25">
      <c r="A2300" s="13"/>
      <c r="B2300" s="13"/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  <c r="AE2300" s="13"/>
      <c r="AF2300" s="13"/>
      <c r="AG2300" s="13"/>
      <c r="AH2300" s="13"/>
      <c r="AI2300" s="13"/>
      <c r="AJ2300" s="13"/>
      <c r="AK2300" s="13"/>
      <c r="AL2300" s="13"/>
      <c r="AM2300" s="13"/>
      <c r="AN2300" s="13"/>
    </row>
    <row r="2301" spans="1:40" ht="15.75" hidden="1" customHeight="1" x14ac:dyDescent="0.25">
      <c r="A2301" s="13"/>
      <c r="B2301" s="13"/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  <c r="AF2301" s="13"/>
      <c r="AG2301" s="13"/>
      <c r="AH2301" s="13"/>
      <c r="AI2301" s="13"/>
      <c r="AJ2301" s="13"/>
      <c r="AK2301" s="13"/>
      <c r="AL2301" s="13"/>
      <c r="AM2301" s="13"/>
      <c r="AN2301" s="13"/>
    </row>
    <row r="2302" spans="1:40" ht="15.75" hidden="1" customHeight="1" x14ac:dyDescent="0.25">
      <c r="A2302" s="13"/>
      <c r="B2302" s="13"/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  <c r="AF2302" s="13"/>
      <c r="AG2302" s="13"/>
      <c r="AH2302" s="13"/>
      <c r="AI2302" s="13"/>
      <c r="AJ2302" s="13"/>
      <c r="AK2302" s="13"/>
      <c r="AL2302" s="13"/>
      <c r="AM2302" s="13"/>
      <c r="AN2302" s="13"/>
    </row>
    <row r="2303" spans="1:40" ht="15.75" hidden="1" customHeight="1" x14ac:dyDescent="0.25">
      <c r="A2303" s="13"/>
      <c r="B2303" s="13"/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  <c r="AE2303" s="13"/>
      <c r="AF2303" s="13"/>
      <c r="AG2303" s="13"/>
      <c r="AH2303" s="13"/>
      <c r="AI2303" s="13"/>
      <c r="AJ2303" s="13"/>
      <c r="AK2303" s="13"/>
      <c r="AL2303" s="13"/>
      <c r="AM2303" s="13"/>
      <c r="AN2303" s="13"/>
    </row>
    <row r="2304" spans="1:40" ht="15.75" hidden="1" customHeight="1" x14ac:dyDescent="0.25">
      <c r="A2304" s="13"/>
      <c r="B2304" s="13"/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  <c r="AF2304" s="13"/>
      <c r="AG2304" s="13"/>
      <c r="AH2304" s="13"/>
      <c r="AI2304" s="13"/>
      <c r="AJ2304" s="13"/>
      <c r="AK2304" s="13"/>
      <c r="AL2304" s="13"/>
      <c r="AM2304" s="13"/>
      <c r="AN2304" s="13"/>
    </row>
    <row r="2305" spans="1:40" ht="15.75" hidden="1" customHeight="1" x14ac:dyDescent="0.25">
      <c r="A2305" s="13"/>
      <c r="B2305" s="13"/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F2305" s="13"/>
      <c r="AG2305" s="13"/>
      <c r="AH2305" s="13"/>
      <c r="AI2305" s="13"/>
      <c r="AJ2305" s="13"/>
      <c r="AK2305" s="13"/>
      <c r="AL2305" s="13"/>
      <c r="AM2305" s="13"/>
      <c r="AN2305" s="13"/>
    </row>
    <row r="2306" spans="1:40" ht="15.75" hidden="1" customHeight="1" x14ac:dyDescent="0.25">
      <c r="A2306" s="13"/>
      <c r="B2306" s="13"/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F2306" s="13"/>
      <c r="AG2306" s="13"/>
      <c r="AH2306" s="13"/>
      <c r="AI2306" s="13"/>
      <c r="AJ2306" s="13"/>
      <c r="AK2306" s="13"/>
      <c r="AL2306" s="13"/>
      <c r="AM2306" s="13"/>
      <c r="AN2306" s="13"/>
    </row>
    <row r="2307" spans="1:40" ht="15.75" hidden="1" customHeight="1" x14ac:dyDescent="0.25">
      <c r="A2307" s="13"/>
      <c r="B2307" s="13"/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F2307" s="13"/>
      <c r="AG2307" s="13"/>
      <c r="AH2307" s="13"/>
      <c r="AI2307" s="13"/>
      <c r="AJ2307" s="13"/>
      <c r="AK2307" s="13"/>
      <c r="AL2307" s="13"/>
      <c r="AM2307" s="13"/>
      <c r="AN2307" s="13"/>
    </row>
    <row r="2308" spans="1:40" ht="15.75" hidden="1" customHeight="1" x14ac:dyDescent="0.25">
      <c r="A2308" s="13"/>
      <c r="B2308" s="13"/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  <c r="AE2308" s="13"/>
      <c r="AF2308" s="13"/>
      <c r="AG2308" s="13"/>
      <c r="AH2308" s="13"/>
      <c r="AI2308" s="13"/>
      <c r="AJ2308" s="13"/>
      <c r="AK2308" s="13"/>
      <c r="AL2308" s="13"/>
      <c r="AM2308" s="13"/>
      <c r="AN2308" s="13"/>
    </row>
    <row r="2309" spans="1:40" ht="15.75" hidden="1" customHeight="1" x14ac:dyDescent="0.25">
      <c r="A2309" s="13"/>
      <c r="B2309" s="13"/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F2309" s="13"/>
      <c r="AG2309" s="13"/>
      <c r="AH2309" s="13"/>
      <c r="AI2309" s="13"/>
      <c r="AJ2309" s="13"/>
      <c r="AK2309" s="13"/>
      <c r="AL2309" s="13"/>
      <c r="AM2309" s="13"/>
      <c r="AN2309" s="13"/>
    </row>
    <row r="2310" spans="1:40" ht="15.75" hidden="1" customHeight="1" x14ac:dyDescent="0.25">
      <c r="A2310" s="13"/>
      <c r="B2310" s="13"/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  <c r="AF2310" s="13"/>
      <c r="AG2310" s="13"/>
      <c r="AH2310" s="13"/>
      <c r="AI2310" s="13"/>
      <c r="AJ2310" s="13"/>
      <c r="AK2310" s="13"/>
      <c r="AL2310" s="13"/>
      <c r="AM2310" s="13"/>
      <c r="AN2310" s="13"/>
    </row>
    <row r="2311" spans="1:40" ht="15.75" hidden="1" customHeight="1" x14ac:dyDescent="0.25">
      <c r="A2311" s="13"/>
      <c r="B2311" s="13"/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F2311" s="13"/>
      <c r="AG2311" s="13"/>
      <c r="AH2311" s="13"/>
      <c r="AI2311" s="13"/>
      <c r="AJ2311" s="13"/>
      <c r="AK2311" s="13"/>
      <c r="AL2311" s="13"/>
      <c r="AM2311" s="13"/>
      <c r="AN2311" s="13"/>
    </row>
    <row r="2312" spans="1:40" ht="15.75" hidden="1" customHeight="1" x14ac:dyDescent="0.25">
      <c r="A2312" s="13"/>
      <c r="B2312" s="13"/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  <c r="AE2312" s="13"/>
      <c r="AF2312" s="13"/>
      <c r="AG2312" s="13"/>
      <c r="AH2312" s="13"/>
      <c r="AI2312" s="13"/>
      <c r="AJ2312" s="13"/>
      <c r="AK2312" s="13"/>
      <c r="AL2312" s="13"/>
      <c r="AM2312" s="13"/>
      <c r="AN2312" s="13"/>
    </row>
    <row r="2313" spans="1:40" ht="15.75" hidden="1" customHeight="1" x14ac:dyDescent="0.25">
      <c r="A2313" s="13"/>
      <c r="B2313" s="13"/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F2313" s="13"/>
      <c r="AG2313" s="13"/>
      <c r="AH2313" s="13"/>
      <c r="AI2313" s="13"/>
      <c r="AJ2313" s="13"/>
      <c r="AK2313" s="13"/>
      <c r="AL2313" s="13"/>
      <c r="AM2313" s="13"/>
      <c r="AN2313" s="13"/>
    </row>
    <row r="2314" spans="1:40" ht="15.75" hidden="1" customHeight="1" x14ac:dyDescent="0.25">
      <c r="A2314" s="13"/>
      <c r="B2314" s="13"/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  <c r="AF2314" s="13"/>
      <c r="AG2314" s="13"/>
      <c r="AH2314" s="13"/>
      <c r="AI2314" s="13"/>
      <c r="AJ2314" s="13"/>
      <c r="AK2314" s="13"/>
      <c r="AL2314" s="13"/>
      <c r="AM2314" s="13"/>
      <c r="AN2314" s="13"/>
    </row>
    <row r="2315" spans="1:40" ht="15.75" hidden="1" customHeight="1" x14ac:dyDescent="0.25">
      <c r="A2315" s="13"/>
      <c r="B2315" s="13"/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  <c r="AE2315" s="13"/>
      <c r="AF2315" s="13"/>
      <c r="AG2315" s="13"/>
      <c r="AH2315" s="13"/>
      <c r="AI2315" s="13"/>
      <c r="AJ2315" s="13"/>
      <c r="AK2315" s="13"/>
      <c r="AL2315" s="13"/>
      <c r="AM2315" s="13"/>
      <c r="AN2315" s="13"/>
    </row>
    <row r="2316" spans="1:40" ht="15.75" hidden="1" customHeight="1" x14ac:dyDescent="0.25">
      <c r="A2316" s="13"/>
      <c r="B2316" s="13"/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  <c r="AF2316" s="13"/>
      <c r="AG2316" s="13"/>
      <c r="AH2316" s="13"/>
      <c r="AI2316" s="13"/>
      <c r="AJ2316" s="13"/>
      <c r="AK2316" s="13"/>
      <c r="AL2316" s="13"/>
      <c r="AM2316" s="13"/>
      <c r="AN2316" s="13"/>
    </row>
    <row r="2317" spans="1:40" ht="15.75" hidden="1" customHeight="1" x14ac:dyDescent="0.25">
      <c r="A2317" s="13"/>
      <c r="B2317" s="13"/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  <c r="AF2317" s="13"/>
      <c r="AG2317" s="13"/>
      <c r="AH2317" s="13"/>
      <c r="AI2317" s="13"/>
      <c r="AJ2317" s="13"/>
      <c r="AK2317" s="13"/>
      <c r="AL2317" s="13"/>
      <c r="AM2317" s="13"/>
      <c r="AN2317" s="13"/>
    </row>
    <row r="2318" spans="1:40" ht="15.75" hidden="1" customHeight="1" x14ac:dyDescent="0.25">
      <c r="A2318" s="13"/>
      <c r="B2318" s="13"/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  <c r="AE2318" s="13"/>
      <c r="AF2318" s="13"/>
      <c r="AG2318" s="13"/>
      <c r="AH2318" s="13"/>
      <c r="AI2318" s="13"/>
      <c r="AJ2318" s="13"/>
      <c r="AK2318" s="13"/>
      <c r="AL2318" s="13"/>
      <c r="AM2318" s="13"/>
      <c r="AN2318" s="13"/>
    </row>
    <row r="2319" spans="1:40" ht="15.75" hidden="1" customHeight="1" x14ac:dyDescent="0.25">
      <c r="A2319" s="13"/>
      <c r="B2319" s="13"/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  <c r="AF2319" s="13"/>
      <c r="AG2319" s="13"/>
      <c r="AH2319" s="13"/>
      <c r="AI2319" s="13"/>
      <c r="AJ2319" s="13"/>
      <c r="AK2319" s="13"/>
      <c r="AL2319" s="13"/>
      <c r="AM2319" s="13"/>
      <c r="AN2319" s="13"/>
    </row>
    <row r="2320" spans="1:40" ht="15.75" hidden="1" customHeight="1" x14ac:dyDescent="0.25">
      <c r="A2320" s="13"/>
      <c r="B2320" s="13"/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  <c r="AF2320" s="13"/>
      <c r="AG2320" s="13"/>
      <c r="AH2320" s="13"/>
      <c r="AI2320" s="13"/>
      <c r="AJ2320" s="13"/>
      <c r="AK2320" s="13"/>
      <c r="AL2320" s="13"/>
      <c r="AM2320" s="13"/>
      <c r="AN2320" s="13"/>
    </row>
    <row r="2321" spans="1:40" ht="15.75" hidden="1" customHeight="1" x14ac:dyDescent="0.25">
      <c r="A2321" s="13"/>
      <c r="B2321" s="13"/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  <c r="AE2321" s="13"/>
      <c r="AF2321" s="13"/>
      <c r="AG2321" s="13"/>
      <c r="AH2321" s="13"/>
      <c r="AI2321" s="13"/>
      <c r="AJ2321" s="13"/>
      <c r="AK2321" s="13"/>
      <c r="AL2321" s="13"/>
      <c r="AM2321" s="13"/>
      <c r="AN2321" s="13"/>
    </row>
    <row r="2322" spans="1:40" ht="15.75" hidden="1" customHeight="1" x14ac:dyDescent="0.25">
      <c r="A2322" s="13"/>
      <c r="B2322" s="13"/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  <c r="AF2322" s="13"/>
      <c r="AG2322" s="13"/>
      <c r="AH2322" s="13"/>
      <c r="AI2322" s="13"/>
      <c r="AJ2322" s="13"/>
      <c r="AK2322" s="13"/>
      <c r="AL2322" s="13"/>
      <c r="AM2322" s="13"/>
      <c r="AN2322" s="13"/>
    </row>
    <row r="2323" spans="1:40" ht="15.75" hidden="1" customHeight="1" x14ac:dyDescent="0.25">
      <c r="A2323" s="13"/>
      <c r="B2323" s="13"/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  <c r="AF2323" s="13"/>
      <c r="AG2323" s="13"/>
      <c r="AH2323" s="13"/>
      <c r="AI2323" s="13"/>
      <c r="AJ2323" s="13"/>
      <c r="AK2323" s="13"/>
      <c r="AL2323" s="13"/>
      <c r="AM2323" s="13"/>
      <c r="AN2323" s="13"/>
    </row>
    <row r="2324" spans="1:40" ht="15.75" hidden="1" customHeight="1" x14ac:dyDescent="0.25">
      <c r="A2324" s="13"/>
      <c r="B2324" s="13"/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  <c r="AE2324" s="13"/>
      <c r="AF2324" s="13"/>
      <c r="AG2324" s="13"/>
      <c r="AH2324" s="13"/>
      <c r="AI2324" s="13"/>
      <c r="AJ2324" s="13"/>
      <c r="AK2324" s="13"/>
      <c r="AL2324" s="13"/>
      <c r="AM2324" s="13"/>
      <c r="AN2324" s="13"/>
    </row>
    <row r="2325" spans="1:40" ht="15.75" hidden="1" customHeight="1" x14ac:dyDescent="0.25">
      <c r="A2325" s="13"/>
      <c r="B2325" s="13"/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  <c r="AF2325" s="13"/>
      <c r="AG2325" s="13"/>
      <c r="AH2325" s="13"/>
      <c r="AI2325" s="13"/>
      <c r="AJ2325" s="13"/>
      <c r="AK2325" s="13"/>
      <c r="AL2325" s="13"/>
      <c r="AM2325" s="13"/>
      <c r="AN2325" s="13"/>
    </row>
    <row r="2326" spans="1:40" ht="15.75" hidden="1" customHeight="1" x14ac:dyDescent="0.25">
      <c r="A2326" s="13"/>
      <c r="B2326" s="13"/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  <c r="AF2326" s="13"/>
      <c r="AG2326" s="13"/>
      <c r="AH2326" s="13"/>
      <c r="AI2326" s="13"/>
      <c r="AJ2326" s="13"/>
      <c r="AK2326" s="13"/>
      <c r="AL2326" s="13"/>
      <c r="AM2326" s="13"/>
      <c r="AN2326" s="13"/>
    </row>
    <row r="2327" spans="1:40" ht="15.75" hidden="1" customHeight="1" x14ac:dyDescent="0.25">
      <c r="A2327" s="13"/>
      <c r="B2327" s="13"/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  <c r="AE2327" s="13"/>
      <c r="AF2327" s="13"/>
      <c r="AG2327" s="13"/>
      <c r="AH2327" s="13"/>
      <c r="AI2327" s="13"/>
      <c r="AJ2327" s="13"/>
      <c r="AK2327" s="13"/>
      <c r="AL2327" s="13"/>
      <c r="AM2327" s="13"/>
      <c r="AN2327" s="13"/>
    </row>
    <row r="2328" spans="1:40" ht="15.75" hidden="1" customHeight="1" x14ac:dyDescent="0.25">
      <c r="A2328" s="13"/>
      <c r="B2328" s="13"/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  <c r="AF2328" s="13"/>
      <c r="AG2328" s="13"/>
      <c r="AH2328" s="13"/>
      <c r="AI2328" s="13"/>
      <c r="AJ2328" s="13"/>
      <c r="AK2328" s="13"/>
      <c r="AL2328" s="13"/>
      <c r="AM2328" s="13"/>
      <c r="AN2328" s="13"/>
    </row>
    <row r="2329" spans="1:40" ht="15.75" hidden="1" customHeight="1" x14ac:dyDescent="0.25">
      <c r="A2329" s="13"/>
      <c r="B2329" s="13"/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  <c r="AF2329" s="13"/>
      <c r="AG2329" s="13"/>
      <c r="AH2329" s="13"/>
      <c r="AI2329" s="13"/>
      <c r="AJ2329" s="13"/>
      <c r="AK2329" s="13"/>
      <c r="AL2329" s="13"/>
      <c r="AM2329" s="13"/>
      <c r="AN2329" s="13"/>
    </row>
    <row r="2330" spans="1:40" ht="15.75" hidden="1" customHeight="1" x14ac:dyDescent="0.25">
      <c r="A2330" s="13"/>
      <c r="B2330" s="13"/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  <c r="AE2330" s="13"/>
      <c r="AF2330" s="13"/>
      <c r="AG2330" s="13"/>
      <c r="AH2330" s="13"/>
      <c r="AI2330" s="13"/>
      <c r="AJ2330" s="13"/>
      <c r="AK2330" s="13"/>
      <c r="AL2330" s="13"/>
      <c r="AM2330" s="13"/>
      <c r="AN2330" s="13"/>
    </row>
    <row r="2331" spans="1:40" ht="15.75" hidden="1" customHeight="1" x14ac:dyDescent="0.25">
      <c r="A2331" s="13"/>
      <c r="B2331" s="13"/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  <c r="AF2331" s="13"/>
      <c r="AG2331" s="13"/>
      <c r="AH2331" s="13"/>
      <c r="AI2331" s="13"/>
      <c r="AJ2331" s="13"/>
      <c r="AK2331" s="13"/>
      <c r="AL2331" s="13"/>
      <c r="AM2331" s="13"/>
      <c r="AN2331" s="13"/>
    </row>
    <row r="2332" spans="1:40" ht="15.75" hidden="1" customHeight="1" x14ac:dyDescent="0.25">
      <c r="A2332" s="13"/>
      <c r="B2332" s="13"/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  <c r="AF2332" s="13"/>
      <c r="AG2332" s="13"/>
      <c r="AH2332" s="13"/>
      <c r="AI2332" s="13"/>
      <c r="AJ2332" s="13"/>
      <c r="AK2332" s="13"/>
      <c r="AL2332" s="13"/>
      <c r="AM2332" s="13"/>
      <c r="AN2332" s="13"/>
    </row>
    <row r="2333" spans="1:40" ht="15.75" hidden="1" customHeight="1" x14ac:dyDescent="0.25">
      <c r="A2333" s="13"/>
      <c r="B2333" s="13"/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  <c r="AE2333" s="13"/>
      <c r="AF2333" s="13"/>
      <c r="AG2333" s="13"/>
      <c r="AH2333" s="13"/>
      <c r="AI2333" s="13"/>
      <c r="AJ2333" s="13"/>
      <c r="AK2333" s="13"/>
      <c r="AL2333" s="13"/>
      <c r="AM2333" s="13"/>
      <c r="AN2333" s="13"/>
    </row>
    <row r="2334" spans="1:40" ht="15.75" hidden="1" customHeight="1" x14ac:dyDescent="0.25">
      <c r="A2334" s="13"/>
      <c r="B2334" s="13"/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  <c r="AF2334" s="13"/>
      <c r="AG2334" s="13"/>
      <c r="AH2334" s="13"/>
      <c r="AI2334" s="13"/>
      <c r="AJ2334" s="13"/>
      <c r="AK2334" s="13"/>
      <c r="AL2334" s="13"/>
      <c r="AM2334" s="13"/>
      <c r="AN2334" s="13"/>
    </row>
    <row r="2335" spans="1:40" ht="15.75" hidden="1" customHeight="1" x14ac:dyDescent="0.25">
      <c r="A2335" s="13"/>
      <c r="B2335" s="13"/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  <c r="AF2335" s="13"/>
      <c r="AG2335" s="13"/>
      <c r="AH2335" s="13"/>
      <c r="AI2335" s="13"/>
      <c r="AJ2335" s="13"/>
      <c r="AK2335" s="13"/>
      <c r="AL2335" s="13"/>
      <c r="AM2335" s="13"/>
      <c r="AN2335" s="13"/>
    </row>
    <row r="2336" spans="1:40" ht="15.75" hidden="1" customHeight="1" x14ac:dyDescent="0.25">
      <c r="A2336" s="13"/>
      <c r="B2336" s="13"/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  <c r="AE2336" s="13"/>
      <c r="AF2336" s="13"/>
      <c r="AG2336" s="13"/>
      <c r="AH2336" s="13"/>
      <c r="AI2336" s="13"/>
      <c r="AJ2336" s="13"/>
      <c r="AK2336" s="13"/>
      <c r="AL2336" s="13"/>
      <c r="AM2336" s="13"/>
      <c r="AN2336" s="13"/>
    </row>
    <row r="2337" spans="1:40" ht="15.75" hidden="1" customHeight="1" x14ac:dyDescent="0.25">
      <c r="A2337" s="13"/>
      <c r="B2337" s="13"/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  <c r="AF2337" s="13"/>
      <c r="AG2337" s="13"/>
      <c r="AH2337" s="13"/>
      <c r="AI2337" s="13"/>
      <c r="AJ2337" s="13"/>
      <c r="AK2337" s="13"/>
      <c r="AL2337" s="13"/>
      <c r="AM2337" s="13"/>
      <c r="AN2337" s="13"/>
    </row>
    <row r="2338" spans="1:40" ht="15.75" hidden="1" customHeight="1" x14ac:dyDescent="0.25">
      <c r="A2338" s="13"/>
      <c r="B2338" s="13"/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  <c r="AF2338" s="13"/>
      <c r="AG2338" s="13"/>
      <c r="AH2338" s="13"/>
      <c r="AI2338" s="13"/>
      <c r="AJ2338" s="13"/>
      <c r="AK2338" s="13"/>
      <c r="AL2338" s="13"/>
      <c r="AM2338" s="13"/>
      <c r="AN2338" s="13"/>
    </row>
    <row r="2339" spans="1:40" ht="15.75" hidden="1" customHeight="1" x14ac:dyDescent="0.25">
      <c r="A2339" s="13"/>
      <c r="B2339" s="13"/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  <c r="AE2339" s="13"/>
      <c r="AF2339" s="13"/>
      <c r="AG2339" s="13"/>
      <c r="AH2339" s="13"/>
      <c r="AI2339" s="13"/>
      <c r="AJ2339" s="13"/>
      <c r="AK2339" s="13"/>
      <c r="AL2339" s="13"/>
      <c r="AM2339" s="13"/>
      <c r="AN2339" s="13"/>
    </row>
    <row r="2340" spans="1:40" ht="15.75" hidden="1" customHeight="1" x14ac:dyDescent="0.25">
      <c r="A2340" s="13"/>
      <c r="B2340" s="13"/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  <c r="AF2340" s="13"/>
      <c r="AG2340" s="13"/>
      <c r="AH2340" s="13"/>
      <c r="AI2340" s="13"/>
      <c r="AJ2340" s="13"/>
      <c r="AK2340" s="13"/>
      <c r="AL2340" s="13"/>
      <c r="AM2340" s="13"/>
      <c r="AN2340" s="13"/>
    </row>
    <row r="2341" spans="1:40" ht="15.75" hidden="1" customHeight="1" x14ac:dyDescent="0.25">
      <c r="A2341" s="13"/>
      <c r="B2341" s="13"/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  <c r="AF2341" s="13"/>
      <c r="AG2341" s="13"/>
      <c r="AH2341" s="13"/>
      <c r="AI2341" s="13"/>
      <c r="AJ2341" s="13"/>
      <c r="AK2341" s="13"/>
      <c r="AL2341" s="13"/>
      <c r="AM2341" s="13"/>
      <c r="AN2341" s="13"/>
    </row>
    <row r="2342" spans="1:40" ht="15.75" hidden="1" customHeight="1" x14ac:dyDescent="0.25">
      <c r="A2342" s="13"/>
      <c r="B2342" s="13"/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  <c r="AE2342" s="13"/>
      <c r="AF2342" s="13"/>
      <c r="AG2342" s="13"/>
      <c r="AH2342" s="13"/>
      <c r="AI2342" s="13"/>
      <c r="AJ2342" s="13"/>
      <c r="AK2342" s="13"/>
      <c r="AL2342" s="13"/>
      <c r="AM2342" s="13"/>
      <c r="AN2342" s="13"/>
    </row>
    <row r="2343" spans="1:40" ht="15.75" hidden="1" customHeight="1" x14ac:dyDescent="0.25">
      <c r="A2343" s="13"/>
      <c r="B2343" s="13"/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  <c r="AF2343" s="13"/>
      <c r="AG2343" s="13"/>
      <c r="AH2343" s="13"/>
      <c r="AI2343" s="13"/>
      <c r="AJ2343" s="13"/>
      <c r="AK2343" s="13"/>
      <c r="AL2343" s="13"/>
      <c r="AM2343" s="13"/>
      <c r="AN2343" s="13"/>
    </row>
    <row r="2344" spans="1:40" ht="15.75" hidden="1" customHeight="1" x14ac:dyDescent="0.25">
      <c r="A2344" s="13"/>
      <c r="B2344" s="13"/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  <c r="AF2344" s="13"/>
      <c r="AG2344" s="13"/>
      <c r="AH2344" s="13"/>
      <c r="AI2344" s="13"/>
      <c r="AJ2344" s="13"/>
      <c r="AK2344" s="13"/>
      <c r="AL2344" s="13"/>
      <c r="AM2344" s="13"/>
      <c r="AN2344" s="13"/>
    </row>
    <row r="2345" spans="1:40" ht="15.75" hidden="1" customHeight="1" x14ac:dyDescent="0.25">
      <c r="A2345" s="13"/>
      <c r="B2345" s="13"/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  <c r="AE2345" s="13"/>
      <c r="AF2345" s="13"/>
      <c r="AG2345" s="13"/>
      <c r="AH2345" s="13"/>
      <c r="AI2345" s="13"/>
      <c r="AJ2345" s="13"/>
      <c r="AK2345" s="13"/>
      <c r="AL2345" s="13"/>
      <c r="AM2345" s="13"/>
      <c r="AN2345" s="13"/>
    </row>
    <row r="2346" spans="1:40" ht="15.75" hidden="1" customHeight="1" x14ac:dyDescent="0.25">
      <c r="A2346" s="13"/>
      <c r="B2346" s="13"/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  <c r="AF2346" s="13"/>
      <c r="AG2346" s="13"/>
      <c r="AH2346" s="13"/>
      <c r="AI2346" s="13"/>
      <c r="AJ2346" s="13"/>
      <c r="AK2346" s="13"/>
      <c r="AL2346" s="13"/>
      <c r="AM2346" s="13"/>
      <c r="AN2346" s="13"/>
    </row>
    <row r="2347" spans="1:40" ht="15.75" hidden="1" customHeight="1" x14ac:dyDescent="0.25">
      <c r="A2347" s="13"/>
      <c r="B2347" s="13"/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  <c r="AF2347" s="13"/>
      <c r="AG2347" s="13"/>
      <c r="AH2347" s="13"/>
      <c r="AI2347" s="13"/>
      <c r="AJ2347" s="13"/>
      <c r="AK2347" s="13"/>
      <c r="AL2347" s="13"/>
      <c r="AM2347" s="13"/>
      <c r="AN2347" s="13"/>
    </row>
    <row r="2348" spans="1:40" ht="15.75" hidden="1" customHeight="1" x14ac:dyDescent="0.25">
      <c r="A2348" s="13"/>
      <c r="B2348" s="13"/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  <c r="AE2348" s="13"/>
      <c r="AF2348" s="13"/>
      <c r="AG2348" s="13"/>
      <c r="AH2348" s="13"/>
      <c r="AI2348" s="13"/>
      <c r="AJ2348" s="13"/>
      <c r="AK2348" s="13"/>
      <c r="AL2348" s="13"/>
      <c r="AM2348" s="13"/>
      <c r="AN2348" s="13"/>
    </row>
    <row r="2349" spans="1:40" ht="15.75" hidden="1" customHeight="1" x14ac:dyDescent="0.25">
      <c r="A2349" s="13"/>
      <c r="B2349" s="13"/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  <c r="AE2349" s="13"/>
      <c r="AF2349" s="13"/>
      <c r="AG2349" s="13"/>
      <c r="AH2349" s="13"/>
      <c r="AI2349" s="13"/>
      <c r="AJ2349" s="13"/>
      <c r="AK2349" s="13"/>
      <c r="AL2349" s="13"/>
      <c r="AM2349" s="13"/>
      <c r="AN2349" s="13"/>
    </row>
    <row r="2350" spans="1:40" ht="15.75" hidden="1" customHeight="1" x14ac:dyDescent="0.25">
      <c r="A2350" s="13"/>
      <c r="B2350" s="13"/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  <c r="AE2350" s="13"/>
      <c r="AF2350" s="13"/>
      <c r="AG2350" s="13"/>
      <c r="AH2350" s="13"/>
      <c r="AI2350" s="13"/>
      <c r="AJ2350" s="13"/>
      <c r="AK2350" s="13"/>
      <c r="AL2350" s="13"/>
      <c r="AM2350" s="13"/>
      <c r="AN2350" s="13"/>
    </row>
    <row r="2351" spans="1:40" ht="15.75" hidden="1" customHeight="1" x14ac:dyDescent="0.25">
      <c r="A2351" s="13"/>
      <c r="B2351" s="13"/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  <c r="AE2351" s="13"/>
      <c r="AF2351" s="13"/>
      <c r="AG2351" s="13"/>
      <c r="AH2351" s="13"/>
      <c r="AI2351" s="13"/>
      <c r="AJ2351" s="13"/>
      <c r="AK2351" s="13"/>
      <c r="AL2351" s="13"/>
      <c r="AM2351" s="13"/>
      <c r="AN2351" s="13"/>
    </row>
    <row r="2352" spans="1:40" ht="15.75" hidden="1" customHeight="1" x14ac:dyDescent="0.25">
      <c r="A2352" s="13"/>
      <c r="B2352" s="13"/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  <c r="AF2352" s="13"/>
      <c r="AG2352" s="13"/>
      <c r="AH2352" s="13"/>
      <c r="AI2352" s="13"/>
      <c r="AJ2352" s="13"/>
      <c r="AK2352" s="13"/>
      <c r="AL2352" s="13"/>
      <c r="AM2352" s="13"/>
      <c r="AN2352" s="13"/>
    </row>
    <row r="2353" spans="1:40" ht="15.75" hidden="1" customHeight="1" x14ac:dyDescent="0.25">
      <c r="A2353" s="13"/>
      <c r="B2353" s="13"/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  <c r="AF2353" s="13"/>
      <c r="AG2353" s="13"/>
      <c r="AH2353" s="13"/>
      <c r="AI2353" s="13"/>
      <c r="AJ2353" s="13"/>
      <c r="AK2353" s="13"/>
      <c r="AL2353" s="13"/>
      <c r="AM2353" s="13"/>
      <c r="AN2353" s="13"/>
    </row>
    <row r="2354" spans="1:40" ht="15.75" hidden="1" customHeight="1" x14ac:dyDescent="0.25">
      <c r="A2354" s="13"/>
      <c r="B2354" s="13"/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  <c r="AE2354" s="13"/>
      <c r="AF2354" s="13"/>
      <c r="AG2354" s="13"/>
      <c r="AH2354" s="13"/>
      <c r="AI2354" s="13"/>
      <c r="AJ2354" s="13"/>
      <c r="AK2354" s="13"/>
      <c r="AL2354" s="13"/>
      <c r="AM2354" s="13"/>
      <c r="AN2354" s="13"/>
    </row>
    <row r="2355" spans="1:40" ht="15.75" hidden="1" customHeight="1" x14ac:dyDescent="0.25">
      <c r="A2355" s="13"/>
      <c r="B2355" s="13"/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  <c r="AF2355" s="13"/>
      <c r="AG2355" s="13"/>
      <c r="AH2355" s="13"/>
      <c r="AI2355" s="13"/>
      <c r="AJ2355" s="13"/>
      <c r="AK2355" s="13"/>
      <c r="AL2355" s="13"/>
      <c r="AM2355" s="13"/>
      <c r="AN2355" s="13"/>
    </row>
    <row r="2356" spans="1:40" ht="15.75" hidden="1" customHeight="1" x14ac:dyDescent="0.25">
      <c r="A2356" s="13"/>
      <c r="B2356" s="13"/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  <c r="AF2356" s="13"/>
      <c r="AG2356" s="13"/>
      <c r="AH2356" s="13"/>
      <c r="AI2356" s="13"/>
      <c r="AJ2356" s="13"/>
      <c r="AK2356" s="13"/>
      <c r="AL2356" s="13"/>
      <c r="AM2356" s="13"/>
      <c r="AN2356" s="13"/>
    </row>
    <row r="2357" spans="1:40" ht="15.75" hidden="1" customHeight="1" x14ac:dyDescent="0.25">
      <c r="A2357" s="13"/>
      <c r="B2357" s="13"/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  <c r="AE2357" s="13"/>
      <c r="AF2357" s="13"/>
      <c r="AG2357" s="13"/>
      <c r="AH2357" s="13"/>
      <c r="AI2357" s="13"/>
      <c r="AJ2357" s="13"/>
      <c r="AK2357" s="13"/>
      <c r="AL2357" s="13"/>
      <c r="AM2357" s="13"/>
      <c r="AN2357" s="13"/>
    </row>
    <row r="2358" spans="1:40" ht="15.75" hidden="1" customHeight="1" x14ac:dyDescent="0.25">
      <c r="A2358" s="13"/>
      <c r="B2358" s="13"/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  <c r="AF2358" s="13"/>
      <c r="AG2358" s="13"/>
      <c r="AH2358" s="13"/>
      <c r="AI2358" s="13"/>
      <c r="AJ2358" s="13"/>
      <c r="AK2358" s="13"/>
      <c r="AL2358" s="13"/>
      <c r="AM2358" s="13"/>
      <c r="AN2358" s="13"/>
    </row>
    <row r="2359" spans="1:40" ht="15.75" hidden="1" customHeight="1" x14ac:dyDescent="0.25">
      <c r="A2359" s="13"/>
      <c r="B2359" s="13"/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  <c r="AF2359" s="13"/>
      <c r="AG2359" s="13"/>
      <c r="AH2359" s="13"/>
      <c r="AI2359" s="13"/>
      <c r="AJ2359" s="13"/>
      <c r="AK2359" s="13"/>
      <c r="AL2359" s="13"/>
      <c r="AM2359" s="13"/>
      <c r="AN2359" s="13"/>
    </row>
    <row r="2360" spans="1:40" ht="15.75" hidden="1" customHeight="1" x14ac:dyDescent="0.25">
      <c r="A2360" s="13"/>
      <c r="B2360" s="13"/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3"/>
      <c r="AF2360" s="13"/>
      <c r="AG2360" s="13"/>
      <c r="AH2360" s="13"/>
      <c r="AI2360" s="13"/>
      <c r="AJ2360" s="13"/>
      <c r="AK2360" s="13"/>
      <c r="AL2360" s="13"/>
      <c r="AM2360" s="13"/>
      <c r="AN2360" s="13"/>
    </row>
    <row r="2361" spans="1:40" ht="15.75" hidden="1" customHeight="1" x14ac:dyDescent="0.25">
      <c r="A2361" s="13"/>
      <c r="B2361" s="13"/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  <c r="AF2361" s="13"/>
      <c r="AG2361" s="13"/>
      <c r="AH2361" s="13"/>
      <c r="AI2361" s="13"/>
      <c r="AJ2361" s="13"/>
      <c r="AK2361" s="13"/>
      <c r="AL2361" s="13"/>
      <c r="AM2361" s="13"/>
      <c r="AN2361" s="13"/>
    </row>
    <row r="2362" spans="1:40" ht="15.75" hidden="1" customHeight="1" x14ac:dyDescent="0.25">
      <c r="A2362" s="13"/>
      <c r="B2362" s="13"/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  <c r="AF2362" s="13"/>
      <c r="AG2362" s="13"/>
      <c r="AH2362" s="13"/>
      <c r="AI2362" s="13"/>
      <c r="AJ2362" s="13"/>
      <c r="AK2362" s="13"/>
      <c r="AL2362" s="13"/>
      <c r="AM2362" s="13"/>
      <c r="AN2362" s="13"/>
    </row>
    <row r="2363" spans="1:40" ht="15.75" hidden="1" customHeight="1" x14ac:dyDescent="0.25">
      <c r="A2363" s="13"/>
      <c r="B2363" s="13"/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  <c r="AE2363" s="13"/>
      <c r="AF2363" s="13"/>
      <c r="AG2363" s="13"/>
      <c r="AH2363" s="13"/>
      <c r="AI2363" s="13"/>
      <c r="AJ2363" s="13"/>
      <c r="AK2363" s="13"/>
      <c r="AL2363" s="13"/>
      <c r="AM2363" s="13"/>
      <c r="AN2363" s="13"/>
    </row>
    <row r="2364" spans="1:40" ht="15.75" hidden="1" customHeight="1" x14ac:dyDescent="0.25">
      <c r="A2364" s="13"/>
      <c r="B2364" s="13"/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  <c r="AF2364" s="13"/>
      <c r="AG2364" s="13"/>
      <c r="AH2364" s="13"/>
      <c r="AI2364" s="13"/>
      <c r="AJ2364" s="13"/>
      <c r="AK2364" s="13"/>
      <c r="AL2364" s="13"/>
      <c r="AM2364" s="13"/>
      <c r="AN2364" s="13"/>
    </row>
    <row r="2365" spans="1:40" ht="15.75" hidden="1" customHeight="1" x14ac:dyDescent="0.25">
      <c r="A2365" s="13"/>
      <c r="B2365" s="13"/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  <c r="AF2365" s="13"/>
      <c r="AG2365" s="13"/>
      <c r="AH2365" s="13"/>
      <c r="AI2365" s="13"/>
      <c r="AJ2365" s="13"/>
      <c r="AK2365" s="13"/>
      <c r="AL2365" s="13"/>
      <c r="AM2365" s="13"/>
      <c r="AN2365" s="13"/>
    </row>
    <row r="2366" spans="1:40" ht="15.75" hidden="1" customHeight="1" x14ac:dyDescent="0.25">
      <c r="A2366" s="13"/>
      <c r="B2366" s="13"/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  <c r="AE2366" s="13"/>
      <c r="AF2366" s="13"/>
      <c r="AG2366" s="13"/>
      <c r="AH2366" s="13"/>
      <c r="AI2366" s="13"/>
      <c r="AJ2366" s="13"/>
      <c r="AK2366" s="13"/>
      <c r="AL2366" s="13"/>
      <c r="AM2366" s="13"/>
      <c r="AN2366" s="13"/>
    </row>
    <row r="2367" spans="1:40" ht="15.75" hidden="1" customHeight="1" x14ac:dyDescent="0.25">
      <c r="A2367" s="13"/>
      <c r="B2367" s="13"/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  <c r="AF2367" s="13"/>
      <c r="AG2367" s="13"/>
      <c r="AH2367" s="13"/>
      <c r="AI2367" s="13"/>
      <c r="AJ2367" s="13"/>
      <c r="AK2367" s="13"/>
      <c r="AL2367" s="13"/>
      <c r="AM2367" s="13"/>
      <c r="AN2367" s="13"/>
    </row>
    <row r="2368" spans="1:40" ht="15.75" hidden="1" customHeight="1" x14ac:dyDescent="0.25">
      <c r="A2368" s="13"/>
      <c r="B2368" s="13"/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  <c r="AF2368" s="13"/>
      <c r="AG2368" s="13"/>
      <c r="AH2368" s="13"/>
      <c r="AI2368" s="13"/>
      <c r="AJ2368" s="13"/>
      <c r="AK2368" s="13"/>
      <c r="AL2368" s="13"/>
      <c r="AM2368" s="13"/>
      <c r="AN2368" s="13"/>
    </row>
    <row r="2369" spans="1:40" ht="15.75" hidden="1" customHeight="1" x14ac:dyDescent="0.25">
      <c r="A2369" s="13"/>
      <c r="B2369" s="13"/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  <c r="AE2369" s="13"/>
      <c r="AF2369" s="13"/>
      <c r="AG2369" s="13"/>
      <c r="AH2369" s="13"/>
      <c r="AI2369" s="13"/>
      <c r="AJ2369" s="13"/>
      <c r="AK2369" s="13"/>
      <c r="AL2369" s="13"/>
      <c r="AM2369" s="13"/>
      <c r="AN2369" s="13"/>
    </row>
    <row r="2370" spans="1:40" ht="15.75" hidden="1" customHeight="1" x14ac:dyDescent="0.25">
      <c r="A2370" s="13"/>
      <c r="B2370" s="13"/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  <c r="AF2370" s="13"/>
      <c r="AG2370" s="13"/>
      <c r="AH2370" s="13"/>
      <c r="AI2370" s="13"/>
      <c r="AJ2370" s="13"/>
      <c r="AK2370" s="13"/>
      <c r="AL2370" s="13"/>
      <c r="AM2370" s="13"/>
      <c r="AN2370" s="13"/>
    </row>
    <row r="2371" spans="1:40" ht="15.75" hidden="1" customHeight="1" x14ac:dyDescent="0.25">
      <c r="A2371" s="13"/>
      <c r="B2371" s="13"/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  <c r="AF2371" s="13"/>
      <c r="AG2371" s="13"/>
      <c r="AH2371" s="13"/>
      <c r="AI2371" s="13"/>
      <c r="AJ2371" s="13"/>
      <c r="AK2371" s="13"/>
      <c r="AL2371" s="13"/>
      <c r="AM2371" s="13"/>
      <c r="AN2371" s="13"/>
    </row>
    <row r="2372" spans="1:40" ht="15.75" hidden="1" customHeight="1" x14ac:dyDescent="0.25">
      <c r="A2372" s="13"/>
      <c r="B2372" s="13"/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  <c r="AE2372" s="13"/>
      <c r="AF2372" s="13"/>
      <c r="AG2372" s="13"/>
      <c r="AH2372" s="13"/>
      <c r="AI2372" s="13"/>
      <c r="AJ2372" s="13"/>
      <c r="AK2372" s="13"/>
      <c r="AL2372" s="13"/>
      <c r="AM2372" s="13"/>
      <c r="AN2372" s="13"/>
    </row>
    <row r="2373" spans="1:40" ht="15.75" hidden="1" customHeight="1" x14ac:dyDescent="0.25">
      <c r="A2373" s="13"/>
      <c r="B2373" s="13"/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  <c r="AF2373" s="13"/>
      <c r="AG2373" s="13"/>
      <c r="AH2373" s="13"/>
      <c r="AI2373" s="13"/>
      <c r="AJ2373" s="13"/>
      <c r="AK2373" s="13"/>
      <c r="AL2373" s="13"/>
      <c r="AM2373" s="13"/>
      <c r="AN2373" s="13"/>
    </row>
    <row r="2374" spans="1:40" ht="15.75" hidden="1" customHeight="1" x14ac:dyDescent="0.25">
      <c r="A2374" s="13"/>
      <c r="B2374" s="13"/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  <c r="AF2374" s="13"/>
      <c r="AG2374" s="13"/>
      <c r="AH2374" s="13"/>
      <c r="AI2374" s="13"/>
      <c r="AJ2374" s="13"/>
      <c r="AK2374" s="13"/>
      <c r="AL2374" s="13"/>
      <c r="AM2374" s="13"/>
      <c r="AN2374" s="13"/>
    </row>
    <row r="2375" spans="1:40" ht="15.75" hidden="1" customHeight="1" x14ac:dyDescent="0.25">
      <c r="A2375" s="13"/>
      <c r="B2375" s="13"/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  <c r="AE2375" s="13"/>
      <c r="AF2375" s="13"/>
      <c r="AG2375" s="13"/>
      <c r="AH2375" s="13"/>
      <c r="AI2375" s="13"/>
      <c r="AJ2375" s="13"/>
      <c r="AK2375" s="13"/>
      <c r="AL2375" s="13"/>
      <c r="AM2375" s="13"/>
      <c r="AN2375" s="13"/>
    </row>
    <row r="2376" spans="1:40" ht="15.75" hidden="1" customHeight="1" x14ac:dyDescent="0.25">
      <c r="A2376" s="13"/>
      <c r="B2376" s="13"/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  <c r="AF2376" s="13"/>
      <c r="AG2376" s="13"/>
      <c r="AH2376" s="13"/>
      <c r="AI2376" s="13"/>
      <c r="AJ2376" s="13"/>
      <c r="AK2376" s="13"/>
      <c r="AL2376" s="13"/>
      <c r="AM2376" s="13"/>
      <c r="AN2376" s="13"/>
    </row>
    <row r="2377" spans="1:40" ht="15.75" hidden="1" customHeight="1" x14ac:dyDescent="0.25">
      <c r="A2377" s="13"/>
      <c r="B2377" s="13"/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  <c r="AF2377" s="13"/>
      <c r="AG2377" s="13"/>
      <c r="AH2377" s="13"/>
      <c r="AI2377" s="13"/>
      <c r="AJ2377" s="13"/>
      <c r="AK2377" s="13"/>
      <c r="AL2377" s="13"/>
      <c r="AM2377" s="13"/>
      <c r="AN2377" s="13"/>
    </row>
    <row r="2378" spans="1:40" ht="15.75" hidden="1" customHeight="1" x14ac:dyDescent="0.25">
      <c r="A2378" s="13"/>
      <c r="B2378" s="13"/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  <c r="AE2378" s="13"/>
      <c r="AF2378" s="13"/>
      <c r="AG2378" s="13"/>
      <c r="AH2378" s="13"/>
      <c r="AI2378" s="13"/>
      <c r="AJ2378" s="13"/>
      <c r="AK2378" s="13"/>
      <c r="AL2378" s="13"/>
      <c r="AM2378" s="13"/>
      <c r="AN2378" s="13"/>
    </row>
    <row r="2379" spans="1:40" ht="15.75" hidden="1" customHeight="1" x14ac:dyDescent="0.25">
      <c r="A2379" s="13"/>
      <c r="B2379" s="13"/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  <c r="AF2379" s="13"/>
      <c r="AG2379" s="13"/>
      <c r="AH2379" s="13"/>
      <c r="AI2379" s="13"/>
      <c r="AJ2379" s="13"/>
      <c r="AK2379" s="13"/>
      <c r="AL2379" s="13"/>
      <c r="AM2379" s="13"/>
      <c r="AN2379" s="13"/>
    </row>
    <row r="2380" spans="1:40" ht="15.75" hidden="1" customHeight="1" x14ac:dyDescent="0.25">
      <c r="A2380" s="13"/>
      <c r="B2380" s="13"/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  <c r="AF2380" s="13"/>
      <c r="AG2380" s="13"/>
      <c r="AH2380" s="13"/>
      <c r="AI2380" s="13"/>
      <c r="AJ2380" s="13"/>
      <c r="AK2380" s="13"/>
      <c r="AL2380" s="13"/>
      <c r="AM2380" s="13"/>
      <c r="AN2380" s="13"/>
    </row>
    <row r="2381" spans="1:40" ht="15.75" hidden="1" customHeight="1" x14ac:dyDescent="0.25">
      <c r="A2381" s="13"/>
      <c r="B2381" s="13"/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  <c r="AE2381" s="13"/>
      <c r="AF2381" s="13"/>
      <c r="AG2381" s="13"/>
      <c r="AH2381" s="13"/>
      <c r="AI2381" s="13"/>
      <c r="AJ2381" s="13"/>
      <c r="AK2381" s="13"/>
      <c r="AL2381" s="13"/>
      <c r="AM2381" s="13"/>
      <c r="AN2381" s="13"/>
    </row>
    <row r="2382" spans="1:40" ht="15.75" hidden="1" customHeight="1" x14ac:dyDescent="0.25">
      <c r="A2382" s="13"/>
      <c r="B2382" s="13"/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  <c r="AE2382" s="13"/>
      <c r="AF2382" s="13"/>
      <c r="AG2382" s="13"/>
      <c r="AH2382" s="13"/>
      <c r="AI2382" s="13"/>
      <c r="AJ2382" s="13"/>
      <c r="AK2382" s="13"/>
      <c r="AL2382" s="13"/>
      <c r="AM2382" s="13"/>
      <c r="AN2382" s="13"/>
    </row>
    <row r="2383" spans="1:40" ht="15.75" hidden="1" customHeight="1" x14ac:dyDescent="0.25">
      <c r="A2383" s="13"/>
      <c r="B2383" s="13"/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  <c r="AF2383" s="13"/>
      <c r="AG2383" s="13"/>
      <c r="AH2383" s="13"/>
      <c r="AI2383" s="13"/>
      <c r="AJ2383" s="13"/>
      <c r="AK2383" s="13"/>
      <c r="AL2383" s="13"/>
      <c r="AM2383" s="13"/>
      <c r="AN2383" s="13"/>
    </row>
    <row r="2384" spans="1:40" ht="15.75" hidden="1" customHeight="1" x14ac:dyDescent="0.25">
      <c r="A2384" s="13"/>
      <c r="B2384" s="13"/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3"/>
      <c r="AF2384" s="13"/>
      <c r="AG2384" s="13"/>
      <c r="AH2384" s="13"/>
      <c r="AI2384" s="13"/>
      <c r="AJ2384" s="13"/>
      <c r="AK2384" s="13"/>
      <c r="AL2384" s="13"/>
      <c r="AM2384" s="13"/>
      <c r="AN2384" s="13"/>
    </row>
    <row r="2385" spans="1:40" ht="15.75" hidden="1" customHeight="1" x14ac:dyDescent="0.25">
      <c r="A2385" s="13"/>
      <c r="B2385" s="13"/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  <c r="AF2385" s="13"/>
      <c r="AG2385" s="13"/>
      <c r="AH2385" s="13"/>
      <c r="AI2385" s="13"/>
      <c r="AJ2385" s="13"/>
      <c r="AK2385" s="13"/>
      <c r="AL2385" s="13"/>
      <c r="AM2385" s="13"/>
      <c r="AN2385" s="13"/>
    </row>
    <row r="2386" spans="1:40" ht="15.75" hidden="1" customHeight="1" x14ac:dyDescent="0.25">
      <c r="A2386" s="13"/>
      <c r="B2386" s="13"/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  <c r="AF2386" s="13"/>
      <c r="AG2386" s="13"/>
      <c r="AH2386" s="13"/>
      <c r="AI2386" s="13"/>
      <c r="AJ2386" s="13"/>
      <c r="AK2386" s="13"/>
      <c r="AL2386" s="13"/>
      <c r="AM2386" s="13"/>
      <c r="AN2386" s="13"/>
    </row>
    <row r="2387" spans="1:40" ht="15.75" hidden="1" customHeight="1" x14ac:dyDescent="0.25">
      <c r="A2387" s="13"/>
      <c r="B2387" s="13"/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  <c r="AE2387" s="13"/>
      <c r="AF2387" s="13"/>
      <c r="AG2387" s="13"/>
      <c r="AH2387" s="13"/>
      <c r="AI2387" s="13"/>
      <c r="AJ2387" s="13"/>
      <c r="AK2387" s="13"/>
      <c r="AL2387" s="13"/>
      <c r="AM2387" s="13"/>
      <c r="AN2387" s="13"/>
    </row>
    <row r="2388" spans="1:40" ht="15.75" hidden="1" customHeight="1" x14ac:dyDescent="0.25">
      <c r="A2388" s="13"/>
      <c r="B2388" s="13"/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  <c r="AF2388" s="13"/>
      <c r="AG2388" s="13"/>
      <c r="AH2388" s="13"/>
      <c r="AI2388" s="13"/>
      <c r="AJ2388" s="13"/>
      <c r="AK2388" s="13"/>
      <c r="AL2388" s="13"/>
      <c r="AM2388" s="13"/>
      <c r="AN2388" s="13"/>
    </row>
    <row r="2389" spans="1:40" ht="15.75" hidden="1" customHeight="1" x14ac:dyDescent="0.25">
      <c r="A2389" s="13"/>
      <c r="B2389" s="13"/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  <c r="AF2389" s="13"/>
      <c r="AG2389" s="13"/>
      <c r="AH2389" s="13"/>
      <c r="AI2389" s="13"/>
      <c r="AJ2389" s="13"/>
      <c r="AK2389" s="13"/>
      <c r="AL2389" s="13"/>
      <c r="AM2389" s="13"/>
      <c r="AN2389" s="13"/>
    </row>
    <row r="2390" spans="1:40" ht="15.75" hidden="1" customHeight="1" x14ac:dyDescent="0.25">
      <c r="A2390" s="13"/>
      <c r="B2390" s="13"/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  <c r="AE2390" s="13"/>
      <c r="AF2390" s="13"/>
      <c r="AG2390" s="13"/>
      <c r="AH2390" s="13"/>
      <c r="AI2390" s="13"/>
      <c r="AJ2390" s="13"/>
      <c r="AK2390" s="13"/>
      <c r="AL2390" s="13"/>
      <c r="AM2390" s="13"/>
      <c r="AN2390" s="13"/>
    </row>
    <row r="2391" spans="1:40" ht="15.75" hidden="1" customHeight="1" x14ac:dyDescent="0.25">
      <c r="A2391" s="13"/>
      <c r="B2391" s="13"/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  <c r="AF2391" s="13"/>
      <c r="AG2391" s="13"/>
      <c r="AH2391" s="13"/>
      <c r="AI2391" s="13"/>
      <c r="AJ2391" s="13"/>
      <c r="AK2391" s="13"/>
      <c r="AL2391" s="13"/>
      <c r="AM2391" s="13"/>
      <c r="AN2391" s="13"/>
    </row>
    <row r="2392" spans="1:40" ht="15.75" hidden="1" customHeight="1" x14ac:dyDescent="0.25">
      <c r="A2392" s="13"/>
      <c r="B2392" s="13"/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  <c r="AF2392" s="13"/>
      <c r="AG2392" s="13"/>
      <c r="AH2392" s="13"/>
      <c r="AI2392" s="13"/>
      <c r="AJ2392" s="13"/>
      <c r="AK2392" s="13"/>
      <c r="AL2392" s="13"/>
      <c r="AM2392" s="13"/>
      <c r="AN2392" s="13"/>
    </row>
    <row r="2393" spans="1:40" ht="15.75" hidden="1" customHeight="1" x14ac:dyDescent="0.25">
      <c r="A2393" s="13"/>
      <c r="B2393" s="13"/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  <c r="AE2393" s="13"/>
      <c r="AF2393" s="13"/>
      <c r="AG2393" s="13"/>
      <c r="AH2393" s="13"/>
      <c r="AI2393" s="13"/>
      <c r="AJ2393" s="13"/>
      <c r="AK2393" s="13"/>
      <c r="AL2393" s="13"/>
      <c r="AM2393" s="13"/>
      <c r="AN2393" s="13"/>
    </row>
    <row r="2394" spans="1:40" ht="15.75" hidden="1" customHeight="1" x14ac:dyDescent="0.25">
      <c r="A2394" s="13"/>
      <c r="B2394" s="13"/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  <c r="AF2394" s="13"/>
      <c r="AG2394" s="13"/>
      <c r="AH2394" s="13"/>
      <c r="AI2394" s="13"/>
      <c r="AJ2394" s="13"/>
      <c r="AK2394" s="13"/>
      <c r="AL2394" s="13"/>
      <c r="AM2394" s="13"/>
      <c r="AN2394" s="13"/>
    </row>
    <row r="2395" spans="1:40" ht="15.75" hidden="1" customHeight="1" x14ac:dyDescent="0.25">
      <c r="A2395" s="13"/>
      <c r="B2395" s="13"/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  <c r="AF2395" s="13"/>
      <c r="AG2395" s="13"/>
      <c r="AH2395" s="13"/>
      <c r="AI2395" s="13"/>
      <c r="AJ2395" s="13"/>
      <c r="AK2395" s="13"/>
      <c r="AL2395" s="13"/>
      <c r="AM2395" s="13"/>
      <c r="AN2395" s="13"/>
    </row>
    <row r="2396" spans="1:40" ht="15.75" hidden="1" customHeight="1" x14ac:dyDescent="0.25">
      <c r="A2396" s="13"/>
      <c r="B2396" s="13"/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  <c r="AE2396" s="13"/>
      <c r="AF2396" s="13"/>
      <c r="AG2396" s="13"/>
      <c r="AH2396" s="13"/>
      <c r="AI2396" s="13"/>
      <c r="AJ2396" s="13"/>
      <c r="AK2396" s="13"/>
      <c r="AL2396" s="13"/>
      <c r="AM2396" s="13"/>
      <c r="AN2396" s="13"/>
    </row>
    <row r="2397" spans="1:40" ht="15.75" hidden="1" customHeight="1" x14ac:dyDescent="0.25">
      <c r="A2397" s="13"/>
      <c r="B2397" s="13"/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  <c r="AF2397" s="13"/>
      <c r="AG2397" s="13"/>
      <c r="AH2397" s="13"/>
      <c r="AI2397" s="13"/>
      <c r="AJ2397" s="13"/>
      <c r="AK2397" s="13"/>
      <c r="AL2397" s="13"/>
      <c r="AM2397" s="13"/>
      <c r="AN2397" s="13"/>
    </row>
    <row r="2398" spans="1:40" ht="15.75" hidden="1" customHeight="1" x14ac:dyDescent="0.25">
      <c r="A2398" s="13"/>
      <c r="B2398" s="13"/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  <c r="AF2398" s="13"/>
      <c r="AG2398" s="13"/>
      <c r="AH2398" s="13"/>
      <c r="AI2398" s="13"/>
      <c r="AJ2398" s="13"/>
      <c r="AK2398" s="13"/>
      <c r="AL2398" s="13"/>
      <c r="AM2398" s="13"/>
      <c r="AN2398" s="13"/>
    </row>
    <row r="2399" spans="1:40" ht="15.75" hidden="1" customHeight="1" x14ac:dyDescent="0.25">
      <c r="A2399" s="13"/>
      <c r="B2399" s="13"/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  <c r="AE2399" s="13"/>
      <c r="AF2399" s="13"/>
      <c r="AG2399" s="13"/>
      <c r="AH2399" s="13"/>
      <c r="AI2399" s="13"/>
      <c r="AJ2399" s="13"/>
      <c r="AK2399" s="13"/>
      <c r="AL2399" s="13"/>
      <c r="AM2399" s="13"/>
      <c r="AN2399" s="13"/>
    </row>
    <row r="2400" spans="1:40" ht="15.75" hidden="1" customHeight="1" x14ac:dyDescent="0.25">
      <c r="A2400" s="13"/>
      <c r="B2400" s="13"/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  <c r="AF2400" s="13"/>
      <c r="AG2400" s="13"/>
      <c r="AH2400" s="13"/>
      <c r="AI2400" s="13"/>
      <c r="AJ2400" s="13"/>
      <c r="AK2400" s="13"/>
      <c r="AL2400" s="13"/>
      <c r="AM2400" s="13"/>
      <c r="AN2400" s="13"/>
    </row>
    <row r="2401" spans="1:40" ht="15.75" hidden="1" customHeight="1" x14ac:dyDescent="0.25">
      <c r="A2401" s="13"/>
      <c r="B2401" s="13"/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  <c r="AF2401" s="13"/>
      <c r="AG2401" s="13"/>
      <c r="AH2401" s="13"/>
      <c r="AI2401" s="13"/>
      <c r="AJ2401" s="13"/>
      <c r="AK2401" s="13"/>
      <c r="AL2401" s="13"/>
      <c r="AM2401" s="13"/>
      <c r="AN2401" s="13"/>
    </row>
    <row r="2402" spans="1:40" ht="15.75" hidden="1" customHeight="1" x14ac:dyDescent="0.25">
      <c r="A2402" s="13"/>
      <c r="B2402" s="13"/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  <c r="AE2402" s="13"/>
      <c r="AF2402" s="13"/>
      <c r="AG2402" s="13"/>
      <c r="AH2402" s="13"/>
      <c r="AI2402" s="13"/>
      <c r="AJ2402" s="13"/>
      <c r="AK2402" s="13"/>
      <c r="AL2402" s="13"/>
      <c r="AM2402" s="13"/>
      <c r="AN2402" s="13"/>
    </row>
    <row r="2403" spans="1:40" ht="15.75" hidden="1" customHeight="1" x14ac:dyDescent="0.25">
      <c r="A2403" s="13"/>
      <c r="B2403" s="13"/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  <c r="AF2403" s="13"/>
      <c r="AG2403" s="13"/>
      <c r="AH2403" s="13"/>
      <c r="AI2403" s="13"/>
      <c r="AJ2403" s="13"/>
      <c r="AK2403" s="13"/>
      <c r="AL2403" s="13"/>
      <c r="AM2403" s="13"/>
      <c r="AN2403" s="13"/>
    </row>
    <row r="2404" spans="1:40" ht="15.75" hidden="1" customHeight="1" x14ac:dyDescent="0.25">
      <c r="A2404" s="13"/>
      <c r="B2404" s="13"/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  <c r="AF2404" s="13"/>
      <c r="AG2404" s="13"/>
      <c r="AH2404" s="13"/>
      <c r="AI2404" s="13"/>
      <c r="AJ2404" s="13"/>
      <c r="AK2404" s="13"/>
      <c r="AL2404" s="13"/>
      <c r="AM2404" s="13"/>
      <c r="AN2404" s="13"/>
    </row>
    <row r="2405" spans="1:40" ht="15.75" hidden="1" customHeight="1" x14ac:dyDescent="0.25">
      <c r="A2405" s="13"/>
      <c r="B2405" s="13"/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  <c r="AE2405" s="13"/>
      <c r="AF2405" s="13"/>
      <c r="AG2405" s="13"/>
      <c r="AH2405" s="13"/>
      <c r="AI2405" s="13"/>
      <c r="AJ2405" s="13"/>
      <c r="AK2405" s="13"/>
      <c r="AL2405" s="13"/>
      <c r="AM2405" s="13"/>
      <c r="AN2405" s="13"/>
    </row>
    <row r="2406" spans="1:40" ht="15.75" hidden="1" customHeight="1" x14ac:dyDescent="0.25">
      <c r="A2406" s="13"/>
      <c r="B2406" s="13"/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  <c r="AF2406" s="13"/>
      <c r="AG2406" s="13"/>
      <c r="AH2406" s="13"/>
      <c r="AI2406" s="13"/>
      <c r="AJ2406" s="13"/>
      <c r="AK2406" s="13"/>
      <c r="AL2406" s="13"/>
      <c r="AM2406" s="13"/>
      <c r="AN2406" s="13"/>
    </row>
    <row r="2407" spans="1:40" ht="15.75" hidden="1" customHeight="1" x14ac:dyDescent="0.25">
      <c r="A2407" s="13"/>
      <c r="B2407" s="13"/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  <c r="AF2407" s="13"/>
      <c r="AG2407" s="13"/>
      <c r="AH2407" s="13"/>
      <c r="AI2407" s="13"/>
      <c r="AJ2407" s="13"/>
      <c r="AK2407" s="13"/>
      <c r="AL2407" s="13"/>
      <c r="AM2407" s="13"/>
      <c r="AN2407" s="13"/>
    </row>
    <row r="2408" spans="1:40" ht="15.75" hidden="1" customHeight="1" x14ac:dyDescent="0.25">
      <c r="A2408" s="13"/>
      <c r="B2408" s="13"/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3"/>
      <c r="AF2408" s="13"/>
      <c r="AG2408" s="13"/>
      <c r="AH2408" s="13"/>
      <c r="AI2408" s="13"/>
      <c r="AJ2408" s="13"/>
      <c r="AK2408" s="13"/>
      <c r="AL2408" s="13"/>
      <c r="AM2408" s="13"/>
      <c r="AN2408" s="13"/>
    </row>
    <row r="2409" spans="1:40" ht="15.75" hidden="1" customHeight="1" x14ac:dyDescent="0.25">
      <c r="A2409" s="13"/>
      <c r="B2409" s="13"/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  <c r="AF2409" s="13"/>
      <c r="AG2409" s="13"/>
      <c r="AH2409" s="13"/>
      <c r="AI2409" s="13"/>
      <c r="AJ2409" s="13"/>
      <c r="AK2409" s="13"/>
      <c r="AL2409" s="13"/>
      <c r="AM2409" s="13"/>
      <c r="AN2409" s="13"/>
    </row>
    <row r="2410" spans="1:40" ht="15.75" hidden="1" customHeight="1" x14ac:dyDescent="0.25">
      <c r="A2410" s="13"/>
      <c r="B2410" s="13"/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  <c r="AF2410" s="13"/>
      <c r="AG2410" s="13"/>
      <c r="AH2410" s="13"/>
      <c r="AI2410" s="13"/>
      <c r="AJ2410" s="13"/>
      <c r="AK2410" s="13"/>
      <c r="AL2410" s="13"/>
      <c r="AM2410" s="13"/>
      <c r="AN2410" s="13"/>
    </row>
    <row r="2411" spans="1:40" ht="15.75" hidden="1" customHeight="1" x14ac:dyDescent="0.25">
      <c r="A2411" s="13"/>
      <c r="B2411" s="13"/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  <c r="AE2411" s="13"/>
      <c r="AF2411" s="13"/>
      <c r="AG2411" s="13"/>
      <c r="AH2411" s="13"/>
      <c r="AI2411" s="13"/>
      <c r="AJ2411" s="13"/>
      <c r="AK2411" s="13"/>
      <c r="AL2411" s="13"/>
      <c r="AM2411" s="13"/>
      <c r="AN2411" s="13"/>
    </row>
    <row r="2412" spans="1:40" ht="15.75" hidden="1" customHeight="1" x14ac:dyDescent="0.25">
      <c r="A2412" s="13"/>
      <c r="B2412" s="13"/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  <c r="AF2412" s="13"/>
      <c r="AG2412" s="13"/>
      <c r="AH2412" s="13"/>
      <c r="AI2412" s="13"/>
      <c r="AJ2412" s="13"/>
      <c r="AK2412" s="13"/>
      <c r="AL2412" s="13"/>
      <c r="AM2412" s="13"/>
      <c r="AN2412" s="13"/>
    </row>
    <row r="2413" spans="1:40" ht="15.75" hidden="1" customHeight="1" x14ac:dyDescent="0.25">
      <c r="A2413" s="13"/>
      <c r="B2413" s="13"/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  <c r="AF2413" s="13"/>
      <c r="AG2413" s="13"/>
      <c r="AH2413" s="13"/>
      <c r="AI2413" s="13"/>
      <c r="AJ2413" s="13"/>
      <c r="AK2413" s="13"/>
      <c r="AL2413" s="13"/>
      <c r="AM2413" s="13"/>
      <c r="AN2413" s="13"/>
    </row>
    <row r="2414" spans="1:40" ht="15.75" hidden="1" customHeight="1" x14ac:dyDescent="0.25">
      <c r="A2414" s="13"/>
      <c r="B2414" s="13"/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  <c r="AE2414" s="13"/>
      <c r="AF2414" s="13"/>
      <c r="AG2414" s="13"/>
      <c r="AH2414" s="13"/>
      <c r="AI2414" s="13"/>
      <c r="AJ2414" s="13"/>
      <c r="AK2414" s="13"/>
      <c r="AL2414" s="13"/>
      <c r="AM2414" s="13"/>
      <c r="AN2414" s="13"/>
    </row>
    <row r="2415" spans="1:40" ht="15.75" hidden="1" customHeight="1" x14ac:dyDescent="0.25">
      <c r="A2415" s="13"/>
      <c r="B2415" s="13"/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  <c r="AF2415" s="13"/>
      <c r="AG2415" s="13"/>
      <c r="AH2415" s="13"/>
      <c r="AI2415" s="13"/>
      <c r="AJ2415" s="13"/>
      <c r="AK2415" s="13"/>
      <c r="AL2415" s="13"/>
      <c r="AM2415" s="13"/>
      <c r="AN2415" s="13"/>
    </row>
    <row r="2416" spans="1:40" ht="15.75" hidden="1" customHeight="1" x14ac:dyDescent="0.25">
      <c r="A2416" s="13"/>
      <c r="B2416" s="13"/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  <c r="AF2416" s="13"/>
      <c r="AG2416" s="13"/>
      <c r="AH2416" s="13"/>
      <c r="AI2416" s="13"/>
      <c r="AJ2416" s="13"/>
      <c r="AK2416" s="13"/>
      <c r="AL2416" s="13"/>
      <c r="AM2416" s="13"/>
      <c r="AN2416" s="13"/>
    </row>
    <row r="2417" spans="1:40" ht="15.75" hidden="1" customHeight="1" x14ac:dyDescent="0.25">
      <c r="A2417" s="13"/>
      <c r="B2417" s="13"/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13"/>
      <c r="AF2417" s="13"/>
      <c r="AG2417" s="13"/>
      <c r="AH2417" s="13"/>
      <c r="AI2417" s="13"/>
      <c r="AJ2417" s="13"/>
      <c r="AK2417" s="13"/>
      <c r="AL2417" s="13"/>
      <c r="AM2417" s="13"/>
      <c r="AN2417" s="13"/>
    </row>
    <row r="2418" spans="1:40" ht="15.75" hidden="1" customHeight="1" x14ac:dyDescent="0.25">
      <c r="A2418" s="13"/>
      <c r="B2418" s="13"/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13"/>
      <c r="AF2418" s="13"/>
      <c r="AG2418" s="13"/>
      <c r="AH2418" s="13"/>
      <c r="AI2418" s="13"/>
      <c r="AJ2418" s="13"/>
      <c r="AK2418" s="13"/>
      <c r="AL2418" s="13"/>
      <c r="AM2418" s="13"/>
      <c r="AN2418" s="13"/>
    </row>
    <row r="2419" spans="1:40" ht="15.75" hidden="1" customHeight="1" x14ac:dyDescent="0.25">
      <c r="A2419" s="13"/>
      <c r="B2419" s="13"/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  <c r="AF2419" s="13"/>
      <c r="AG2419" s="13"/>
      <c r="AH2419" s="13"/>
      <c r="AI2419" s="13"/>
      <c r="AJ2419" s="13"/>
      <c r="AK2419" s="13"/>
      <c r="AL2419" s="13"/>
      <c r="AM2419" s="13"/>
      <c r="AN2419" s="13"/>
    </row>
    <row r="2420" spans="1:40" ht="15.75" hidden="1" customHeight="1" x14ac:dyDescent="0.25">
      <c r="A2420" s="13"/>
      <c r="B2420" s="13"/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13"/>
      <c r="AF2420" s="13"/>
      <c r="AG2420" s="13"/>
      <c r="AH2420" s="13"/>
      <c r="AI2420" s="13"/>
      <c r="AJ2420" s="13"/>
      <c r="AK2420" s="13"/>
      <c r="AL2420" s="13"/>
      <c r="AM2420" s="13"/>
      <c r="AN2420" s="13"/>
    </row>
    <row r="2421" spans="1:40" ht="15.75" hidden="1" customHeight="1" x14ac:dyDescent="0.25">
      <c r="A2421" s="13"/>
      <c r="B2421" s="13"/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  <c r="AF2421" s="13"/>
      <c r="AG2421" s="13"/>
      <c r="AH2421" s="13"/>
      <c r="AI2421" s="13"/>
      <c r="AJ2421" s="13"/>
      <c r="AK2421" s="13"/>
      <c r="AL2421" s="13"/>
      <c r="AM2421" s="13"/>
      <c r="AN2421" s="13"/>
    </row>
    <row r="2422" spans="1:40" ht="15.75" hidden="1" customHeight="1" x14ac:dyDescent="0.25">
      <c r="A2422" s="13"/>
      <c r="B2422" s="13"/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  <c r="AF2422" s="13"/>
      <c r="AG2422" s="13"/>
      <c r="AH2422" s="13"/>
      <c r="AI2422" s="13"/>
      <c r="AJ2422" s="13"/>
      <c r="AK2422" s="13"/>
      <c r="AL2422" s="13"/>
      <c r="AM2422" s="13"/>
      <c r="AN2422" s="13"/>
    </row>
    <row r="2423" spans="1:40" ht="15.75" hidden="1" customHeight="1" x14ac:dyDescent="0.25">
      <c r="A2423" s="13"/>
      <c r="B2423" s="13"/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  <c r="AF2423" s="13"/>
      <c r="AG2423" s="13"/>
      <c r="AH2423" s="13"/>
      <c r="AI2423" s="13"/>
      <c r="AJ2423" s="13"/>
      <c r="AK2423" s="13"/>
      <c r="AL2423" s="13"/>
      <c r="AM2423" s="13"/>
      <c r="AN2423" s="13"/>
    </row>
    <row r="2424" spans="1:40" ht="15.75" hidden="1" customHeight="1" x14ac:dyDescent="0.25">
      <c r="A2424" s="13"/>
      <c r="B2424" s="13"/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  <c r="AF2424" s="13"/>
      <c r="AG2424" s="13"/>
      <c r="AH2424" s="13"/>
      <c r="AI2424" s="13"/>
      <c r="AJ2424" s="13"/>
      <c r="AK2424" s="13"/>
      <c r="AL2424" s="13"/>
      <c r="AM2424" s="13"/>
      <c r="AN2424" s="13"/>
    </row>
    <row r="2425" spans="1:40" ht="15.75" hidden="1" customHeight="1" x14ac:dyDescent="0.25">
      <c r="A2425" s="13"/>
      <c r="B2425" s="13"/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  <c r="AE2425" s="13"/>
      <c r="AF2425" s="13"/>
      <c r="AG2425" s="13"/>
      <c r="AH2425" s="13"/>
      <c r="AI2425" s="13"/>
      <c r="AJ2425" s="13"/>
      <c r="AK2425" s="13"/>
      <c r="AL2425" s="13"/>
      <c r="AM2425" s="13"/>
      <c r="AN2425" s="13"/>
    </row>
    <row r="2426" spans="1:40" ht="15.75" hidden="1" customHeight="1" x14ac:dyDescent="0.25">
      <c r="A2426" s="13"/>
      <c r="B2426" s="13"/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  <c r="AF2426" s="13"/>
      <c r="AG2426" s="13"/>
      <c r="AH2426" s="13"/>
      <c r="AI2426" s="13"/>
      <c r="AJ2426" s="13"/>
      <c r="AK2426" s="13"/>
      <c r="AL2426" s="13"/>
      <c r="AM2426" s="13"/>
      <c r="AN2426" s="13"/>
    </row>
    <row r="2427" spans="1:40" ht="15.75" hidden="1" customHeight="1" x14ac:dyDescent="0.25">
      <c r="A2427" s="13"/>
      <c r="B2427" s="13"/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3"/>
      <c r="AH2427" s="13"/>
      <c r="AI2427" s="13"/>
      <c r="AJ2427" s="13"/>
      <c r="AK2427" s="13"/>
      <c r="AL2427" s="13"/>
      <c r="AM2427" s="13"/>
      <c r="AN2427" s="13"/>
    </row>
    <row r="2428" spans="1:40" ht="15.75" hidden="1" customHeight="1" x14ac:dyDescent="0.25">
      <c r="A2428" s="13"/>
      <c r="B2428" s="13"/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3"/>
      <c r="AH2428" s="13"/>
      <c r="AI2428" s="13"/>
      <c r="AJ2428" s="13"/>
      <c r="AK2428" s="13"/>
      <c r="AL2428" s="13"/>
      <c r="AM2428" s="13"/>
      <c r="AN2428" s="13"/>
    </row>
    <row r="2429" spans="1:40" ht="15.75" hidden="1" customHeight="1" x14ac:dyDescent="0.25">
      <c r="A2429" s="13"/>
      <c r="B2429" s="13"/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  <c r="AF2429" s="13"/>
      <c r="AG2429" s="13"/>
      <c r="AH2429" s="13"/>
      <c r="AI2429" s="13"/>
      <c r="AJ2429" s="13"/>
      <c r="AK2429" s="13"/>
      <c r="AL2429" s="13"/>
      <c r="AM2429" s="13"/>
      <c r="AN2429" s="13"/>
    </row>
    <row r="2430" spans="1:40" ht="15.75" hidden="1" customHeight="1" x14ac:dyDescent="0.25">
      <c r="A2430" s="13"/>
      <c r="B2430" s="13"/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3"/>
      <c r="AH2430" s="13"/>
      <c r="AI2430" s="13"/>
      <c r="AJ2430" s="13"/>
      <c r="AK2430" s="13"/>
      <c r="AL2430" s="13"/>
      <c r="AM2430" s="13"/>
      <c r="AN2430" s="13"/>
    </row>
    <row r="2431" spans="1:40" ht="15.75" hidden="1" customHeight="1" x14ac:dyDescent="0.25">
      <c r="A2431" s="13"/>
      <c r="B2431" s="13"/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3"/>
      <c r="AH2431" s="13"/>
      <c r="AI2431" s="13"/>
      <c r="AJ2431" s="13"/>
      <c r="AK2431" s="13"/>
      <c r="AL2431" s="13"/>
      <c r="AM2431" s="13"/>
      <c r="AN2431" s="13"/>
    </row>
    <row r="2432" spans="1:40" ht="15.75" hidden="1" customHeight="1" x14ac:dyDescent="0.25">
      <c r="A2432" s="13"/>
      <c r="B2432" s="13"/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  <c r="AF2432" s="13"/>
      <c r="AG2432" s="13"/>
      <c r="AH2432" s="13"/>
      <c r="AI2432" s="13"/>
      <c r="AJ2432" s="13"/>
      <c r="AK2432" s="13"/>
      <c r="AL2432" s="13"/>
      <c r="AM2432" s="13"/>
      <c r="AN2432" s="13"/>
    </row>
    <row r="2433" spans="1:40" ht="15.75" hidden="1" customHeight="1" x14ac:dyDescent="0.25">
      <c r="A2433" s="13"/>
      <c r="B2433" s="13"/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3"/>
      <c r="AH2433" s="13"/>
      <c r="AI2433" s="13"/>
      <c r="AJ2433" s="13"/>
      <c r="AK2433" s="13"/>
      <c r="AL2433" s="13"/>
      <c r="AM2433" s="13"/>
      <c r="AN2433" s="13"/>
    </row>
    <row r="2434" spans="1:40" ht="15.75" hidden="1" customHeight="1" x14ac:dyDescent="0.25">
      <c r="A2434" s="13"/>
      <c r="B2434" s="13"/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  <c r="AF2434" s="13"/>
      <c r="AG2434" s="13"/>
      <c r="AH2434" s="13"/>
      <c r="AI2434" s="13"/>
      <c r="AJ2434" s="13"/>
      <c r="AK2434" s="13"/>
      <c r="AL2434" s="13"/>
      <c r="AM2434" s="13"/>
      <c r="AN2434" s="13"/>
    </row>
    <row r="2435" spans="1:40" ht="15.75" hidden="1" customHeight="1" x14ac:dyDescent="0.25">
      <c r="A2435" s="13"/>
      <c r="B2435" s="13"/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  <c r="AF2435" s="13"/>
      <c r="AG2435" s="13"/>
      <c r="AH2435" s="13"/>
      <c r="AI2435" s="13"/>
      <c r="AJ2435" s="13"/>
      <c r="AK2435" s="13"/>
      <c r="AL2435" s="13"/>
      <c r="AM2435" s="13"/>
      <c r="AN2435" s="13"/>
    </row>
    <row r="2436" spans="1:40" ht="15.75" hidden="1" customHeight="1" x14ac:dyDescent="0.25">
      <c r="A2436" s="13"/>
      <c r="B2436" s="13"/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3"/>
      <c r="AH2436" s="13"/>
      <c r="AI2436" s="13"/>
      <c r="AJ2436" s="13"/>
      <c r="AK2436" s="13"/>
      <c r="AL2436" s="13"/>
      <c r="AM2436" s="13"/>
      <c r="AN2436" s="13"/>
    </row>
    <row r="2437" spans="1:40" ht="15.75" hidden="1" customHeight="1" x14ac:dyDescent="0.25">
      <c r="A2437" s="13"/>
      <c r="B2437" s="13"/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3"/>
      <c r="AH2437" s="13"/>
      <c r="AI2437" s="13"/>
      <c r="AJ2437" s="13"/>
      <c r="AK2437" s="13"/>
      <c r="AL2437" s="13"/>
      <c r="AM2437" s="13"/>
      <c r="AN2437" s="13"/>
    </row>
    <row r="2438" spans="1:40" ht="15.75" hidden="1" customHeight="1" x14ac:dyDescent="0.25">
      <c r="A2438" s="13"/>
      <c r="B2438" s="13"/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  <c r="AF2438" s="13"/>
      <c r="AG2438" s="13"/>
      <c r="AH2438" s="13"/>
      <c r="AI2438" s="13"/>
      <c r="AJ2438" s="13"/>
      <c r="AK2438" s="13"/>
      <c r="AL2438" s="13"/>
      <c r="AM2438" s="13"/>
      <c r="AN2438" s="13"/>
    </row>
    <row r="2439" spans="1:40" ht="15.75" hidden="1" customHeight="1" x14ac:dyDescent="0.25">
      <c r="A2439" s="13"/>
      <c r="B2439" s="13"/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  <c r="AF2439" s="13"/>
      <c r="AG2439" s="13"/>
      <c r="AH2439" s="13"/>
      <c r="AI2439" s="13"/>
      <c r="AJ2439" s="13"/>
      <c r="AK2439" s="13"/>
      <c r="AL2439" s="13"/>
      <c r="AM2439" s="13"/>
      <c r="AN2439" s="13"/>
    </row>
    <row r="2440" spans="1:40" ht="15.75" hidden="1" customHeight="1" x14ac:dyDescent="0.25">
      <c r="A2440" s="13"/>
      <c r="B2440" s="13"/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  <c r="AF2440" s="13"/>
      <c r="AG2440" s="13"/>
      <c r="AH2440" s="13"/>
      <c r="AI2440" s="13"/>
      <c r="AJ2440" s="13"/>
      <c r="AK2440" s="13"/>
      <c r="AL2440" s="13"/>
      <c r="AM2440" s="13"/>
      <c r="AN2440" s="13"/>
    </row>
    <row r="2441" spans="1:40" ht="15.75" hidden="1" customHeight="1" x14ac:dyDescent="0.25">
      <c r="A2441" s="13"/>
      <c r="B2441" s="13"/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  <c r="AF2441" s="13"/>
      <c r="AG2441" s="13"/>
      <c r="AH2441" s="13"/>
      <c r="AI2441" s="13"/>
      <c r="AJ2441" s="13"/>
      <c r="AK2441" s="13"/>
      <c r="AL2441" s="13"/>
      <c r="AM2441" s="13"/>
      <c r="AN2441" s="13"/>
    </row>
    <row r="2442" spans="1:40" ht="15.75" hidden="1" customHeight="1" x14ac:dyDescent="0.25">
      <c r="A2442" s="13"/>
      <c r="B2442" s="13"/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3"/>
      <c r="AH2442" s="13"/>
      <c r="AI2442" s="13"/>
      <c r="AJ2442" s="13"/>
      <c r="AK2442" s="13"/>
      <c r="AL2442" s="13"/>
      <c r="AM2442" s="13"/>
      <c r="AN2442" s="13"/>
    </row>
    <row r="2443" spans="1:40" ht="15.75" hidden="1" customHeight="1" x14ac:dyDescent="0.25">
      <c r="A2443" s="13"/>
      <c r="B2443" s="13"/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3"/>
      <c r="AH2443" s="13"/>
      <c r="AI2443" s="13"/>
      <c r="AJ2443" s="13"/>
      <c r="AK2443" s="13"/>
      <c r="AL2443" s="13"/>
      <c r="AM2443" s="13"/>
      <c r="AN2443" s="13"/>
    </row>
    <row r="2444" spans="1:40" ht="15.75" hidden="1" customHeight="1" x14ac:dyDescent="0.25">
      <c r="A2444" s="13"/>
      <c r="B2444" s="13"/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  <c r="AF2444" s="13"/>
      <c r="AG2444" s="13"/>
      <c r="AH2444" s="13"/>
      <c r="AI2444" s="13"/>
      <c r="AJ2444" s="13"/>
      <c r="AK2444" s="13"/>
      <c r="AL2444" s="13"/>
      <c r="AM2444" s="13"/>
      <c r="AN2444" s="13"/>
    </row>
    <row r="2445" spans="1:40" ht="15.75" hidden="1" customHeight="1" x14ac:dyDescent="0.25">
      <c r="A2445" s="13"/>
      <c r="B2445" s="13"/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3"/>
      <c r="AH2445" s="13"/>
      <c r="AI2445" s="13"/>
      <c r="AJ2445" s="13"/>
      <c r="AK2445" s="13"/>
      <c r="AL2445" s="13"/>
      <c r="AM2445" s="13"/>
      <c r="AN2445" s="13"/>
    </row>
    <row r="2446" spans="1:40" ht="15.75" hidden="1" customHeight="1" x14ac:dyDescent="0.25">
      <c r="A2446" s="13"/>
      <c r="B2446" s="13"/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3"/>
      <c r="AH2446" s="13"/>
      <c r="AI2446" s="13"/>
      <c r="AJ2446" s="13"/>
      <c r="AK2446" s="13"/>
      <c r="AL2446" s="13"/>
      <c r="AM2446" s="13"/>
      <c r="AN2446" s="13"/>
    </row>
    <row r="2447" spans="1:40" ht="15.75" hidden="1" customHeight="1" x14ac:dyDescent="0.25">
      <c r="A2447" s="13"/>
      <c r="B2447" s="13"/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  <c r="AF2447" s="13"/>
      <c r="AG2447" s="13"/>
      <c r="AH2447" s="13"/>
      <c r="AI2447" s="13"/>
      <c r="AJ2447" s="13"/>
      <c r="AK2447" s="13"/>
      <c r="AL2447" s="13"/>
      <c r="AM2447" s="13"/>
      <c r="AN2447" s="13"/>
    </row>
    <row r="2448" spans="1:40" ht="15.75" hidden="1" customHeight="1" x14ac:dyDescent="0.25">
      <c r="A2448" s="13"/>
      <c r="B2448" s="13"/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3"/>
      <c r="AH2448" s="13"/>
      <c r="AI2448" s="13"/>
      <c r="AJ2448" s="13"/>
      <c r="AK2448" s="13"/>
      <c r="AL2448" s="13"/>
      <c r="AM2448" s="13"/>
      <c r="AN2448" s="13"/>
    </row>
    <row r="2449" spans="1:40" ht="15.75" hidden="1" customHeight="1" x14ac:dyDescent="0.25">
      <c r="A2449" s="13"/>
      <c r="B2449" s="13"/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3"/>
      <c r="AH2449" s="13"/>
      <c r="AI2449" s="13"/>
      <c r="AJ2449" s="13"/>
      <c r="AK2449" s="13"/>
      <c r="AL2449" s="13"/>
      <c r="AM2449" s="13"/>
      <c r="AN2449" s="13"/>
    </row>
    <row r="2450" spans="1:40" ht="15.75" hidden="1" customHeight="1" x14ac:dyDescent="0.25">
      <c r="A2450" s="13"/>
      <c r="B2450" s="13"/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  <c r="AF2450" s="13"/>
      <c r="AG2450" s="13"/>
      <c r="AH2450" s="13"/>
      <c r="AI2450" s="13"/>
      <c r="AJ2450" s="13"/>
      <c r="AK2450" s="13"/>
      <c r="AL2450" s="13"/>
      <c r="AM2450" s="13"/>
      <c r="AN2450" s="13"/>
    </row>
    <row r="2451" spans="1:40" ht="15.75" hidden="1" customHeight="1" x14ac:dyDescent="0.25">
      <c r="A2451" s="13"/>
      <c r="B2451" s="13"/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  <c r="AF2451" s="13"/>
      <c r="AG2451" s="13"/>
      <c r="AH2451" s="13"/>
      <c r="AI2451" s="13"/>
      <c r="AJ2451" s="13"/>
      <c r="AK2451" s="13"/>
      <c r="AL2451" s="13"/>
      <c r="AM2451" s="13"/>
      <c r="AN2451" s="13"/>
    </row>
    <row r="2452" spans="1:40" ht="15.75" hidden="1" customHeight="1" x14ac:dyDescent="0.25">
      <c r="A2452" s="13"/>
      <c r="B2452" s="13"/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  <c r="AF2452" s="13"/>
      <c r="AG2452" s="13"/>
      <c r="AH2452" s="13"/>
      <c r="AI2452" s="13"/>
      <c r="AJ2452" s="13"/>
      <c r="AK2452" s="13"/>
      <c r="AL2452" s="13"/>
      <c r="AM2452" s="13"/>
      <c r="AN2452" s="13"/>
    </row>
    <row r="2453" spans="1:40" ht="15.75" hidden="1" customHeight="1" x14ac:dyDescent="0.25">
      <c r="A2453" s="13"/>
      <c r="B2453" s="13"/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  <c r="AF2453" s="13"/>
      <c r="AG2453" s="13"/>
      <c r="AH2453" s="13"/>
      <c r="AI2453" s="13"/>
      <c r="AJ2453" s="13"/>
      <c r="AK2453" s="13"/>
      <c r="AL2453" s="13"/>
      <c r="AM2453" s="13"/>
      <c r="AN2453" s="13"/>
    </row>
    <row r="2454" spans="1:40" ht="15.75" hidden="1" customHeight="1" x14ac:dyDescent="0.25">
      <c r="A2454" s="13"/>
      <c r="B2454" s="13"/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3"/>
      <c r="AH2454" s="13"/>
      <c r="AI2454" s="13"/>
      <c r="AJ2454" s="13"/>
      <c r="AK2454" s="13"/>
      <c r="AL2454" s="13"/>
      <c r="AM2454" s="13"/>
      <c r="AN2454" s="13"/>
    </row>
    <row r="2455" spans="1:40" ht="15.75" hidden="1" customHeight="1" x14ac:dyDescent="0.25">
      <c r="A2455" s="13"/>
      <c r="B2455" s="13"/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3"/>
      <c r="AH2455" s="13"/>
      <c r="AI2455" s="13"/>
      <c r="AJ2455" s="13"/>
      <c r="AK2455" s="13"/>
      <c r="AL2455" s="13"/>
      <c r="AM2455" s="13"/>
      <c r="AN2455" s="13"/>
    </row>
    <row r="2456" spans="1:40" ht="15.75" hidden="1" customHeight="1" x14ac:dyDescent="0.25">
      <c r="A2456" s="13"/>
      <c r="B2456" s="13"/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  <c r="AF2456" s="13"/>
      <c r="AG2456" s="13"/>
      <c r="AH2456" s="13"/>
      <c r="AI2456" s="13"/>
      <c r="AJ2456" s="13"/>
      <c r="AK2456" s="13"/>
      <c r="AL2456" s="13"/>
      <c r="AM2456" s="13"/>
      <c r="AN2456" s="13"/>
    </row>
    <row r="2457" spans="1:40" ht="15.75" hidden="1" customHeight="1" x14ac:dyDescent="0.25">
      <c r="A2457" s="13"/>
      <c r="B2457" s="13"/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  <c r="AF2457" s="13"/>
      <c r="AG2457" s="13"/>
      <c r="AH2457" s="13"/>
      <c r="AI2457" s="13"/>
      <c r="AJ2457" s="13"/>
      <c r="AK2457" s="13"/>
      <c r="AL2457" s="13"/>
      <c r="AM2457" s="13"/>
      <c r="AN2457" s="13"/>
    </row>
    <row r="2458" spans="1:40" ht="15.75" hidden="1" customHeight="1" x14ac:dyDescent="0.25">
      <c r="A2458" s="13"/>
      <c r="B2458" s="13"/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  <c r="AF2458" s="13"/>
      <c r="AG2458" s="13"/>
      <c r="AH2458" s="13"/>
      <c r="AI2458" s="13"/>
      <c r="AJ2458" s="13"/>
      <c r="AK2458" s="13"/>
      <c r="AL2458" s="13"/>
      <c r="AM2458" s="13"/>
      <c r="AN2458" s="13"/>
    </row>
    <row r="2459" spans="1:40" ht="15.75" hidden="1" customHeight="1" x14ac:dyDescent="0.25">
      <c r="A2459" s="13"/>
      <c r="B2459" s="13"/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  <c r="AF2459" s="13"/>
      <c r="AG2459" s="13"/>
      <c r="AH2459" s="13"/>
      <c r="AI2459" s="13"/>
      <c r="AJ2459" s="13"/>
      <c r="AK2459" s="13"/>
      <c r="AL2459" s="13"/>
      <c r="AM2459" s="13"/>
      <c r="AN2459" s="13"/>
    </row>
    <row r="2460" spans="1:40" ht="15.75" hidden="1" customHeight="1" x14ac:dyDescent="0.25">
      <c r="A2460" s="13"/>
      <c r="B2460" s="13"/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3"/>
      <c r="AH2460" s="13"/>
      <c r="AI2460" s="13"/>
      <c r="AJ2460" s="13"/>
      <c r="AK2460" s="13"/>
      <c r="AL2460" s="13"/>
      <c r="AM2460" s="13"/>
      <c r="AN2460" s="13"/>
    </row>
    <row r="2461" spans="1:40" ht="15.75" hidden="1" customHeight="1" x14ac:dyDescent="0.25">
      <c r="A2461" s="13"/>
      <c r="B2461" s="13"/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3"/>
      <c r="AH2461" s="13"/>
      <c r="AI2461" s="13"/>
      <c r="AJ2461" s="13"/>
      <c r="AK2461" s="13"/>
      <c r="AL2461" s="13"/>
      <c r="AM2461" s="13"/>
      <c r="AN2461" s="13"/>
    </row>
    <row r="2462" spans="1:40" ht="15.75" hidden="1" customHeight="1" x14ac:dyDescent="0.25">
      <c r="A2462" s="13"/>
      <c r="B2462" s="13"/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  <c r="AF2462" s="13"/>
      <c r="AG2462" s="13"/>
      <c r="AH2462" s="13"/>
      <c r="AI2462" s="13"/>
      <c r="AJ2462" s="13"/>
      <c r="AK2462" s="13"/>
      <c r="AL2462" s="13"/>
      <c r="AM2462" s="13"/>
      <c r="AN2462" s="13"/>
    </row>
    <row r="2463" spans="1:40" ht="15.75" hidden="1" customHeight="1" x14ac:dyDescent="0.25">
      <c r="A2463" s="13"/>
      <c r="B2463" s="13"/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3"/>
      <c r="AH2463" s="13"/>
      <c r="AI2463" s="13"/>
      <c r="AJ2463" s="13"/>
      <c r="AK2463" s="13"/>
      <c r="AL2463" s="13"/>
      <c r="AM2463" s="13"/>
      <c r="AN2463" s="13"/>
    </row>
    <row r="2464" spans="1:40" ht="15.75" hidden="1" customHeight="1" x14ac:dyDescent="0.25">
      <c r="A2464" s="13"/>
      <c r="B2464" s="13"/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3"/>
      <c r="AH2464" s="13"/>
      <c r="AI2464" s="13"/>
      <c r="AJ2464" s="13"/>
      <c r="AK2464" s="13"/>
      <c r="AL2464" s="13"/>
      <c r="AM2464" s="13"/>
      <c r="AN2464" s="13"/>
    </row>
    <row r="2465" spans="1:40" ht="15.75" hidden="1" customHeight="1" x14ac:dyDescent="0.25">
      <c r="A2465" s="13"/>
      <c r="B2465" s="13"/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  <c r="AE2465" s="13"/>
      <c r="AF2465" s="13"/>
      <c r="AG2465" s="13"/>
      <c r="AH2465" s="13"/>
      <c r="AI2465" s="13"/>
      <c r="AJ2465" s="13"/>
      <c r="AK2465" s="13"/>
      <c r="AL2465" s="13"/>
      <c r="AM2465" s="13"/>
      <c r="AN2465" s="13"/>
    </row>
    <row r="2466" spans="1:40" ht="15.75" hidden="1" customHeight="1" x14ac:dyDescent="0.25">
      <c r="A2466" s="13"/>
      <c r="B2466" s="13"/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3"/>
      <c r="AH2466" s="13"/>
      <c r="AI2466" s="13"/>
      <c r="AJ2466" s="13"/>
      <c r="AK2466" s="13"/>
      <c r="AL2466" s="13"/>
      <c r="AM2466" s="13"/>
      <c r="AN2466" s="13"/>
    </row>
    <row r="2467" spans="1:40" ht="15.75" hidden="1" customHeight="1" x14ac:dyDescent="0.25">
      <c r="A2467" s="13"/>
      <c r="B2467" s="13"/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3"/>
      <c r="AH2467" s="13"/>
      <c r="AI2467" s="13"/>
      <c r="AJ2467" s="13"/>
      <c r="AK2467" s="13"/>
      <c r="AL2467" s="13"/>
      <c r="AM2467" s="13"/>
      <c r="AN2467" s="13"/>
    </row>
    <row r="2468" spans="1:40" ht="15.75" hidden="1" customHeight="1" x14ac:dyDescent="0.25">
      <c r="A2468" s="13"/>
      <c r="B2468" s="13"/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  <c r="AF2468" s="13"/>
      <c r="AG2468" s="13"/>
      <c r="AH2468" s="13"/>
      <c r="AI2468" s="13"/>
      <c r="AJ2468" s="13"/>
      <c r="AK2468" s="13"/>
      <c r="AL2468" s="13"/>
      <c r="AM2468" s="13"/>
      <c r="AN2468" s="13"/>
    </row>
    <row r="2469" spans="1:40" ht="15.75" hidden="1" customHeight="1" x14ac:dyDescent="0.25">
      <c r="A2469" s="13"/>
      <c r="B2469" s="13"/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3"/>
      <c r="AH2469" s="13"/>
      <c r="AI2469" s="13"/>
      <c r="AJ2469" s="13"/>
      <c r="AK2469" s="13"/>
      <c r="AL2469" s="13"/>
      <c r="AM2469" s="13"/>
      <c r="AN2469" s="13"/>
    </row>
    <row r="2470" spans="1:40" ht="15.75" hidden="1" customHeight="1" x14ac:dyDescent="0.25">
      <c r="A2470" s="13"/>
      <c r="B2470" s="13"/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3"/>
      <c r="AH2470" s="13"/>
      <c r="AI2470" s="13"/>
      <c r="AJ2470" s="13"/>
      <c r="AK2470" s="13"/>
      <c r="AL2470" s="13"/>
      <c r="AM2470" s="13"/>
      <c r="AN2470" s="13"/>
    </row>
    <row r="2471" spans="1:40" ht="15.75" hidden="1" customHeight="1" x14ac:dyDescent="0.25">
      <c r="A2471" s="13"/>
      <c r="B2471" s="13"/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3"/>
      <c r="AH2471" s="13"/>
      <c r="AI2471" s="13"/>
      <c r="AJ2471" s="13"/>
      <c r="AK2471" s="13"/>
      <c r="AL2471" s="13"/>
      <c r="AM2471" s="13"/>
      <c r="AN2471" s="13"/>
    </row>
    <row r="2472" spans="1:40" ht="15.75" hidden="1" customHeight="1" x14ac:dyDescent="0.25">
      <c r="A2472" s="13"/>
      <c r="B2472" s="13"/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3"/>
      <c r="AH2472" s="13"/>
      <c r="AI2472" s="13"/>
      <c r="AJ2472" s="13"/>
      <c r="AK2472" s="13"/>
      <c r="AL2472" s="13"/>
      <c r="AM2472" s="13"/>
      <c r="AN2472" s="13"/>
    </row>
    <row r="2473" spans="1:40" ht="15.75" hidden="1" customHeight="1" x14ac:dyDescent="0.25">
      <c r="A2473" s="13"/>
      <c r="B2473" s="13"/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  <c r="AE2473" s="13"/>
      <c r="AF2473" s="13"/>
      <c r="AG2473" s="13"/>
      <c r="AH2473" s="13"/>
      <c r="AI2473" s="13"/>
      <c r="AJ2473" s="13"/>
      <c r="AK2473" s="13"/>
      <c r="AL2473" s="13"/>
      <c r="AM2473" s="13"/>
      <c r="AN2473" s="13"/>
    </row>
    <row r="2474" spans="1:40" ht="15.75" hidden="1" customHeight="1" x14ac:dyDescent="0.25">
      <c r="A2474" s="13"/>
      <c r="B2474" s="13"/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  <c r="AF2474" s="13"/>
      <c r="AG2474" s="13"/>
      <c r="AH2474" s="13"/>
      <c r="AI2474" s="13"/>
      <c r="AJ2474" s="13"/>
      <c r="AK2474" s="13"/>
      <c r="AL2474" s="13"/>
      <c r="AM2474" s="13"/>
      <c r="AN2474" s="13"/>
    </row>
    <row r="2475" spans="1:40" ht="15.75" hidden="1" customHeight="1" x14ac:dyDescent="0.25">
      <c r="A2475" s="13"/>
      <c r="B2475" s="13"/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  <c r="AF2475" s="13"/>
      <c r="AG2475" s="13"/>
      <c r="AH2475" s="13"/>
      <c r="AI2475" s="13"/>
      <c r="AJ2475" s="13"/>
      <c r="AK2475" s="13"/>
      <c r="AL2475" s="13"/>
      <c r="AM2475" s="13"/>
      <c r="AN2475" s="13"/>
    </row>
    <row r="2476" spans="1:40" ht="15.75" hidden="1" customHeight="1" x14ac:dyDescent="0.25">
      <c r="A2476" s="13"/>
      <c r="B2476" s="13"/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  <c r="AF2476" s="13"/>
      <c r="AG2476" s="13"/>
      <c r="AH2476" s="13"/>
      <c r="AI2476" s="13"/>
      <c r="AJ2476" s="13"/>
      <c r="AK2476" s="13"/>
      <c r="AL2476" s="13"/>
      <c r="AM2476" s="13"/>
      <c r="AN2476" s="13"/>
    </row>
    <row r="2477" spans="1:40" ht="15.75" hidden="1" customHeight="1" x14ac:dyDescent="0.25">
      <c r="A2477" s="13"/>
      <c r="B2477" s="13"/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  <c r="AF2477" s="13"/>
      <c r="AG2477" s="13"/>
      <c r="AH2477" s="13"/>
      <c r="AI2477" s="13"/>
      <c r="AJ2477" s="13"/>
      <c r="AK2477" s="13"/>
      <c r="AL2477" s="13"/>
      <c r="AM2477" s="13"/>
      <c r="AN2477" s="13"/>
    </row>
    <row r="2478" spans="1:40" ht="15.75" hidden="1" customHeight="1" x14ac:dyDescent="0.25">
      <c r="A2478" s="13"/>
      <c r="B2478" s="13"/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  <c r="AE2478" s="13"/>
      <c r="AF2478" s="13"/>
      <c r="AG2478" s="13"/>
      <c r="AH2478" s="13"/>
      <c r="AI2478" s="13"/>
      <c r="AJ2478" s="13"/>
      <c r="AK2478" s="13"/>
      <c r="AL2478" s="13"/>
      <c r="AM2478" s="13"/>
      <c r="AN2478" s="13"/>
    </row>
    <row r="2479" spans="1:40" ht="15.75" hidden="1" customHeight="1" x14ac:dyDescent="0.25">
      <c r="A2479" s="13"/>
      <c r="B2479" s="13"/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  <c r="AE2479" s="13"/>
      <c r="AF2479" s="13"/>
      <c r="AG2479" s="13"/>
      <c r="AH2479" s="13"/>
      <c r="AI2479" s="13"/>
      <c r="AJ2479" s="13"/>
      <c r="AK2479" s="13"/>
      <c r="AL2479" s="13"/>
      <c r="AM2479" s="13"/>
      <c r="AN2479" s="13"/>
    </row>
    <row r="2480" spans="1:40" ht="15.75" hidden="1" customHeight="1" x14ac:dyDescent="0.25">
      <c r="A2480" s="13"/>
      <c r="B2480" s="13"/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  <c r="AE2480" s="13"/>
      <c r="AF2480" s="13"/>
      <c r="AG2480" s="13"/>
      <c r="AH2480" s="13"/>
      <c r="AI2480" s="13"/>
      <c r="AJ2480" s="13"/>
      <c r="AK2480" s="13"/>
      <c r="AL2480" s="13"/>
      <c r="AM2480" s="13"/>
      <c r="AN2480" s="13"/>
    </row>
    <row r="2481" spans="1:40" ht="15.75" hidden="1" customHeight="1" x14ac:dyDescent="0.25">
      <c r="A2481" s="13"/>
      <c r="B2481" s="13"/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  <c r="AE2481" s="13"/>
      <c r="AF2481" s="13"/>
      <c r="AG2481" s="13"/>
      <c r="AH2481" s="13"/>
      <c r="AI2481" s="13"/>
      <c r="AJ2481" s="13"/>
      <c r="AK2481" s="13"/>
      <c r="AL2481" s="13"/>
      <c r="AM2481" s="13"/>
      <c r="AN2481" s="13"/>
    </row>
    <row r="2482" spans="1:40" ht="15.75" hidden="1" customHeight="1" x14ac:dyDescent="0.25">
      <c r="A2482" s="13"/>
      <c r="B2482" s="13"/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  <c r="AE2482" s="13"/>
      <c r="AF2482" s="13"/>
      <c r="AG2482" s="13"/>
      <c r="AH2482" s="13"/>
      <c r="AI2482" s="13"/>
      <c r="AJ2482" s="13"/>
      <c r="AK2482" s="13"/>
      <c r="AL2482" s="13"/>
      <c r="AM2482" s="13"/>
      <c r="AN2482" s="13"/>
    </row>
    <row r="2483" spans="1:40" ht="15.75" hidden="1" customHeight="1" x14ac:dyDescent="0.25">
      <c r="A2483" s="13"/>
      <c r="B2483" s="13"/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  <c r="AE2483" s="13"/>
      <c r="AF2483" s="13"/>
      <c r="AG2483" s="13"/>
      <c r="AH2483" s="13"/>
      <c r="AI2483" s="13"/>
      <c r="AJ2483" s="13"/>
      <c r="AK2483" s="13"/>
      <c r="AL2483" s="13"/>
      <c r="AM2483" s="13"/>
      <c r="AN2483" s="13"/>
    </row>
    <row r="2484" spans="1:40" ht="15.75" hidden="1" customHeight="1" x14ac:dyDescent="0.25">
      <c r="A2484" s="13"/>
      <c r="B2484" s="13"/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  <c r="AE2484" s="13"/>
      <c r="AF2484" s="13"/>
      <c r="AG2484" s="13"/>
      <c r="AH2484" s="13"/>
      <c r="AI2484" s="13"/>
      <c r="AJ2484" s="13"/>
      <c r="AK2484" s="13"/>
      <c r="AL2484" s="13"/>
      <c r="AM2484" s="13"/>
      <c r="AN2484" s="13"/>
    </row>
    <row r="2485" spans="1:40" ht="15.75" hidden="1" customHeight="1" x14ac:dyDescent="0.25">
      <c r="A2485" s="13"/>
      <c r="B2485" s="13"/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  <c r="AE2485" s="13"/>
      <c r="AF2485" s="13"/>
      <c r="AG2485" s="13"/>
      <c r="AH2485" s="13"/>
      <c r="AI2485" s="13"/>
      <c r="AJ2485" s="13"/>
      <c r="AK2485" s="13"/>
      <c r="AL2485" s="13"/>
      <c r="AM2485" s="13"/>
      <c r="AN2485" s="13"/>
    </row>
    <row r="2486" spans="1:40" ht="15.75" hidden="1" customHeight="1" x14ac:dyDescent="0.25">
      <c r="A2486" s="13"/>
      <c r="B2486" s="13"/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  <c r="AE2486" s="13"/>
      <c r="AF2486" s="13"/>
      <c r="AG2486" s="13"/>
      <c r="AH2486" s="13"/>
      <c r="AI2486" s="13"/>
      <c r="AJ2486" s="13"/>
      <c r="AK2486" s="13"/>
      <c r="AL2486" s="13"/>
      <c r="AM2486" s="13"/>
      <c r="AN2486" s="13"/>
    </row>
    <row r="2487" spans="1:40" ht="15.75" hidden="1" customHeight="1" x14ac:dyDescent="0.25">
      <c r="A2487" s="13"/>
      <c r="B2487" s="13"/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  <c r="AF2487" s="13"/>
      <c r="AG2487" s="13"/>
      <c r="AH2487" s="13"/>
      <c r="AI2487" s="13"/>
      <c r="AJ2487" s="13"/>
      <c r="AK2487" s="13"/>
      <c r="AL2487" s="13"/>
      <c r="AM2487" s="13"/>
      <c r="AN2487" s="13"/>
    </row>
    <row r="2488" spans="1:40" ht="15.75" hidden="1" customHeight="1" x14ac:dyDescent="0.25">
      <c r="A2488" s="13"/>
      <c r="B2488" s="13"/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  <c r="AF2488" s="13"/>
      <c r="AG2488" s="13"/>
      <c r="AH2488" s="13"/>
      <c r="AI2488" s="13"/>
      <c r="AJ2488" s="13"/>
      <c r="AK2488" s="13"/>
      <c r="AL2488" s="13"/>
      <c r="AM2488" s="13"/>
      <c r="AN2488" s="13"/>
    </row>
    <row r="2489" spans="1:40" ht="15.75" hidden="1" customHeight="1" x14ac:dyDescent="0.25">
      <c r="A2489" s="13"/>
      <c r="B2489" s="13"/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  <c r="AE2489" s="13"/>
      <c r="AF2489" s="13"/>
      <c r="AG2489" s="13"/>
      <c r="AH2489" s="13"/>
      <c r="AI2489" s="13"/>
      <c r="AJ2489" s="13"/>
      <c r="AK2489" s="13"/>
      <c r="AL2489" s="13"/>
      <c r="AM2489" s="13"/>
      <c r="AN2489" s="13"/>
    </row>
    <row r="2490" spans="1:40" ht="15.75" hidden="1" customHeight="1" x14ac:dyDescent="0.25">
      <c r="A2490" s="13"/>
      <c r="B2490" s="13"/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  <c r="AE2490" s="13"/>
      <c r="AF2490" s="13"/>
      <c r="AG2490" s="13"/>
      <c r="AH2490" s="13"/>
      <c r="AI2490" s="13"/>
      <c r="AJ2490" s="13"/>
      <c r="AK2490" s="13"/>
      <c r="AL2490" s="13"/>
      <c r="AM2490" s="13"/>
      <c r="AN2490" s="13"/>
    </row>
    <row r="2491" spans="1:40" ht="15.75" hidden="1" customHeight="1" x14ac:dyDescent="0.25">
      <c r="A2491" s="13"/>
      <c r="B2491" s="13"/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  <c r="AE2491" s="13"/>
      <c r="AF2491" s="13"/>
      <c r="AG2491" s="13"/>
      <c r="AH2491" s="13"/>
      <c r="AI2491" s="13"/>
      <c r="AJ2491" s="13"/>
      <c r="AK2491" s="13"/>
      <c r="AL2491" s="13"/>
      <c r="AM2491" s="13"/>
      <c r="AN2491" s="13"/>
    </row>
    <row r="2492" spans="1:40" ht="15.75" hidden="1" customHeight="1" x14ac:dyDescent="0.25">
      <c r="A2492" s="13"/>
      <c r="B2492" s="13"/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  <c r="AE2492" s="13"/>
      <c r="AF2492" s="13"/>
      <c r="AG2492" s="13"/>
      <c r="AH2492" s="13"/>
      <c r="AI2492" s="13"/>
      <c r="AJ2492" s="13"/>
      <c r="AK2492" s="13"/>
      <c r="AL2492" s="13"/>
      <c r="AM2492" s="13"/>
      <c r="AN2492" s="13"/>
    </row>
    <row r="2493" spans="1:40" ht="15.75" hidden="1" customHeight="1" x14ac:dyDescent="0.25">
      <c r="A2493" s="13"/>
      <c r="B2493" s="13"/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  <c r="AE2493" s="13"/>
      <c r="AF2493" s="13"/>
      <c r="AG2493" s="13"/>
      <c r="AH2493" s="13"/>
      <c r="AI2493" s="13"/>
      <c r="AJ2493" s="13"/>
      <c r="AK2493" s="13"/>
      <c r="AL2493" s="13"/>
      <c r="AM2493" s="13"/>
      <c r="AN2493" s="13"/>
    </row>
    <row r="2494" spans="1:40" ht="15.75" hidden="1" customHeight="1" x14ac:dyDescent="0.25">
      <c r="A2494" s="13"/>
      <c r="B2494" s="13"/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  <c r="AE2494" s="13"/>
      <c r="AF2494" s="13"/>
      <c r="AG2494" s="13"/>
      <c r="AH2494" s="13"/>
      <c r="AI2494" s="13"/>
      <c r="AJ2494" s="13"/>
      <c r="AK2494" s="13"/>
      <c r="AL2494" s="13"/>
      <c r="AM2494" s="13"/>
      <c r="AN2494" s="13"/>
    </row>
    <row r="2495" spans="1:40" ht="15.75" hidden="1" customHeight="1" x14ac:dyDescent="0.25">
      <c r="A2495" s="13"/>
      <c r="B2495" s="13"/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  <c r="AE2495" s="13"/>
      <c r="AF2495" s="13"/>
      <c r="AG2495" s="13"/>
      <c r="AH2495" s="13"/>
      <c r="AI2495" s="13"/>
      <c r="AJ2495" s="13"/>
      <c r="AK2495" s="13"/>
      <c r="AL2495" s="13"/>
      <c r="AM2495" s="13"/>
      <c r="AN2495" s="13"/>
    </row>
    <row r="2496" spans="1:40" ht="15.75" hidden="1" customHeight="1" x14ac:dyDescent="0.25">
      <c r="A2496" s="13"/>
      <c r="B2496" s="13"/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  <c r="AE2496" s="13"/>
      <c r="AF2496" s="13"/>
      <c r="AG2496" s="13"/>
      <c r="AH2496" s="13"/>
      <c r="AI2496" s="13"/>
      <c r="AJ2496" s="13"/>
      <c r="AK2496" s="13"/>
      <c r="AL2496" s="13"/>
      <c r="AM2496" s="13"/>
      <c r="AN2496" s="13"/>
    </row>
    <row r="2497" spans="1:40" ht="15.75" hidden="1" customHeight="1" x14ac:dyDescent="0.25">
      <c r="A2497" s="13"/>
      <c r="B2497" s="13"/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  <c r="AE2497" s="13"/>
      <c r="AF2497" s="13"/>
      <c r="AG2497" s="13"/>
      <c r="AH2497" s="13"/>
      <c r="AI2497" s="13"/>
      <c r="AJ2497" s="13"/>
      <c r="AK2497" s="13"/>
      <c r="AL2497" s="13"/>
      <c r="AM2497" s="13"/>
      <c r="AN2497" s="13"/>
    </row>
    <row r="2498" spans="1:40" ht="15.75" hidden="1" customHeight="1" x14ac:dyDescent="0.25">
      <c r="A2498" s="13"/>
      <c r="B2498" s="13"/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  <c r="AE2498" s="13"/>
      <c r="AF2498" s="13"/>
      <c r="AG2498" s="13"/>
      <c r="AH2498" s="13"/>
      <c r="AI2498" s="13"/>
      <c r="AJ2498" s="13"/>
      <c r="AK2498" s="13"/>
      <c r="AL2498" s="13"/>
      <c r="AM2498" s="13"/>
      <c r="AN2498" s="13"/>
    </row>
    <row r="2499" spans="1:40" ht="15.75" hidden="1" customHeight="1" x14ac:dyDescent="0.25">
      <c r="A2499" s="13"/>
      <c r="B2499" s="13"/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  <c r="AE2499" s="13"/>
      <c r="AF2499" s="13"/>
      <c r="AG2499" s="13"/>
      <c r="AH2499" s="13"/>
      <c r="AI2499" s="13"/>
      <c r="AJ2499" s="13"/>
      <c r="AK2499" s="13"/>
      <c r="AL2499" s="13"/>
      <c r="AM2499" s="13"/>
      <c r="AN2499" s="13"/>
    </row>
    <row r="2500" spans="1:40" ht="15.75" hidden="1" customHeight="1" x14ac:dyDescent="0.25">
      <c r="A2500" s="13"/>
      <c r="B2500" s="13"/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  <c r="AE2500" s="13"/>
      <c r="AF2500" s="13"/>
      <c r="AG2500" s="13"/>
      <c r="AH2500" s="13"/>
      <c r="AI2500" s="13"/>
      <c r="AJ2500" s="13"/>
      <c r="AK2500" s="13"/>
      <c r="AL2500" s="13"/>
      <c r="AM2500" s="13"/>
      <c r="AN2500" s="13"/>
    </row>
    <row r="2501" spans="1:40" ht="15.75" hidden="1" customHeight="1" x14ac:dyDescent="0.25">
      <c r="A2501" s="13"/>
      <c r="B2501" s="13"/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  <c r="AE2501" s="13"/>
      <c r="AF2501" s="13"/>
      <c r="AG2501" s="13"/>
      <c r="AH2501" s="13"/>
      <c r="AI2501" s="13"/>
      <c r="AJ2501" s="13"/>
      <c r="AK2501" s="13"/>
      <c r="AL2501" s="13"/>
      <c r="AM2501" s="13"/>
      <c r="AN2501" s="13"/>
    </row>
    <row r="2502" spans="1:40" ht="15.75" hidden="1" customHeight="1" x14ac:dyDescent="0.25">
      <c r="A2502" s="13"/>
      <c r="B2502" s="13"/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  <c r="AE2502" s="13"/>
      <c r="AF2502" s="13"/>
      <c r="AG2502" s="13"/>
      <c r="AH2502" s="13"/>
      <c r="AI2502" s="13"/>
      <c r="AJ2502" s="13"/>
      <c r="AK2502" s="13"/>
      <c r="AL2502" s="13"/>
      <c r="AM2502" s="13"/>
      <c r="AN2502" s="13"/>
    </row>
    <row r="2503" spans="1:40" ht="15.75" hidden="1" customHeight="1" x14ac:dyDescent="0.25">
      <c r="A2503" s="13"/>
      <c r="B2503" s="13"/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  <c r="AE2503" s="13"/>
      <c r="AF2503" s="13"/>
      <c r="AG2503" s="13"/>
      <c r="AH2503" s="13"/>
      <c r="AI2503" s="13"/>
      <c r="AJ2503" s="13"/>
      <c r="AK2503" s="13"/>
      <c r="AL2503" s="13"/>
      <c r="AM2503" s="13"/>
      <c r="AN2503" s="13"/>
    </row>
    <row r="2504" spans="1:40" ht="15.75" hidden="1" customHeight="1" x14ac:dyDescent="0.25">
      <c r="A2504" s="13"/>
      <c r="B2504" s="13"/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  <c r="AE2504" s="13"/>
      <c r="AF2504" s="13"/>
      <c r="AG2504" s="13"/>
      <c r="AH2504" s="13"/>
      <c r="AI2504" s="13"/>
      <c r="AJ2504" s="13"/>
      <c r="AK2504" s="13"/>
      <c r="AL2504" s="13"/>
      <c r="AM2504" s="13"/>
      <c r="AN2504" s="13"/>
    </row>
    <row r="2505" spans="1:40" ht="15.75" hidden="1" customHeight="1" x14ac:dyDescent="0.25">
      <c r="A2505" s="13"/>
      <c r="B2505" s="13"/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  <c r="AE2505" s="13"/>
      <c r="AF2505" s="13"/>
      <c r="AG2505" s="13"/>
      <c r="AH2505" s="13"/>
      <c r="AI2505" s="13"/>
      <c r="AJ2505" s="13"/>
      <c r="AK2505" s="13"/>
      <c r="AL2505" s="13"/>
      <c r="AM2505" s="13"/>
      <c r="AN2505" s="13"/>
    </row>
    <row r="2506" spans="1:40" ht="15.75" hidden="1" customHeight="1" x14ac:dyDescent="0.25">
      <c r="A2506" s="13"/>
      <c r="B2506" s="13"/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  <c r="AE2506" s="13"/>
      <c r="AF2506" s="13"/>
      <c r="AG2506" s="13"/>
      <c r="AH2506" s="13"/>
      <c r="AI2506" s="13"/>
      <c r="AJ2506" s="13"/>
      <c r="AK2506" s="13"/>
      <c r="AL2506" s="13"/>
      <c r="AM2506" s="13"/>
      <c r="AN2506" s="13"/>
    </row>
    <row r="2507" spans="1:40" ht="15.75" hidden="1" customHeight="1" x14ac:dyDescent="0.25">
      <c r="A2507" s="13"/>
      <c r="B2507" s="13"/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  <c r="AE2507" s="13"/>
      <c r="AF2507" s="13"/>
      <c r="AG2507" s="13"/>
      <c r="AH2507" s="13"/>
      <c r="AI2507" s="13"/>
      <c r="AJ2507" s="13"/>
      <c r="AK2507" s="13"/>
      <c r="AL2507" s="13"/>
      <c r="AM2507" s="13"/>
      <c r="AN2507" s="13"/>
    </row>
    <row r="2508" spans="1:40" ht="15.75" hidden="1" customHeight="1" x14ac:dyDescent="0.25">
      <c r="A2508" s="13"/>
      <c r="B2508" s="13"/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  <c r="AE2508" s="13"/>
      <c r="AF2508" s="13"/>
      <c r="AG2508" s="13"/>
      <c r="AH2508" s="13"/>
      <c r="AI2508" s="13"/>
      <c r="AJ2508" s="13"/>
      <c r="AK2508" s="13"/>
      <c r="AL2508" s="13"/>
      <c r="AM2508" s="13"/>
      <c r="AN2508" s="13"/>
    </row>
    <row r="2509" spans="1:40" ht="15.75" hidden="1" customHeight="1" x14ac:dyDescent="0.25">
      <c r="A2509" s="13"/>
      <c r="B2509" s="13"/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  <c r="AE2509" s="13"/>
      <c r="AF2509" s="13"/>
      <c r="AG2509" s="13"/>
      <c r="AH2509" s="13"/>
      <c r="AI2509" s="13"/>
      <c r="AJ2509" s="13"/>
      <c r="AK2509" s="13"/>
      <c r="AL2509" s="13"/>
      <c r="AM2509" s="13"/>
      <c r="AN2509" s="13"/>
    </row>
    <row r="2510" spans="1:40" ht="15.75" hidden="1" customHeight="1" x14ac:dyDescent="0.25">
      <c r="A2510" s="13"/>
      <c r="B2510" s="13"/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  <c r="Z2510" s="13"/>
      <c r="AA2510" s="13"/>
      <c r="AB2510" s="13"/>
      <c r="AC2510" s="13"/>
      <c r="AD2510" s="13"/>
      <c r="AE2510" s="13"/>
      <c r="AF2510" s="13"/>
      <c r="AG2510" s="13"/>
      <c r="AH2510" s="13"/>
      <c r="AI2510" s="13"/>
      <c r="AJ2510" s="13"/>
      <c r="AK2510" s="13"/>
      <c r="AL2510" s="13"/>
      <c r="AM2510" s="13"/>
      <c r="AN2510" s="13"/>
    </row>
    <row r="2511" spans="1:40" ht="15.75" hidden="1" customHeight="1" x14ac:dyDescent="0.25">
      <c r="A2511" s="13"/>
      <c r="B2511" s="13"/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  <c r="W2511" s="13"/>
      <c r="X2511" s="13"/>
      <c r="Y2511" s="13"/>
      <c r="Z2511" s="13"/>
      <c r="AA2511" s="13"/>
      <c r="AB2511" s="13"/>
      <c r="AC2511" s="13"/>
      <c r="AD2511" s="13"/>
      <c r="AE2511" s="13"/>
      <c r="AF2511" s="13"/>
      <c r="AG2511" s="13"/>
      <c r="AH2511" s="13"/>
      <c r="AI2511" s="13"/>
      <c r="AJ2511" s="13"/>
      <c r="AK2511" s="13"/>
      <c r="AL2511" s="13"/>
      <c r="AM2511" s="13"/>
      <c r="AN2511" s="13"/>
    </row>
    <row r="2512" spans="1:40" ht="15.75" hidden="1" customHeight="1" x14ac:dyDescent="0.25">
      <c r="A2512" s="13"/>
      <c r="B2512" s="13"/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  <c r="Z2512" s="13"/>
      <c r="AA2512" s="13"/>
      <c r="AB2512" s="13"/>
      <c r="AC2512" s="13"/>
      <c r="AD2512" s="13"/>
      <c r="AE2512" s="13"/>
      <c r="AF2512" s="13"/>
      <c r="AG2512" s="13"/>
      <c r="AH2512" s="13"/>
      <c r="AI2512" s="13"/>
      <c r="AJ2512" s="13"/>
      <c r="AK2512" s="13"/>
      <c r="AL2512" s="13"/>
      <c r="AM2512" s="13"/>
      <c r="AN2512" s="13"/>
    </row>
    <row r="2513" spans="1:40" ht="15.75" hidden="1" customHeight="1" x14ac:dyDescent="0.25">
      <c r="A2513" s="13"/>
      <c r="B2513" s="13"/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  <c r="W2513" s="13"/>
      <c r="X2513" s="13"/>
      <c r="Y2513" s="13"/>
      <c r="Z2513" s="13"/>
      <c r="AA2513" s="13"/>
      <c r="AB2513" s="13"/>
      <c r="AC2513" s="13"/>
      <c r="AD2513" s="13"/>
      <c r="AE2513" s="13"/>
      <c r="AF2513" s="13"/>
      <c r="AG2513" s="13"/>
      <c r="AH2513" s="13"/>
      <c r="AI2513" s="13"/>
      <c r="AJ2513" s="13"/>
      <c r="AK2513" s="13"/>
      <c r="AL2513" s="13"/>
      <c r="AM2513" s="13"/>
      <c r="AN2513" s="13"/>
    </row>
    <row r="2514" spans="1:40" ht="15.75" hidden="1" customHeight="1" x14ac:dyDescent="0.25">
      <c r="A2514" s="13"/>
      <c r="B2514" s="13"/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  <c r="Z2514" s="13"/>
      <c r="AA2514" s="13"/>
      <c r="AB2514" s="13"/>
      <c r="AC2514" s="13"/>
      <c r="AD2514" s="13"/>
      <c r="AE2514" s="13"/>
      <c r="AF2514" s="13"/>
      <c r="AG2514" s="13"/>
      <c r="AH2514" s="13"/>
      <c r="AI2514" s="13"/>
      <c r="AJ2514" s="13"/>
      <c r="AK2514" s="13"/>
      <c r="AL2514" s="13"/>
      <c r="AM2514" s="13"/>
      <c r="AN2514" s="13"/>
    </row>
    <row r="2515" spans="1:40" ht="15.75" hidden="1" customHeight="1" x14ac:dyDescent="0.25">
      <c r="A2515" s="13"/>
      <c r="B2515" s="13"/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  <c r="W2515" s="13"/>
      <c r="X2515" s="13"/>
      <c r="Y2515" s="13"/>
      <c r="Z2515" s="13"/>
      <c r="AA2515" s="13"/>
      <c r="AB2515" s="13"/>
      <c r="AC2515" s="13"/>
      <c r="AD2515" s="13"/>
      <c r="AE2515" s="13"/>
      <c r="AF2515" s="13"/>
      <c r="AG2515" s="13"/>
      <c r="AH2515" s="13"/>
      <c r="AI2515" s="13"/>
      <c r="AJ2515" s="13"/>
      <c r="AK2515" s="13"/>
      <c r="AL2515" s="13"/>
      <c r="AM2515" s="13"/>
      <c r="AN2515" s="13"/>
    </row>
    <row r="2516" spans="1:40" ht="15.75" hidden="1" customHeight="1" x14ac:dyDescent="0.25">
      <c r="A2516" s="13"/>
      <c r="B2516" s="13"/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  <c r="Z2516" s="13"/>
      <c r="AA2516" s="13"/>
      <c r="AB2516" s="13"/>
      <c r="AC2516" s="13"/>
      <c r="AD2516" s="13"/>
      <c r="AE2516" s="13"/>
      <c r="AF2516" s="13"/>
      <c r="AG2516" s="13"/>
      <c r="AH2516" s="13"/>
      <c r="AI2516" s="13"/>
      <c r="AJ2516" s="13"/>
      <c r="AK2516" s="13"/>
      <c r="AL2516" s="13"/>
      <c r="AM2516" s="13"/>
      <c r="AN2516" s="13"/>
    </row>
    <row r="2517" spans="1:40" ht="15.75" hidden="1" customHeight="1" x14ac:dyDescent="0.25">
      <c r="A2517" s="13"/>
      <c r="B2517" s="13"/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3"/>
      <c r="W2517" s="13"/>
      <c r="X2517" s="13"/>
      <c r="Y2517" s="13"/>
      <c r="Z2517" s="13"/>
      <c r="AA2517" s="13"/>
      <c r="AB2517" s="13"/>
      <c r="AC2517" s="13"/>
      <c r="AD2517" s="13"/>
      <c r="AE2517" s="13"/>
      <c r="AF2517" s="13"/>
      <c r="AG2517" s="13"/>
      <c r="AH2517" s="13"/>
      <c r="AI2517" s="13"/>
      <c r="AJ2517" s="13"/>
      <c r="AK2517" s="13"/>
      <c r="AL2517" s="13"/>
      <c r="AM2517" s="13"/>
      <c r="AN2517" s="13"/>
    </row>
    <row r="2518" spans="1:40" ht="15.75" hidden="1" customHeight="1" x14ac:dyDescent="0.25">
      <c r="A2518" s="13"/>
      <c r="B2518" s="13"/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  <c r="Z2518" s="13"/>
      <c r="AA2518" s="13"/>
      <c r="AB2518" s="13"/>
      <c r="AC2518" s="13"/>
      <c r="AD2518" s="13"/>
      <c r="AE2518" s="13"/>
      <c r="AF2518" s="13"/>
      <c r="AG2518" s="13"/>
      <c r="AH2518" s="13"/>
      <c r="AI2518" s="13"/>
      <c r="AJ2518" s="13"/>
      <c r="AK2518" s="13"/>
      <c r="AL2518" s="13"/>
      <c r="AM2518" s="13"/>
      <c r="AN2518" s="13"/>
    </row>
    <row r="2519" spans="1:40" ht="15.75" hidden="1" customHeight="1" x14ac:dyDescent="0.25">
      <c r="A2519" s="13"/>
      <c r="B2519" s="13"/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  <c r="W2519" s="13"/>
      <c r="X2519" s="13"/>
      <c r="Y2519" s="13"/>
      <c r="Z2519" s="13"/>
      <c r="AA2519" s="13"/>
      <c r="AB2519" s="13"/>
      <c r="AC2519" s="13"/>
      <c r="AD2519" s="13"/>
      <c r="AE2519" s="13"/>
      <c r="AF2519" s="13"/>
      <c r="AG2519" s="13"/>
      <c r="AH2519" s="13"/>
      <c r="AI2519" s="13"/>
      <c r="AJ2519" s="13"/>
      <c r="AK2519" s="13"/>
      <c r="AL2519" s="13"/>
      <c r="AM2519" s="13"/>
      <c r="AN2519" s="13"/>
    </row>
    <row r="2520" spans="1:40" ht="15.75" hidden="1" customHeight="1" x14ac:dyDescent="0.25">
      <c r="A2520" s="13"/>
      <c r="B2520" s="13"/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  <c r="Z2520" s="13"/>
      <c r="AA2520" s="13"/>
      <c r="AB2520" s="13"/>
      <c r="AC2520" s="13"/>
      <c r="AD2520" s="13"/>
      <c r="AE2520" s="13"/>
      <c r="AF2520" s="13"/>
      <c r="AG2520" s="13"/>
      <c r="AH2520" s="13"/>
      <c r="AI2520" s="13"/>
      <c r="AJ2520" s="13"/>
      <c r="AK2520" s="13"/>
      <c r="AL2520" s="13"/>
      <c r="AM2520" s="13"/>
      <c r="AN2520" s="13"/>
    </row>
    <row r="2521" spans="1:40" ht="15.75" hidden="1" customHeight="1" x14ac:dyDescent="0.25">
      <c r="A2521" s="13"/>
      <c r="B2521" s="13"/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3"/>
      <c r="W2521" s="13"/>
      <c r="X2521" s="13"/>
      <c r="Y2521" s="13"/>
      <c r="Z2521" s="13"/>
      <c r="AA2521" s="13"/>
      <c r="AB2521" s="13"/>
      <c r="AC2521" s="13"/>
      <c r="AD2521" s="13"/>
      <c r="AE2521" s="13"/>
      <c r="AF2521" s="13"/>
      <c r="AG2521" s="13"/>
      <c r="AH2521" s="13"/>
      <c r="AI2521" s="13"/>
      <c r="AJ2521" s="13"/>
      <c r="AK2521" s="13"/>
      <c r="AL2521" s="13"/>
      <c r="AM2521" s="13"/>
      <c r="AN2521" s="13"/>
    </row>
    <row r="2522" spans="1:40" ht="15.75" hidden="1" customHeight="1" x14ac:dyDescent="0.25">
      <c r="A2522" s="13"/>
      <c r="B2522" s="13"/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  <c r="Z2522" s="13"/>
      <c r="AA2522" s="13"/>
      <c r="AB2522" s="13"/>
      <c r="AC2522" s="13"/>
      <c r="AD2522" s="13"/>
      <c r="AE2522" s="13"/>
      <c r="AF2522" s="13"/>
      <c r="AG2522" s="13"/>
      <c r="AH2522" s="13"/>
      <c r="AI2522" s="13"/>
      <c r="AJ2522" s="13"/>
      <c r="AK2522" s="13"/>
      <c r="AL2522" s="13"/>
      <c r="AM2522" s="13"/>
      <c r="AN2522" s="13"/>
    </row>
    <row r="2523" spans="1:40" ht="15.75" hidden="1" customHeight="1" x14ac:dyDescent="0.25">
      <c r="A2523" s="13"/>
      <c r="B2523" s="13"/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3"/>
      <c r="W2523" s="13"/>
      <c r="X2523" s="13"/>
      <c r="Y2523" s="13"/>
      <c r="Z2523" s="13"/>
      <c r="AA2523" s="13"/>
      <c r="AB2523" s="13"/>
      <c r="AC2523" s="13"/>
      <c r="AD2523" s="13"/>
      <c r="AE2523" s="13"/>
      <c r="AF2523" s="13"/>
      <c r="AG2523" s="13"/>
      <c r="AH2523" s="13"/>
      <c r="AI2523" s="13"/>
      <c r="AJ2523" s="13"/>
      <c r="AK2523" s="13"/>
      <c r="AL2523" s="13"/>
      <c r="AM2523" s="13"/>
      <c r="AN2523" s="13"/>
    </row>
    <row r="2524" spans="1:40" ht="15.75" hidden="1" customHeight="1" x14ac:dyDescent="0.25">
      <c r="A2524" s="13"/>
      <c r="B2524" s="13"/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  <c r="Z2524" s="13"/>
      <c r="AA2524" s="13"/>
      <c r="AB2524" s="13"/>
      <c r="AC2524" s="13"/>
      <c r="AD2524" s="13"/>
      <c r="AE2524" s="13"/>
      <c r="AF2524" s="13"/>
      <c r="AG2524" s="13"/>
      <c r="AH2524" s="13"/>
      <c r="AI2524" s="13"/>
      <c r="AJ2524" s="13"/>
      <c r="AK2524" s="13"/>
      <c r="AL2524" s="13"/>
      <c r="AM2524" s="13"/>
      <c r="AN2524" s="13"/>
    </row>
    <row r="2525" spans="1:40" ht="15.75" hidden="1" customHeight="1" x14ac:dyDescent="0.25">
      <c r="A2525" s="13"/>
      <c r="B2525" s="13"/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  <c r="W2525" s="13"/>
      <c r="X2525" s="13"/>
      <c r="Y2525" s="13"/>
      <c r="Z2525" s="13"/>
      <c r="AA2525" s="13"/>
      <c r="AB2525" s="13"/>
      <c r="AC2525" s="13"/>
      <c r="AD2525" s="13"/>
      <c r="AE2525" s="13"/>
      <c r="AF2525" s="13"/>
      <c r="AG2525" s="13"/>
      <c r="AH2525" s="13"/>
      <c r="AI2525" s="13"/>
      <c r="AJ2525" s="13"/>
      <c r="AK2525" s="13"/>
      <c r="AL2525" s="13"/>
      <c r="AM2525" s="13"/>
      <c r="AN2525" s="13"/>
    </row>
    <row r="2526" spans="1:40" ht="15.75" hidden="1" customHeight="1" x14ac:dyDescent="0.25">
      <c r="A2526" s="13"/>
      <c r="B2526" s="13"/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  <c r="Z2526" s="13"/>
      <c r="AA2526" s="13"/>
      <c r="AB2526" s="13"/>
      <c r="AC2526" s="13"/>
      <c r="AD2526" s="13"/>
      <c r="AE2526" s="13"/>
      <c r="AF2526" s="13"/>
      <c r="AG2526" s="13"/>
      <c r="AH2526" s="13"/>
      <c r="AI2526" s="13"/>
      <c r="AJ2526" s="13"/>
      <c r="AK2526" s="13"/>
      <c r="AL2526" s="13"/>
      <c r="AM2526" s="13"/>
      <c r="AN2526" s="13"/>
    </row>
    <row r="2527" spans="1:40" ht="15.75" hidden="1" customHeight="1" x14ac:dyDescent="0.25">
      <c r="A2527" s="13"/>
      <c r="B2527" s="13"/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  <c r="W2527" s="13"/>
      <c r="X2527" s="13"/>
      <c r="Y2527" s="13"/>
      <c r="Z2527" s="13"/>
      <c r="AA2527" s="13"/>
      <c r="AB2527" s="13"/>
      <c r="AC2527" s="13"/>
      <c r="AD2527" s="13"/>
      <c r="AE2527" s="13"/>
      <c r="AF2527" s="13"/>
      <c r="AG2527" s="13"/>
      <c r="AH2527" s="13"/>
      <c r="AI2527" s="13"/>
      <c r="AJ2527" s="13"/>
      <c r="AK2527" s="13"/>
      <c r="AL2527" s="13"/>
      <c r="AM2527" s="13"/>
      <c r="AN2527" s="13"/>
    </row>
    <row r="2528" spans="1:40" ht="15.75" hidden="1" customHeight="1" x14ac:dyDescent="0.25">
      <c r="A2528" s="13"/>
      <c r="B2528" s="13"/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  <c r="W2528" s="13"/>
      <c r="X2528" s="13"/>
      <c r="Y2528" s="13"/>
      <c r="Z2528" s="13"/>
      <c r="AA2528" s="13"/>
      <c r="AB2528" s="13"/>
      <c r="AC2528" s="13"/>
      <c r="AD2528" s="13"/>
      <c r="AE2528" s="13"/>
      <c r="AF2528" s="13"/>
      <c r="AG2528" s="13"/>
      <c r="AH2528" s="13"/>
      <c r="AI2528" s="13"/>
      <c r="AJ2528" s="13"/>
      <c r="AK2528" s="13"/>
      <c r="AL2528" s="13"/>
      <c r="AM2528" s="13"/>
      <c r="AN2528" s="13"/>
    </row>
    <row r="2529" spans="1:40" ht="15.75" hidden="1" customHeight="1" x14ac:dyDescent="0.25">
      <c r="A2529" s="13"/>
      <c r="B2529" s="13"/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3"/>
      <c r="V2529" s="13"/>
      <c r="W2529" s="13"/>
      <c r="X2529" s="13"/>
      <c r="Y2529" s="13"/>
      <c r="Z2529" s="13"/>
      <c r="AA2529" s="13"/>
      <c r="AB2529" s="13"/>
      <c r="AC2529" s="13"/>
      <c r="AD2529" s="13"/>
      <c r="AE2529" s="13"/>
      <c r="AF2529" s="13"/>
      <c r="AG2529" s="13"/>
      <c r="AH2529" s="13"/>
      <c r="AI2529" s="13"/>
      <c r="AJ2529" s="13"/>
      <c r="AK2529" s="13"/>
      <c r="AL2529" s="13"/>
      <c r="AM2529" s="13"/>
      <c r="AN2529" s="13"/>
    </row>
    <row r="2530" spans="1:40" ht="15.75" hidden="1" customHeight="1" x14ac:dyDescent="0.25">
      <c r="A2530" s="13"/>
      <c r="B2530" s="13"/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3"/>
      <c r="W2530" s="13"/>
      <c r="X2530" s="13"/>
      <c r="Y2530" s="13"/>
      <c r="Z2530" s="13"/>
      <c r="AA2530" s="13"/>
      <c r="AB2530" s="13"/>
      <c r="AC2530" s="13"/>
      <c r="AD2530" s="13"/>
      <c r="AE2530" s="13"/>
      <c r="AF2530" s="13"/>
      <c r="AG2530" s="13"/>
      <c r="AH2530" s="13"/>
      <c r="AI2530" s="13"/>
      <c r="AJ2530" s="13"/>
      <c r="AK2530" s="13"/>
      <c r="AL2530" s="13"/>
      <c r="AM2530" s="13"/>
      <c r="AN2530" s="13"/>
    </row>
    <row r="2531" spans="1:40" ht="15.75" hidden="1" customHeight="1" x14ac:dyDescent="0.25">
      <c r="A2531" s="13"/>
      <c r="B2531" s="13"/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  <c r="T2531" s="13"/>
      <c r="U2531" s="13"/>
      <c r="V2531" s="13"/>
      <c r="W2531" s="13"/>
      <c r="X2531" s="13"/>
      <c r="Y2531" s="13"/>
      <c r="Z2531" s="13"/>
      <c r="AA2531" s="13"/>
      <c r="AB2531" s="13"/>
      <c r="AC2531" s="13"/>
      <c r="AD2531" s="13"/>
      <c r="AE2531" s="13"/>
      <c r="AF2531" s="13"/>
      <c r="AG2531" s="13"/>
      <c r="AH2531" s="13"/>
      <c r="AI2531" s="13"/>
      <c r="AJ2531" s="13"/>
      <c r="AK2531" s="13"/>
      <c r="AL2531" s="13"/>
      <c r="AM2531" s="13"/>
      <c r="AN2531" s="13"/>
    </row>
    <row r="2532" spans="1:40" ht="15.75" hidden="1" customHeight="1" x14ac:dyDescent="0.25">
      <c r="A2532" s="13"/>
      <c r="B2532" s="13"/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3"/>
      <c r="W2532" s="13"/>
      <c r="X2532" s="13"/>
      <c r="Y2532" s="13"/>
      <c r="Z2532" s="13"/>
      <c r="AA2532" s="13"/>
      <c r="AB2532" s="13"/>
      <c r="AC2532" s="13"/>
      <c r="AD2532" s="13"/>
      <c r="AE2532" s="13"/>
      <c r="AF2532" s="13"/>
      <c r="AG2532" s="13"/>
      <c r="AH2532" s="13"/>
      <c r="AI2532" s="13"/>
      <c r="AJ2532" s="13"/>
      <c r="AK2532" s="13"/>
      <c r="AL2532" s="13"/>
      <c r="AM2532" s="13"/>
      <c r="AN2532" s="13"/>
    </row>
    <row r="2533" spans="1:40" ht="15.75" hidden="1" customHeight="1" x14ac:dyDescent="0.25">
      <c r="A2533" s="13"/>
      <c r="B2533" s="13"/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3"/>
      <c r="V2533" s="13"/>
      <c r="W2533" s="13"/>
      <c r="X2533" s="13"/>
      <c r="Y2533" s="13"/>
      <c r="Z2533" s="13"/>
      <c r="AA2533" s="13"/>
      <c r="AB2533" s="13"/>
      <c r="AC2533" s="13"/>
      <c r="AD2533" s="13"/>
      <c r="AE2533" s="13"/>
      <c r="AF2533" s="13"/>
      <c r="AG2533" s="13"/>
      <c r="AH2533" s="13"/>
      <c r="AI2533" s="13"/>
      <c r="AJ2533" s="13"/>
      <c r="AK2533" s="13"/>
      <c r="AL2533" s="13"/>
      <c r="AM2533" s="13"/>
      <c r="AN2533" s="13"/>
    </row>
    <row r="2534" spans="1:40" ht="15.75" hidden="1" customHeight="1" x14ac:dyDescent="0.25">
      <c r="A2534" s="13"/>
      <c r="B2534" s="13"/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3"/>
      <c r="W2534" s="13"/>
      <c r="X2534" s="13"/>
      <c r="Y2534" s="13"/>
      <c r="Z2534" s="13"/>
      <c r="AA2534" s="13"/>
      <c r="AB2534" s="13"/>
      <c r="AC2534" s="13"/>
      <c r="AD2534" s="13"/>
      <c r="AE2534" s="13"/>
      <c r="AF2534" s="13"/>
      <c r="AG2534" s="13"/>
      <c r="AH2534" s="13"/>
      <c r="AI2534" s="13"/>
      <c r="AJ2534" s="13"/>
      <c r="AK2534" s="13"/>
      <c r="AL2534" s="13"/>
      <c r="AM2534" s="13"/>
      <c r="AN2534" s="13"/>
    </row>
    <row r="2535" spans="1:40" ht="15.75" hidden="1" customHeight="1" x14ac:dyDescent="0.25">
      <c r="A2535" s="13"/>
      <c r="B2535" s="13"/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  <c r="T2535" s="13"/>
      <c r="U2535" s="13"/>
      <c r="V2535" s="13"/>
      <c r="W2535" s="13"/>
      <c r="X2535" s="13"/>
      <c r="Y2535" s="13"/>
      <c r="Z2535" s="13"/>
      <c r="AA2535" s="13"/>
      <c r="AB2535" s="13"/>
      <c r="AC2535" s="13"/>
      <c r="AD2535" s="13"/>
      <c r="AE2535" s="13"/>
      <c r="AF2535" s="13"/>
      <c r="AG2535" s="13"/>
      <c r="AH2535" s="13"/>
      <c r="AI2535" s="13"/>
      <c r="AJ2535" s="13"/>
      <c r="AK2535" s="13"/>
      <c r="AL2535" s="13"/>
      <c r="AM2535" s="13"/>
      <c r="AN2535" s="13"/>
    </row>
    <row r="2536" spans="1:40" ht="15.75" hidden="1" customHeight="1" x14ac:dyDescent="0.25">
      <c r="A2536" s="13"/>
      <c r="B2536" s="13"/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  <c r="W2536" s="13"/>
      <c r="X2536" s="13"/>
      <c r="Y2536" s="13"/>
      <c r="Z2536" s="13"/>
      <c r="AA2536" s="13"/>
      <c r="AB2536" s="13"/>
      <c r="AC2536" s="13"/>
      <c r="AD2536" s="13"/>
      <c r="AE2536" s="13"/>
      <c r="AF2536" s="13"/>
      <c r="AG2536" s="13"/>
      <c r="AH2536" s="13"/>
      <c r="AI2536" s="13"/>
      <c r="AJ2536" s="13"/>
      <c r="AK2536" s="13"/>
      <c r="AL2536" s="13"/>
      <c r="AM2536" s="13"/>
      <c r="AN2536" s="13"/>
    </row>
    <row r="2537" spans="1:40" ht="15.75" hidden="1" customHeight="1" x14ac:dyDescent="0.25">
      <c r="A2537" s="13"/>
      <c r="B2537" s="13"/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  <c r="T2537" s="13"/>
      <c r="U2537" s="13"/>
      <c r="V2537" s="13"/>
      <c r="W2537" s="13"/>
      <c r="X2537" s="13"/>
      <c r="Y2537" s="13"/>
      <c r="Z2537" s="13"/>
      <c r="AA2537" s="13"/>
      <c r="AB2537" s="13"/>
      <c r="AC2537" s="13"/>
      <c r="AD2537" s="13"/>
      <c r="AE2537" s="13"/>
      <c r="AF2537" s="13"/>
      <c r="AG2537" s="13"/>
      <c r="AH2537" s="13"/>
      <c r="AI2537" s="13"/>
      <c r="AJ2537" s="13"/>
      <c r="AK2537" s="13"/>
      <c r="AL2537" s="13"/>
      <c r="AM2537" s="13"/>
      <c r="AN2537" s="13"/>
    </row>
    <row r="2538" spans="1:40" ht="15.75" hidden="1" customHeight="1" x14ac:dyDescent="0.25">
      <c r="A2538" s="13"/>
      <c r="B2538" s="13"/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3"/>
      <c r="V2538" s="13"/>
      <c r="W2538" s="13"/>
      <c r="X2538" s="13"/>
      <c r="Y2538" s="13"/>
      <c r="Z2538" s="13"/>
      <c r="AA2538" s="13"/>
      <c r="AB2538" s="13"/>
      <c r="AC2538" s="13"/>
      <c r="AD2538" s="13"/>
      <c r="AE2538" s="13"/>
      <c r="AF2538" s="13"/>
      <c r="AG2538" s="13"/>
      <c r="AH2538" s="13"/>
      <c r="AI2538" s="13"/>
      <c r="AJ2538" s="13"/>
      <c r="AK2538" s="13"/>
      <c r="AL2538" s="13"/>
      <c r="AM2538" s="13"/>
      <c r="AN2538" s="13"/>
    </row>
    <row r="2539" spans="1:40" ht="15.75" hidden="1" customHeight="1" x14ac:dyDescent="0.25">
      <c r="A2539" s="13"/>
      <c r="B2539" s="13"/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  <c r="T2539" s="13"/>
      <c r="U2539" s="13"/>
      <c r="V2539" s="13"/>
      <c r="W2539" s="13"/>
      <c r="X2539" s="13"/>
      <c r="Y2539" s="13"/>
      <c r="Z2539" s="13"/>
      <c r="AA2539" s="13"/>
      <c r="AB2539" s="13"/>
      <c r="AC2539" s="13"/>
      <c r="AD2539" s="13"/>
      <c r="AE2539" s="13"/>
      <c r="AF2539" s="13"/>
      <c r="AG2539" s="13"/>
      <c r="AH2539" s="13"/>
      <c r="AI2539" s="13"/>
      <c r="AJ2539" s="13"/>
      <c r="AK2539" s="13"/>
      <c r="AL2539" s="13"/>
      <c r="AM2539" s="13"/>
      <c r="AN2539" s="13"/>
    </row>
    <row r="2540" spans="1:40" ht="15.75" hidden="1" customHeight="1" x14ac:dyDescent="0.25">
      <c r="A2540" s="13"/>
      <c r="B2540" s="13"/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3"/>
      <c r="V2540" s="13"/>
      <c r="W2540" s="13"/>
      <c r="X2540" s="13"/>
      <c r="Y2540" s="13"/>
      <c r="Z2540" s="13"/>
      <c r="AA2540" s="13"/>
      <c r="AB2540" s="13"/>
      <c r="AC2540" s="13"/>
      <c r="AD2540" s="13"/>
      <c r="AE2540" s="13"/>
      <c r="AF2540" s="13"/>
      <c r="AG2540" s="13"/>
      <c r="AH2540" s="13"/>
      <c r="AI2540" s="13"/>
      <c r="AJ2540" s="13"/>
      <c r="AK2540" s="13"/>
      <c r="AL2540" s="13"/>
      <c r="AM2540" s="13"/>
      <c r="AN2540" s="13"/>
    </row>
    <row r="2541" spans="1:40" ht="15.75" hidden="1" customHeight="1" x14ac:dyDescent="0.25">
      <c r="A2541" s="13"/>
      <c r="B2541" s="13"/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3"/>
      <c r="W2541" s="13"/>
      <c r="X2541" s="13"/>
      <c r="Y2541" s="13"/>
      <c r="Z2541" s="13"/>
      <c r="AA2541" s="13"/>
      <c r="AB2541" s="13"/>
      <c r="AC2541" s="13"/>
      <c r="AD2541" s="13"/>
      <c r="AE2541" s="13"/>
      <c r="AF2541" s="13"/>
      <c r="AG2541" s="13"/>
      <c r="AH2541" s="13"/>
      <c r="AI2541" s="13"/>
      <c r="AJ2541" s="13"/>
      <c r="AK2541" s="13"/>
      <c r="AL2541" s="13"/>
      <c r="AM2541" s="13"/>
      <c r="AN2541" s="13"/>
    </row>
    <row r="2542" spans="1:40" ht="15.75" hidden="1" customHeight="1" x14ac:dyDescent="0.25">
      <c r="A2542" s="13"/>
      <c r="B2542" s="13"/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3"/>
      <c r="W2542" s="13"/>
      <c r="X2542" s="13"/>
      <c r="Y2542" s="13"/>
      <c r="Z2542" s="13"/>
      <c r="AA2542" s="13"/>
      <c r="AB2542" s="13"/>
      <c r="AC2542" s="13"/>
      <c r="AD2542" s="13"/>
      <c r="AE2542" s="13"/>
      <c r="AF2542" s="13"/>
      <c r="AG2542" s="13"/>
      <c r="AH2542" s="13"/>
      <c r="AI2542" s="13"/>
      <c r="AJ2542" s="13"/>
      <c r="AK2542" s="13"/>
      <c r="AL2542" s="13"/>
      <c r="AM2542" s="13"/>
      <c r="AN2542" s="13"/>
    </row>
    <row r="2543" spans="1:40" ht="15.75" hidden="1" customHeight="1" x14ac:dyDescent="0.25">
      <c r="A2543" s="13"/>
      <c r="B2543" s="13"/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3"/>
      <c r="V2543" s="13"/>
      <c r="W2543" s="13"/>
      <c r="X2543" s="13"/>
      <c r="Y2543" s="13"/>
      <c r="Z2543" s="13"/>
      <c r="AA2543" s="13"/>
      <c r="AB2543" s="13"/>
      <c r="AC2543" s="13"/>
      <c r="AD2543" s="13"/>
      <c r="AE2543" s="13"/>
      <c r="AF2543" s="13"/>
      <c r="AG2543" s="13"/>
      <c r="AH2543" s="13"/>
      <c r="AI2543" s="13"/>
      <c r="AJ2543" s="13"/>
      <c r="AK2543" s="13"/>
      <c r="AL2543" s="13"/>
      <c r="AM2543" s="13"/>
      <c r="AN2543" s="13"/>
    </row>
    <row r="2544" spans="1:40" ht="15.75" hidden="1" customHeight="1" x14ac:dyDescent="0.25">
      <c r="A2544" s="13"/>
      <c r="B2544" s="13"/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3"/>
      <c r="V2544" s="13"/>
      <c r="W2544" s="13"/>
      <c r="X2544" s="13"/>
      <c r="Y2544" s="13"/>
      <c r="Z2544" s="13"/>
      <c r="AA2544" s="13"/>
      <c r="AB2544" s="13"/>
      <c r="AC2544" s="13"/>
      <c r="AD2544" s="13"/>
      <c r="AE2544" s="13"/>
      <c r="AF2544" s="13"/>
      <c r="AG2544" s="13"/>
      <c r="AH2544" s="13"/>
      <c r="AI2544" s="13"/>
      <c r="AJ2544" s="13"/>
      <c r="AK2544" s="13"/>
      <c r="AL2544" s="13"/>
      <c r="AM2544" s="13"/>
      <c r="AN2544" s="13"/>
    </row>
    <row r="2545" spans="1:40" ht="15.75" hidden="1" customHeight="1" x14ac:dyDescent="0.25">
      <c r="A2545" s="13"/>
      <c r="B2545" s="13"/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  <c r="T2545" s="13"/>
      <c r="U2545" s="13"/>
      <c r="V2545" s="13"/>
      <c r="W2545" s="13"/>
      <c r="X2545" s="13"/>
      <c r="Y2545" s="13"/>
      <c r="Z2545" s="13"/>
      <c r="AA2545" s="13"/>
      <c r="AB2545" s="13"/>
      <c r="AC2545" s="13"/>
      <c r="AD2545" s="13"/>
      <c r="AE2545" s="13"/>
      <c r="AF2545" s="13"/>
      <c r="AG2545" s="13"/>
      <c r="AH2545" s="13"/>
      <c r="AI2545" s="13"/>
      <c r="AJ2545" s="13"/>
      <c r="AK2545" s="13"/>
      <c r="AL2545" s="13"/>
      <c r="AM2545" s="13"/>
      <c r="AN2545" s="13"/>
    </row>
    <row r="2546" spans="1:40" ht="15.75" hidden="1" customHeight="1" x14ac:dyDescent="0.25">
      <c r="A2546" s="13"/>
      <c r="B2546" s="13"/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3"/>
      <c r="W2546" s="13"/>
      <c r="X2546" s="13"/>
      <c r="Y2546" s="13"/>
      <c r="Z2546" s="13"/>
      <c r="AA2546" s="13"/>
      <c r="AB2546" s="13"/>
      <c r="AC2546" s="13"/>
      <c r="AD2546" s="13"/>
      <c r="AE2546" s="13"/>
      <c r="AF2546" s="13"/>
      <c r="AG2546" s="13"/>
      <c r="AH2546" s="13"/>
      <c r="AI2546" s="13"/>
      <c r="AJ2546" s="13"/>
      <c r="AK2546" s="13"/>
      <c r="AL2546" s="13"/>
      <c r="AM2546" s="13"/>
      <c r="AN2546" s="13"/>
    </row>
    <row r="2547" spans="1:40" ht="15.75" hidden="1" customHeight="1" x14ac:dyDescent="0.25">
      <c r="A2547" s="13"/>
      <c r="B2547" s="13"/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3"/>
      <c r="V2547" s="13"/>
      <c r="W2547" s="13"/>
      <c r="X2547" s="13"/>
      <c r="Y2547" s="13"/>
      <c r="Z2547" s="13"/>
      <c r="AA2547" s="13"/>
      <c r="AB2547" s="13"/>
      <c r="AC2547" s="13"/>
      <c r="AD2547" s="13"/>
      <c r="AE2547" s="13"/>
      <c r="AF2547" s="13"/>
      <c r="AG2547" s="13"/>
      <c r="AH2547" s="13"/>
      <c r="AI2547" s="13"/>
      <c r="AJ2547" s="13"/>
      <c r="AK2547" s="13"/>
      <c r="AL2547" s="13"/>
      <c r="AM2547" s="13"/>
      <c r="AN2547" s="13"/>
    </row>
    <row r="2548" spans="1:40" ht="15.75" hidden="1" customHeight="1" x14ac:dyDescent="0.25">
      <c r="A2548" s="13"/>
      <c r="B2548" s="13"/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3"/>
      <c r="V2548" s="13"/>
      <c r="W2548" s="13"/>
      <c r="X2548" s="13"/>
      <c r="Y2548" s="13"/>
      <c r="Z2548" s="13"/>
      <c r="AA2548" s="13"/>
      <c r="AB2548" s="13"/>
      <c r="AC2548" s="13"/>
      <c r="AD2548" s="13"/>
      <c r="AE2548" s="13"/>
      <c r="AF2548" s="13"/>
      <c r="AG2548" s="13"/>
      <c r="AH2548" s="13"/>
      <c r="AI2548" s="13"/>
      <c r="AJ2548" s="13"/>
      <c r="AK2548" s="13"/>
      <c r="AL2548" s="13"/>
      <c r="AM2548" s="13"/>
      <c r="AN2548" s="13"/>
    </row>
    <row r="2549" spans="1:40" ht="15.75" hidden="1" customHeight="1" x14ac:dyDescent="0.25">
      <c r="A2549" s="13"/>
      <c r="B2549" s="13"/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  <c r="T2549" s="13"/>
      <c r="U2549" s="13"/>
      <c r="V2549" s="13"/>
      <c r="W2549" s="13"/>
      <c r="X2549" s="13"/>
      <c r="Y2549" s="13"/>
      <c r="Z2549" s="13"/>
      <c r="AA2549" s="13"/>
      <c r="AB2549" s="13"/>
      <c r="AC2549" s="13"/>
      <c r="AD2549" s="13"/>
      <c r="AE2549" s="13"/>
      <c r="AF2549" s="13"/>
      <c r="AG2549" s="13"/>
      <c r="AH2549" s="13"/>
      <c r="AI2549" s="13"/>
      <c r="AJ2549" s="13"/>
      <c r="AK2549" s="13"/>
      <c r="AL2549" s="13"/>
      <c r="AM2549" s="13"/>
      <c r="AN2549" s="13"/>
    </row>
    <row r="2550" spans="1:40" ht="15.75" hidden="1" customHeight="1" x14ac:dyDescent="0.25">
      <c r="A2550" s="13"/>
      <c r="B2550" s="13"/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3"/>
      <c r="W2550" s="13"/>
      <c r="X2550" s="13"/>
      <c r="Y2550" s="13"/>
      <c r="Z2550" s="13"/>
      <c r="AA2550" s="13"/>
      <c r="AB2550" s="13"/>
      <c r="AC2550" s="13"/>
      <c r="AD2550" s="13"/>
      <c r="AE2550" s="13"/>
      <c r="AF2550" s="13"/>
      <c r="AG2550" s="13"/>
      <c r="AH2550" s="13"/>
      <c r="AI2550" s="13"/>
      <c r="AJ2550" s="13"/>
      <c r="AK2550" s="13"/>
      <c r="AL2550" s="13"/>
      <c r="AM2550" s="13"/>
      <c r="AN2550" s="13"/>
    </row>
    <row r="2551" spans="1:40" ht="15.75" hidden="1" customHeight="1" x14ac:dyDescent="0.25">
      <c r="A2551" s="13"/>
      <c r="B2551" s="13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  <c r="Z2551" s="13"/>
      <c r="AA2551" s="13"/>
      <c r="AB2551" s="13"/>
      <c r="AC2551" s="13"/>
      <c r="AD2551" s="13"/>
      <c r="AE2551" s="13"/>
      <c r="AF2551" s="13"/>
      <c r="AG2551" s="13"/>
      <c r="AH2551" s="13"/>
      <c r="AI2551" s="13"/>
      <c r="AJ2551" s="13"/>
      <c r="AK2551" s="13"/>
      <c r="AL2551" s="13"/>
      <c r="AM2551" s="13"/>
      <c r="AN2551" s="13"/>
    </row>
    <row r="2552" spans="1:40" ht="15.75" hidden="1" customHeight="1" x14ac:dyDescent="0.25">
      <c r="A2552" s="13"/>
      <c r="B2552" s="13"/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  <c r="Z2552" s="13"/>
      <c r="AA2552" s="13"/>
      <c r="AB2552" s="13"/>
      <c r="AC2552" s="13"/>
      <c r="AD2552" s="13"/>
      <c r="AE2552" s="13"/>
      <c r="AF2552" s="13"/>
      <c r="AG2552" s="13"/>
      <c r="AH2552" s="13"/>
      <c r="AI2552" s="13"/>
      <c r="AJ2552" s="13"/>
      <c r="AK2552" s="13"/>
      <c r="AL2552" s="13"/>
      <c r="AM2552" s="13"/>
      <c r="AN2552" s="13"/>
    </row>
    <row r="2553" spans="1:40" ht="15.75" hidden="1" customHeight="1" x14ac:dyDescent="0.25">
      <c r="A2553" s="13"/>
      <c r="B2553" s="13"/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3"/>
      <c r="W2553" s="13"/>
      <c r="X2553" s="13"/>
      <c r="Y2553" s="13"/>
      <c r="Z2553" s="13"/>
      <c r="AA2553" s="13"/>
      <c r="AB2553" s="13"/>
      <c r="AC2553" s="13"/>
      <c r="AD2553" s="13"/>
      <c r="AE2553" s="13"/>
      <c r="AF2553" s="13"/>
      <c r="AG2553" s="13"/>
      <c r="AH2553" s="13"/>
      <c r="AI2553" s="13"/>
      <c r="AJ2553" s="13"/>
      <c r="AK2553" s="13"/>
      <c r="AL2553" s="13"/>
      <c r="AM2553" s="13"/>
      <c r="AN2553" s="13"/>
    </row>
    <row r="2554" spans="1:40" ht="15.75" hidden="1" customHeight="1" x14ac:dyDescent="0.25">
      <c r="A2554" s="13"/>
      <c r="B2554" s="13"/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  <c r="Z2554" s="13"/>
      <c r="AA2554" s="13"/>
      <c r="AB2554" s="13"/>
      <c r="AC2554" s="13"/>
      <c r="AD2554" s="13"/>
      <c r="AE2554" s="13"/>
      <c r="AF2554" s="13"/>
      <c r="AG2554" s="13"/>
      <c r="AH2554" s="13"/>
      <c r="AI2554" s="13"/>
      <c r="AJ2554" s="13"/>
      <c r="AK2554" s="13"/>
      <c r="AL2554" s="13"/>
      <c r="AM2554" s="13"/>
      <c r="AN2554" s="13"/>
    </row>
    <row r="2555" spans="1:40" ht="15.75" hidden="1" customHeight="1" x14ac:dyDescent="0.25">
      <c r="A2555" s="13"/>
      <c r="B2555" s="13"/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3"/>
      <c r="W2555" s="13"/>
      <c r="X2555" s="13"/>
      <c r="Y2555" s="13"/>
      <c r="Z2555" s="13"/>
      <c r="AA2555" s="13"/>
      <c r="AB2555" s="13"/>
      <c r="AC2555" s="13"/>
      <c r="AD2555" s="13"/>
      <c r="AE2555" s="13"/>
      <c r="AF2555" s="13"/>
      <c r="AG2555" s="13"/>
      <c r="AH2555" s="13"/>
      <c r="AI2555" s="13"/>
      <c r="AJ2555" s="13"/>
      <c r="AK2555" s="13"/>
      <c r="AL2555" s="13"/>
      <c r="AM2555" s="13"/>
      <c r="AN2555" s="13"/>
    </row>
    <row r="2556" spans="1:40" ht="15.75" hidden="1" customHeight="1" x14ac:dyDescent="0.25">
      <c r="A2556" s="13"/>
      <c r="B2556" s="13"/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  <c r="Z2556" s="13"/>
      <c r="AA2556" s="13"/>
      <c r="AB2556" s="13"/>
      <c r="AC2556" s="13"/>
      <c r="AD2556" s="13"/>
      <c r="AE2556" s="13"/>
      <c r="AF2556" s="13"/>
      <c r="AG2556" s="13"/>
      <c r="AH2556" s="13"/>
      <c r="AI2556" s="13"/>
      <c r="AJ2556" s="13"/>
      <c r="AK2556" s="13"/>
      <c r="AL2556" s="13"/>
      <c r="AM2556" s="13"/>
      <c r="AN2556" s="13"/>
    </row>
    <row r="2557" spans="1:40" ht="15.75" hidden="1" customHeight="1" x14ac:dyDescent="0.25">
      <c r="A2557" s="13"/>
      <c r="B2557" s="13"/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  <c r="W2557" s="13"/>
      <c r="X2557" s="13"/>
      <c r="Y2557" s="13"/>
      <c r="Z2557" s="13"/>
      <c r="AA2557" s="13"/>
      <c r="AB2557" s="13"/>
      <c r="AC2557" s="13"/>
      <c r="AD2557" s="13"/>
      <c r="AE2557" s="13"/>
      <c r="AF2557" s="13"/>
      <c r="AG2557" s="13"/>
      <c r="AH2557" s="13"/>
      <c r="AI2557" s="13"/>
      <c r="AJ2557" s="13"/>
      <c r="AK2557" s="13"/>
      <c r="AL2557" s="13"/>
      <c r="AM2557" s="13"/>
      <c r="AN2557" s="13"/>
    </row>
    <row r="2558" spans="1:40" ht="15.75" hidden="1" customHeight="1" x14ac:dyDescent="0.25">
      <c r="A2558" s="13"/>
      <c r="B2558" s="13"/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  <c r="Z2558" s="13"/>
      <c r="AA2558" s="13"/>
      <c r="AB2558" s="13"/>
      <c r="AC2558" s="13"/>
      <c r="AD2558" s="13"/>
      <c r="AE2558" s="13"/>
      <c r="AF2558" s="13"/>
      <c r="AG2558" s="13"/>
      <c r="AH2558" s="13"/>
      <c r="AI2558" s="13"/>
      <c r="AJ2558" s="13"/>
      <c r="AK2558" s="13"/>
      <c r="AL2558" s="13"/>
      <c r="AM2558" s="13"/>
      <c r="AN2558" s="13"/>
    </row>
    <row r="2559" spans="1:40" ht="15.75" hidden="1" customHeight="1" x14ac:dyDescent="0.25">
      <c r="A2559" s="13"/>
      <c r="B2559" s="13"/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3"/>
      <c r="W2559" s="13"/>
      <c r="X2559" s="13"/>
      <c r="Y2559" s="13"/>
      <c r="Z2559" s="13"/>
      <c r="AA2559" s="13"/>
      <c r="AB2559" s="13"/>
      <c r="AC2559" s="13"/>
      <c r="AD2559" s="13"/>
      <c r="AE2559" s="13"/>
      <c r="AF2559" s="13"/>
      <c r="AG2559" s="13"/>
      <c r="AH2559" s="13"/>
      <c r="AI2559" s="13"/>
      <c r="AJ2559" s="13"/>
      <c r="AK2559" s="13"/>
      <c r="AL2559" s="13"/>
      <c r="AM2559" s="13"/>
      <c r="AN2559" s="13"/>
    </row>
    <row r="2560" spans="1:40" ht="15.75" hidden="1" customHeight="1" x14ac:dyDescent="0.25">
      <c r="A2560" s="13"/>
      <c r="B2560" s="13"/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  <c r="Z2560" s="13"/>
      <c r="AA2560" s="13"/>
      <c r="AB2560" s="13"/>
      <c r="AC2560" s="13"/>
      <c r="AD2560" s="13"/>
      <c r="AE2560" s="13"/>
      <c r="AF2560" s="13"/>
      <c r="AG2560" s="13"/>
      <c r="AH2560" s="13"/>
      <c r="AI2560" s="13"/>
      <c r="AJ2560" s="13"/>
      <c r="AK2560" s="13"/>
      <c r="AL2560" s="13"/>
      <c r="AM2560" s="13"/>
      <c r="AN2560" s="13"/>
    </row>
    <row r="2561" spans="1:40" ht="15.75" hidden="1" customHeight="1" x14ac:dyDescent="0.25">
      <c r="A2561" s="13"/>
      <c r="B2561" s="13"/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  <c r="W2561" s="13"/>
      <c r="X2561" s="13"/>
      <c r="Y2561" s="13"/>
      <c r="Z2561" s="13"/>
      <c r="AA2561" s="13"/>
      <c r="AB2561" s="13"/>
      <c r="AC2561" s="13"/>
      <c r="AD2561" s="13"/>
      <c r="AE2561" s="13"/>
      <c r="AF2561" s="13"/>
      <c r="AG2561" s="13"/>
      <c r="AH2561" s="13"/>
      <c r="AI2561" s="13"/>
      <c r="AJ2561" s="13"/>
      <c r="AK2561" s="13"/>
      <c r="AL2561" s="13"/>
      <c r="AM2561" s="13"/>
      <c r="AN2561" s="13"/>
    </row>
    <row r="2562" spans="1:40" ht="15.75" hidden="1" customHeight="1" x14ac:dyDescent="0.25">
      <c r="A2562" s="13"/>
      <c r="B2562" s="13"/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  <c r="Z2562" s="13"/>
      <c r="AA2562" s="13"/>
      <c r="AB2562" s="13"/>
      <c r="AC2562" s="13"/>
      <c r="AD2562" s="13"/>
      <c r="AE2562" s="13"/>
      <c r="AF2562" s="13"/>
      <c r="AG2562" s="13"/>
      <c r="AH2562" s="13"/>
      <c r="AI2562" s="13"/>
      <c r="AJ2562" s="13"/>
      <c r="AK2562" s="13"/>
      <c r="AL2562" s="13"/>
      <c r="AM2562" s="13"/>
      <c r="AN2562" s="13"/>
    </row>
    <row r="2563" spans="1:40" ht="15.75" hidden="1" customHeight="1" x14ac:dyDescent="0.25">
      <c r="A2563" s="13"/>
      <c r="B2563" s="13"/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3"/>
      <c r="W2563" s="13"/>
      <c r="X2563" s="13"/>
      <c r="Y2563" s="13"/>
      <c r="Z2563" s="13"/>
      <c r="AA2563" s="13"/>
      <c r="AB2563" s="13"/>
      <c r="AC2563" s="13"/>
      <c r="AD2563" s="13"/>
      <c r="AE2563" s="13"/>
      <c r="AF2563" s="13"/>
      <c r="AG2563" s="13"/>
      <c r="AH2563" s="13"/>
      <c r="AI2563" s="13"/>
      <c r="AJ2563" s="13"/>
      <c r="AK2563" s="13"/>
      <c r="AL2563" s="13"/>
      <c r="AM2563" s="13"/>
      <c r="AN2563" s="13"/>
    </row>
    <row r="2564" spans="1:40" ht="15.75" hidden="1" customHeight="1" x14ac:dyDescent="0.25">
      <c r="A2564" s="13"/>
      <c r="B2564" s="13"/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  <c r="Z2564" s="13"/>
      <c r="AA2564" s="13"/>
      <c r="AB2564" s="13"/>
      <c r="AC2564" s="13"/>
      <c r="AD2564" s="13"/>
      <c r="AE2564" s="13"/>
      <c r="AF2564" s="13"/>
      <c r="AG2564" s="13"/>
      <c r="AH2564" s="13"/>
      <c r="AI2564" s="13"/>
      <c r="AJ2564" s="13"/>
      <c r="AK2564" s="13"/>
      <c r="AL2564" s="13"/>
      <c r="AM2564" s="13"/>
      <c r="AN2564" s="13"/>
    </row>
    <row r="2565" spans="1:40" ht="15.75" hidden="1" customHeight="1" x14ac:dyDescent="0.25">
      <c r="A2565" s="13"/>
      <c r="B2565" s="13"/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3"/>
      <c r="W2565" s="13"/>
      <c r="X2565" s="13"/>
      <c r="Y2565" s="13"/>
      <c r="Z2565" s="13"/>
      <c r="AA2565" s="13"/>
      <c r="AB2565" s="13"/>
      <c r="AC2565" s="13"/>
      <c r="AD2565" s="13"/>
      <c r="AE2565" s="13"/>
      <c r="AF2565" s="13"/>
      <c r="AG2565" s="13"/>
      <c r="AH2565" s="13"/>
      <c r="AI2565" s="13"/>
      <c r="AJ2565" s="13"/>
      <c r="AK2565" s="13"/>
      <c r="AL2565" s="13"/>
      <c r="AM2565" s="13"/>
      <c r="AN2565" s="13"/>
    </row>
    <row r="2566" spans="1:40" ht="15.75" hidden="1" customHeight="1" x14ac:dyDescent="0.25">
      <c r="A2566" s="13"/>
      <c r="B2566" s="13"/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3"/>
      <c r="W2566" s="13"/>
      <c r="X2566" s="13"/>
      <c r="Y2566" s="13"/>
      <c r="Z2566" s="13"/>
      <c r="AA2566" s="13"/>
      <c r="AB2566" s="13"/>
      <c r="AC2566" s="13"/>
      <c r="AD2566" s="13"/>
      <c r="AE2566" s="13"/>
      <c r="AF2566" s="13"/>
      <c r="AG2566" s="13"/>
      <c r="AH2566" s="13"/>
      <c r="AI2566" s="13"/>
      <c r="AJ2566" s="13"/>
      <c r="AK2566" s="13"/>
      <c r="AL2566" s="13"/>
      <c r="AM2566" s="13"/>
      <c r="AN2566" s="13"/>
    </row>
    <row r="2567" spans="1:40" ht="15.75" hidden="1" customHeight="1" x14ac:dyDescent="0.25">
      <c r="A2567" s="13"/>
      <c r="B2567" s="13"/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3"/>
      <c r="W2567" s="13"/>
      <c r="X2567" s="13"/>
      <c r="Y2567" s="13"/>
      <c r="Z2567" s="13"/>
      <c r="AA2567" s="13"/>
      <c r="AB2567" s="13"/>
      <c r="AC2567" s="13"/>
      <c r="AD2567" s="13"/>
      <c r="AE2567" s="13"/>
      <c r="AF2567" s="13"/>
      <c r="AG2567" s="13"/>
      <c r="AH2567" s="13"/>
      <c r="AI2567" s="13"/>
      <c r="AJ2567" s="13"/>
      <c r="AK2567" s="13"/>
      <c r="AL2567" s="13"/>
      <c r="AM2567" s="13"/>
      <c r="AN2567" s="13"/>
    </row>
    <row r="2568" spans="1:40" ht="15.75" hidden="1" customHeight="1" x14ac:dyDescent="0.25">
      <c r="A2568" s="13"/>
      <c r="B2568" s="13"/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  <c r="W2568" s="13"/>
      <c r="X2568" s="13"/>
      <c r="Y2568" s="13"/>
      <c r="Z2568" s="13"/>
      <c r="AA2568" s="13"/>
      <c r="AB2568" s="13"/>
      <c r="AC2568" s="13"/>
      <c r="AD2568" s="13"/>
      <c r="AE2568" s="13"/>
      <c r="AF2568" s="13"/>
      <c r="AG2568" s="13"/>
      <c r="AH2568" s="13"/>
      <c r="AI2568" s="13"/>
      <c r="AJ2568" s="13"/>
      <c r="AK2568" s="13"/>
      <c r="AL2568" s="13"/>
      <c r="AM2568" s="13"/>
      <c r="AN2568" s="13"/>
    </row>
    <row r="2569" spans="1:40" ht="15.75" hidden="1" customHeight="1" x14ac:dyDescent="0.25">
      <c r="A2569" s="13"/>
      <c r="B2569" s="13"/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3"/>
      <c r="W2569" s="13"/>
      <c r="X2569" s="13"/>
      <c r="Y2569" s="13"/>
      <c r="Z2569" s="13"/>
      <c r="AA2569" s="13"/>
      <c r="AB2569" s="13"/>
      <c r="AC2569" s="13"/>
      <c r="AD2569" s="13"/>
      <c r="AE2569" s="13"/>
      <c r="AF2569" s="13"/>
      <c r="AG2569" s="13"/>
      <c r="AH2569" s="13"/>
      <c r="AI2569" s="13"/>
      <c r="AJ2569" s="13"/>
      <c r="AK2569" s="13"/>
      <c r="AL2569" s="13"/>
      <c r="AM2569" s="13"/>
      <c r="AN2569" s="13"/>
    </row>
    <row r="2570" spans="1:40" ht="15.75" hidden="1" customHeight="1" x14ac:dyDescent="0.25">
      <c r="A2570" s="13"/>
      <c r="B2570" s="13"/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3"/>
      <c r="W2570" s="13"/>
      <c r="X2570" s="13"/>
      <c r="Y2570" s="13"/>
      <c r="Z2570" s="13"/>
      <c r="AA2570" s="13"/>
      <c r="AB2570" s="13"/>
      <c r="AC2570" s="13"/>
      <c r="AD2570" s="13"/>
      <c r="AE2570" s="13"/>
      <c r="AF2570" s="13"/>
      <c r="AG2570" s="13"/>
      <c r="AH2570" s="13"/>
      <c r="AI2570" s="13"/>
      <c r="AJ2570" s="13"/>
      <c r="AK2570" s="13"/>
      <c r="AL2570" s="13"/>
      <c r="AM2570" s="13"/>
      <c r="AN2570" s="13"/>
    </row>
    <row r="2571" spans="1:40" ht="15.75" hidden="1" customHeight="1" x14ac:dyDescent="0.25">
      <c r="A2571" s="13"/>
      <c r="B2571" s="13"/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  <c r="U2571" s="13"/>
      <c r="V2571" s="13"/>
      <c r="W2571" s="13"/>
      <c r="X2571" s="13"/>
      <c r="Y2571" s="13"/>
      <c r="Z2571" s="13"/>
      <c r="AA2571" s="13"/>
      <c r="AB2571" s="13"/>
      <c r="AC2571" s="13"/>
      <c r="AD2571" s="13"/>
      <c r="AE2571" s="13"/>
      <c r="AF2571" s="13"/>
      <c r="AG2571" s="13"/>
      <c r="AH2571" s="13"/>
      <c r="AI2571" s="13"/>
      <c r="AJ2571" s="13"/>
      <c r="AK2571" s="13"/>
      <c r="AL2571" s="13"/>
      <c r="AM2571" s="13"/>
      <c r="AN2571" s="13"/>
    </row>
    <row r="2572" spans="1:40" ht="15.75" hidden="1" customHeight="1" x14ac:dyDescent="0.25">
      <c r="A2572" s="13"/>
      <c r="B2572" s="13"/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  <c r="Z2572" s="13"/>
      <c r="AA2572" s="13"/>
      <c r="AB2572" s="13"/>
      <c r="AC2572" s="13"/>
      <c r="AD2572" s="13"/>
      <c r="AE2572" s="13"/>
      <c r="AF2572" s="13"/>
      <c r="AG2572" s="13"/>
      <c r="AH2572" s="13"/>
      <c r="AI2572" s="13"/>
      <c r="AJ2572" s="13"/>
      <c r="AK2572" s="13"/>
      <c r="AL2572" s="13"/>
      <c r="AM2572" s="13"/>
      <c r="AN2572" s="13"/>
    </row>
    <row r="2573" spans="1:40" ht="15.75" hidden="1" customHeight="1" x14ac:dyDescent="0.25">
      <c r="A2573" s="13"/>
      <c r="B2573" s="13"/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3"/>
      <c r="W2573" s="13"/>
      <c r="X2573" s="13"/>
      <c r="Y2573" s="13"/>
      <c r="Z2573" s="13"/>
      <c r="AA2573" s="13"/>
      <c r="AB2573" s="13"/>
      <c r="AC2573" s="13"/>
      <c r="AD2573" s="13"/>
      <c r="AE2573" s="13"/>
      <c r="AF2573" s="13"/>
      <c r="AG2573" s="13"/>
      <c r="AH2573" s="13"/>
      <c r="AI2573" s="13"/>
      <c r="AJ2573" s="13"/>
      <c r="AK2573" s="13"/>
      <c r="AL2573" s="13"/>
      <c r="AM2573" s="13"/>
      <c r="AN2573" s="13"/>
    </row>
    <row r="2574" spans="1:40" ht="15.75" hidden="1" customHeight="1" x14ac:dyDescent="0.25">
      <c r="A2574" s="13"/>
      <c r="B2574" s="13"/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  <c r="AA2574" s="13"/>
      <c r="AB2574" s="13"/>
      <c r="AC2574" s="13"/>
      <c r="AD2574" s="13"/>
      <c r="AE2574" s="13"/>
      <c r="AF2574" s="13"/>
      <c r="AG2574" s="13"/>
      <c r="AH2574" s="13"/>
      <c r="AI2574" s="13"/>
      <c r="AJ2574" s="13"/>
      <c r="AK2574" s="13"/>
      <c r="AL2574" s="13"/>
      <c r="AM2574" s="13"/>
      <c r="AN2574" s="13"/>
    </row>
    <row r="2575" spans="1:40" ht="15.75" hidden="1" customHeight="1" x14ac:dyDescent="0.25">
      <c r="A2575" s="13"/>
      <c r="B2575" s="13"/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  <c r="W2575" s="13"/>
      <c r="X2575" s="13"/>
      <c r="Y2575" s="13"/>
      <c r="Z2575" s="13"/>
      <c r="AA2575" s="13"/>
      <c r="AB2575" s="13"/>
      <c r="AC2575" s="13"/>
      <c r="AD2575" s="13"/>
      <c r="AE2575" s="13"/>
      <c r="AF2575" s="13"/>
      <c r="AG2575" s="13"/>
      <c r="AH2575" s="13"/>
      <c r="AI2575" s="13"/>
      <c r="AJ2575" s="13"/>
      <c r="AK2575" s="13"/>
      <c r="AL2575" s="13"/>
      <c r="AM2575" s="13"/>
      <c r="AN2575" s="13"/>
    </row>
    <row r="2576" spans="1:40" ht="15.75" hidden="1" customHeight="1" x14ac:dyDescent="0.25">
      <c r="A2576" s="13"/>
      <c r="B2576" s="13"/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  <c r="Z2576" s="13"/>
      <c r="AA2576" s="13"/>
      <c r="AB2576" s="13"/>
      <c r="AC2576" s="13"/>
      <c r="AD2576" s="13"/>
      <c r="AE2576" s="13"/>
      <c r="AF2576" s="13"/>
      <c r="AG2576" s="13"/>
      <c r="AH2576" s="13"/>
      <c r="AI2576" s="13"/>
      <c r="AJ2576" s="13"/>
      <c r="AK2576" s="13"/>
      <c r="AL2576" s="13"/>
      <c r="AM2576" s="13"/>
      <c r="AN2576" s="13"/>
    </row>
    <row r="2577" spans="1:40" ht="15.75" hidden="1" customHeight="1" x14ac:dyDescent="0.25">
      <c r="A2577" s="13"/>
      <c r="B2577" s="13"/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  <c r="W2577" s="13"/>
      <c r="X2577" s="13"/>
      <c r="Y2577" s="13"/>
      <c r="Z2577" s="13"/>
      <c r="AA2577" s="13"/>
      <c r="AB2577" s="13"/>
      <c r="AC2577" s="13"/>
      <c r="AD2577" s="13"/>
      <c r="AE2577" s="13"/>
      <c r="AF2577" s="13"/>
      <c r="AG2577" s="13"/>
      <c r="AH2577" s="13"/>
      <c r="AI2577" s="13"/>
      <c r="AJ2577" s="13"/>
      <c r="AK2577" s="13"/>
      <c r="AL2577" s="13"/>
      <c r="AM2577" s="13"/>
      <c r="AN2577" s="13"/>
    </row>
    <row r="2578" spans="1:40" ht="15.75" hidden="1" customHeight="1" x14ac:dyDescent="0.25">
      <c r="A2578" s="13"/>
      <c r="B2578" s="13"/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  <c r="Z2578" s="13"/>
      <c r="AA2578" s="13"/>
      <c r="AB2578" s="13"/>
      <c r="AC2578" s="13"/>
      <c r="AD2578" s="13"/>
      <c r="AE2578" s="13"/>
      <c r="AF2578" s="13"/>
      <c r="AG2578" s="13"/>
      <c r="AH2578" s="13"/>
      <c r="AI2578" s="13"/>
      <c r="AJ2578" s="13"/>
      <c r="AK2578" s="13"/>
      <c r="AL2578" s="13"/>
      <c r="AM2578" s="13"/>
      <c r="AN2578" s="13"/>
    </row>
    <row r="2579" spans="1:40" ht="15.75" hidden="1" customHeight="1" x14ac:dyDescent="0.25">
      <c r="A2579" s="13"/>
      <c r="B2579" s="13"/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  <c r="W2579" s="13"/>
      <c r="X2579" s="13"/>
      <c r="Y2579" s="13"/>
      <c r="Z2579" s="13"/>
      <c r="AA2579" s="13"/>
      <c r="AB2579" s="13"/>
      <c r="AC2579" s="13"/>
      <c r="AD2579" s="13"/>
      <c r="AE2579" s="13"/>
      <c r="AF2579" s="13"/>
      <c r="AG2579" s="13"/>
      <c r="AH2579" s="13"/>
      <c r="AI2579" s="13"/>
      <c r="AJ2579" s="13"/>
      <c r="AK2579" s="13"/>
      <c r="AL2579" s="13"/>
      <c r="AM2579" s="13"/>
      <c r="AN2579" s="13"/>
    </row>
    <row r="2580" spans="1:40" ht="15.75" hidden="1" customHeight="1" x14ac:dyDescent="0.25">
      <c r="A2580" s="13"/>
      <c r="B2580" s="13"/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  <c r="Z2580" s="13"/>
      <c r="AA2580" s="13"/>
      <c r="AB2580" s="13"/>
      <c r="AC2580" s="13"/>
      <c r="AD2580" s="13"/>
      <c r="AE2580" s="13"/>
      <c r="AF2580" s="13"/>
      <c r="AG2580" s="13"/>
      <c r="AH2580" s="13"/>
      <c r="AI2580" s="13"/>
      <c r="AJ2580" s="13"/>
      <c r="AK2580" s="13"/>
      <c r="AL2580" s="13"/>
      <c r="AM2580" s="13"/>
      <c r="AN2580" s="13"/>
    </row>
    <row r="2581" spans="1:40" ht="15.75" hidden="1" customHeight="1" x14ac:dyDescent="0.25">
      <c r="A2581" s="13"/>
      <c r="B2581" s="13"/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  <c r="W2581" s="13"/>
      <c r="X2581" s="13"/>
      <c r="Y2581" s="13"/>
      <c r="Z2581" s="13"/>
      <c r="AA2581" s="13"/>
      <c r="AB2581" s="13"/>
      <c r="AC2581" s="13"/>
      <c r="AD2581" s="13"/>
      <c r="AE2581" s="13"/>
      <c r="AF2581" s="13"/>
      <c r="AG2581" s="13"/>
      <c r="AH2581" s="13"/>
      <c r="AI2581" s="13"/>
      <c r="AJ2581" s="13"/>
      <c r="AK2581" s="13"/>
      <c r="AL2581" s="13"/>
      <c r="AM2581" s="13"/>
      <c r="AN2581" s="13"/>
    </row>
    <row r="2582" spans="1:40" ht="15.75" hidden="1" customHeight="1" x14ac:dyDescent="0.25">
      <c r="A2582" s="13"/>
      <c r="B2582" s="13"/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  <c r="W2582" s="13"/>
      <c r="X2582" s="13"/>
      <c r="Y2582" s="13"/>
      <c r="Z2582" s="13"/>
      <c r="AA2582" s="13"/>
      <c r="AB2582" s="13"/>
      <c r="AC2582" s="13"/>
      <c r="AD2582" s="13"/>
      <c r="AE2582" s="13"/>
      <c r="AF2582" s="13"/>
      <c r="AG2582" s="13"/>
      <c r="AH2582" s="13"/>
      <c r="AI2582" s="13"/>
      <c r="AJ2582" s="13"/>
      <c r="AK2582" s="13"/>
      <c r="AL2582" s="13"/>
      <c r="AM2582" s="13"/>
      <c r="AN2582" s="13"/>
    </row>
    <row r="2583" spans="1:40" ht="15.75" hidden="1" customHeight="1" x14ac:dyDescent="0.25">
      <c r="A2583" s="13"/>
      <c r="B2583" s="13"/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  <c r="W2583" s="13"/>
      <c r="X2583" s="13"/>
      <c r="Y2583" s="13"/>
      <c r="Z2583" s="13"/>
      <c r="AA2583" s="13"/>
      <c r="AB2583" s="13"/>
      <c r="AC2583" s="13"/>
      <c r="AD2583" s="13"/>
      <c r="AE2583" s="13"/>
      <c r="AF2583" s="13"/>
      <c r="AG2583" s="13"/>
      <c r="AH2583" s="13"/>
      <c r="AI2583" s="13"/>
      <c r="AJ2583" s="13"/>
      <c r="AK2583" s="13"/>
      <c r="AL2583" s="13"/>
      <c r="AM2583" s="13"/>
      <c r="AN2583" s="13"/>
    </row>
    <row r="2584" spans="1:40" ht="15.75" hidden="1" customHeight="1" x14ac:dyDescent="0.25">
      <c r="A2584" s="13"/>
      <c r="B2584" s="13"/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  <c r="W2584" s="13"/>
      <c r="X2584" s="13"/>
      <c r="Y2584" s="13"/>
      <c r="Z2584" s="13"/>
      <c r="AA2584" s="13"/>
      <c r="AB2584" s="13"/>
      <c r="AC2584" s="13"/>
      <c r="AD2584" s="13"/>
      <c r="AE2584" s="13"/>
      <c r="AF2584" s="13"/>
      <c r="AG2584" s="13"/>
      <c r="AH2584" s="13"/>
      <c r="AI2584" s="13"/>
      <c r="AJ2584" s="13"/>
      <c r="AK2584" s="13"/>
      <c r="AL2584" s="13"/>
      <c r="AM2584" s="13"/>
      <c r="AN2584" s="13"/>
    </row>
    <row r="2585" spans="1:40" ht="15.75" hidden="1" customHeight="1" x14ac:dyDescent="0.25">
      <c r="A2585" s="13"/>
      <c r="B2585" s="13"/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  <c r="T2585" s="13"/>
      <c r="U2585" s="13"/>
      <c r="V2585" s="13"/>
      <c r="W2585" s="13"/>
      <c r="X2585" s="13"/>
      <c r="Y2585" s="13"/>
      <c r="Z2585" s="13"/>
      <c r="AA2585" s="13"/>
      <c r="AB2585" s="13"/>
      <c r="AC2585" s="13"/>
      <c r="AD2585" s="13"/>
      <c r="AE2585" s="13"/>
      <c r="AF2585" s="13"/>
      <c r="AG2585" s="13"/>
      <c r="AH2585" s="13"/>
      <c r="AI2585" s="13"/>
      <c r="AJ2585" s="13"/>
      <c r="AK2585" s="13"/>
      <c r="AL2585" s="13"/>
      <c r="AM2585" s="13"/>
      <c r="AN2585" s="13"/>
    </row>
    <row r="2586" spans="1:40" ht="15.75" hidden="1" customHeight="1" x14ac:dyDescent="0.25">
      <c r="A2586" s="13"/>
      <c r="B2586" s="13"/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  <c r="W2586" s="13"/>
      <c r="X2586" s="13"/>
      <c r="Y2586" s="13"/>
      <c r="Z2586" s="13"/>
      <c r="AA2586" s="13"/>
      <c r="AB2586" s="13"/>
      <c r="AC2586" s="13"/>
      <c r="AD2586" s="13"/>
      <c r="AE2586" s="13"/>
      <c r="AF2586" s="13"/>
      <c r="AG2586" s="13"/>
      <c r="AH2586" s="13"/>
      <c r="AI2586" s="13"/>
      <c r="AJ2586" s="13"/>
      <c r="AK2586" s="13"/>
      <c r="AL2586" s="13"/>
      <c r="AM2586" s="13"/>
      <c r="AN2586" s="13"/>
    </row>
    <row r="2587" spans="1:40" ht="15.75" hidden="1" customHeight="1" x14ac:dyDescent="0.25">
      <c r="A2587" s="13"/>
      <c r="B2587" s="13"/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3"/>
      <c r="W2587" s="13"/>
      <c r="X2587" s="13"/>
      <c r="Y2587" s="13"/>
      <c r="Z2587" s="13"/>
      <c r="AA2587" s="13"/>
      <c r="AB2587" s="13"/>
      <c r="AC2587" s="13"/>
      <c r="AD2587" s="13"/>
      <c r="AE2587" s="13"/>
      <c r="AF2587" s="13"/>
      <c r="AG2587" s="13"/>
      <c r="AH2587" s="13"/>
      <c r="AI2587" s="13"/>
      <c r="AJ2587" s="13"/>
      <c r="AK2587" s="13"/>
      <c r="AL2587" s="13"/>
      <c r="AM2587" s="13"/>
      <c r="AN2587" s="13"/>
    </row>
    <row r="2588" spans="1:40" ht="15.75" hidden="1" customHeight="1" x14ac:dyDescent="0.25">
      <c r="A2588" s="13"/>
      <c r="B2588" s="13"/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  <c r="W2588" s="13"/>
      <c r="X2588" s="13"/>
      <c r="Y2588" s="13"/>
      <c r="Z2588" s="13"/>
      <c r="AA2588" s="13"/>
      <c r="AB2588" s="13"/>
      <c r="AC2588" s="13"/>
      <c r="AD2588" s="13"/>
      <c r="AE2588" s="13"/>
      <c r="AF2588" s="13"/>
      <c r="AG2588" s="13"/>
      <c r="AH2588" s="13"/>
      <c r="AI2588" s="13"/>
      <c r="AJ2588" s="13"/>
      <c r="AK2588" s="13"/>
      <c r="AL2588" s="13"/>
      <c r="AM2588" s="13"/>
      <c r="AN2588" s="13"/>
    </row>
    <row r="2589" spans="1:40" ht="15.75" hidden="1" customHeight="1" x14ac:dyDescent="0.25">
      <c r="A2589" s="13"/>
      <c r="B2589" s="13"/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  <c r="W2589" s="13"/>
      <c r="X2589" s="13"/>
      <c r="Y2589" s="13"/>
      <c r="Z2589" s="13"/>
      <c r="AA2589" s="13"/>
      <c r="AB2589" s="13"/>
      <c r="AC2589" s="13"/>
      <c r="AD2589" s="13"/>
      <c r="AE2589" s="13"/>
      <c r="AF2589" s="13"/>
      <c r="AG2589" s="13"/>
      <c r="AH2589" s="13"/>
      <c r="AI2589" s="13"/>
      <c r="AJ2589" s="13"/>
      <c r="AK2589" s="13"/>
      <c r="AL2589" s="13"/>
      <c r="AM2589" s="13"/>
      <c r="AN2589" s="13"/>
    </row>
    <row r="2590" spans="1:40" ht="15.75" hidden="1" customHeight="1" x14ac:dyDescent="0.25">
      <c r="A2590" s="13"/>
      <c r="B2590" s="13"/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  <c r="Z2590" s="13"/>
      <c r="AA2590" s="13"/>
      <c r="AB2590" s="13"/>
      <c r="AC2590" s="13"/>
      <c r="AD2590" s="13"/>
      <c r="AE2590" s="13"/>
      <c r="AF2590" s="13"/>
      <c r="AG2590" s="13"/>
      <c r="AH2590" s="13"/>
      <c r="AI2590" s="13"/>
      <c r="AJ2590" s="13"/>
      <c r="AK2590" s="13"/>
      <c r="AL2590" s="13"/>
      <c r="AM2590" s="13"/>
      <c r="AN2590" s="13"/>
    </row>
    <row r="2591" spans="1:40" ht="15.75" hidden="1" customHeight="1" x14ac:dyDescent="0.25">
      <c r="A2591" s="13"/>
      <c r="B2591" s="13"/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3"/>
      <c r="W2591" s="13"/>
      <c r="X2591" s="13"/>
      <c r="Y2591" s="13"/>
      <c r="Z2591" s="13"/>
      <c r="AA2591" s="13"/>
      <c r="AB2591" s="13"/>
      <c r="AC2591" s="13"/>
      <c r="AD2591" s="13"/>
      <c r="AE2591" s="13"/>
      <c r="AF2591" s="13"/>
      <c r="AG2591" s="13"/>
      <c r="AH2591" s="13"/>
      <c r="AI2591" s="13"/>
      <c r="AJ2591" s="13"/>
      <c r="AK2591" s="13"/>
      <c r="AL2591" s="13"/>
      <c r="AM2591" s="13"/>
      <c r="AN2591" s="13"/>
    </row>
    <row r="2592" spans="1:40" ht="15.75" hidden="1" customHeight="1" x14ac:dyDescent="0.25">
      <c r="A2592" s="13"/>
      <c r="B2592" s="13"/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  <c r="W2592" s="13"/>
      <c r="X2592" s="13"/>
      <c r="Y2592" s="13"/>
      <c r="Z2592" s="13"/>
      <c r="AA2592" s="13"/>
      <c r="AB2592" s="13"/>
      <c r="AC2592" s="13"/>
      <c r="AD2592" s="13"/>
      <c r="AE2592" s="13"/>
      <c r="AF2592" s="13"/>
      <c r="AG2592" s="13"/>
      <c r="AH2592" s="13"/>
      <c r="AI2592" s="13"/>
      <c r="AJ2592" s="13"/>
      <c r="AK2592" s="13"/>
      <c r="AL2592" s="13"/>
      <c r="AM2592" s="13"/>
      <c r="AN2592" s="13"/>
    </row>
    <row r="2593" spans="1:40" ht="15.75" hidden="1" customHeight="1" x14ac:dyDescent="0.25">
      <c r="A2593" s="13"/>
      <c r="B2593" s="13"/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3"/>
      <c r="W2593" s="13"/>
      <c r="X2593" s="13"/>
      <c r="Y2593" s="13"/>
      <c r="Z2593" s="13"/>
      <c r="AA2593" s="13"/>
      <c r="AB2593" s="13"/>
      <c r="AC2593" s="13"/>
      <c r="AD2593" s="13"/>
      <c r="AE2593" s="13"/>
      <c r="AF2593" s="13"/>
      <c r="AG2593" s="13"/>
      <c r="AH2593" s="13"/>
      <c r="AI2593" s="13"/>
      <c r="AJ2593" s="13"/>
      <c r="AK2593" s="13"/>
      <c r="AL2593" s="13"/>
      <c r="AM2593" s="13"/>
      <c r="AN2593" s="13"/>
    </row>
    <row r="2594" spans="1:40" ht="15.75" hidden="1" customHeight="1" x14ac:dyDescent="0.25">
      <c r="A2594" s="13"/>
      <c r="B2594" s="13"/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  <c r="W2594" s="13"/>
      <c r="X2594" s="13"/>
      <c r="Y2594" s="13"/>
      <c r="Z2594" s="13"/>
      <c r="AA2594" s="13"/>
      <c r="AB2594" s="13"/>
      <c r="AC2594" s="13"/>
      <c r="AD2594" s="13"/>
      <c r="AE2594" s="13"/>
      <c r="AF2594" s="13"/>
      <c r="AG2594" s="13"/>
      <c r="AH2594" s="13"/>
      <c r="AI2594" s="13"/>
      <c r="AJ2594" s="13"/>
      <c r="AK2594" s="13"/>
      <c r="AL2594" s="13"/>
      <c r="AM2594" s="13"/>
      <c r="AN2594" s="13"/>
    </row>
    <row r="2595" spans="1:40" ht="15.75" hidden="1" customHeight="1" x14ac:dyDescent="0.25">
      <c r="A2595" s="13"/>
      <c r="B2595" s="13"/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  <c r="T2595" s="13"/>
      <c r="U2595" s="13"/>
      <c r="V2595" s="13"/>
      <c r="W2595" s="13"/>
      <c r="X2595" s="13"/>
      <c r="Y2595" s="13"/>
      <c r="Z2595" s="13"/>
      <c r="AA2595" s="13"/>
      <c r="AB2595" s="13"/>
      <c r="AC2595" s="13"/>
      <c r="AD2595" s="13"/>
      <c r="AE2595" s="13"/>
      <c r="AF2595" s="13"/>
      <c r="AG2595" s="13"/>
      <c r="AH2595" s="13"/>
      <c r="AI2595" s="13"/>
      <c r="AJ2595" s="13"/>
      <c r="AK2595" s="13"/>
      <c r="AL2595" s="13"/>
      <c r="AM2595" s="13"/>
      <c r="AN2595" s="13"/>
    </row>
    <row r="2596" spans="1:40" ht="15.75" hidden="1" customHeight="1" x14ac:dyDescent="0.25">
      <c r="A2596" s="13"/>
      <c r="B2596" s="13"/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13"/>
      <c r="U2596" s="13"/>
      <c r="V2596" s="13"/>
      <c r="W2596" s="13"/>
      <c r="X2596" s="13"/>
      <c r="Y2596" s="13"/>
      <c r="Z2596" s="13"/>
      <c r="AA2596" s="13"/>
      <c r="AB2596" s="13"/>
      <c r="AC2596" s="13"/>
      <c r="AD2596" s="13"/>
      <c r="AE2596" s="13"/>
      <c r="AF2596" s="13"/>
      <c r="AG2596" s="13"/>
      <c r="AH2596" s="13"/>
      <c r="AI2596" s="13"/>
      <c r="AJ2596" s="13"/>
      <c r="AK2596" s="13"/>
      <c r="AL2596" s="13"/>
      <c r="AM2596" s="13"/>
      <c r="AN2596" s="13"/>
    </row>
    <row r="2597" spans="1:40" ht="15.75" hidden="1" customHeight="1" x14ac:dyDescent="0.25">
      <c r="A2597" s="13"/>
      <c r="B2597" s="13"/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  <c r="T2597" s="13"/>
      <c r="U2597" s="13"/>
      <c r="V2597" s="13"/>
      <c r="W2597" s="13"/>
      <c r="X2597" s="13"/>
      <c r="Y2597" s="13"/>
      <c r="Z2597" s="13"/>
      <c r="AA2597" s="13"/>
      <c r="AB2597" s="13"/>
      <c r="AC2597" s="13"/>
      <c r="AD2597" s="13"/>
      <c r="AE2597" s="13"/>
      <c r="AF2597" s="13"/>
      <c r="AG2597" s="13"/>
      <c r="AH2597" s="13"/>
      <c r="AI2597" s="13"/>
      <c r="AJ2597" s="13"/>
      <c r="AK2597" s="13"/>
      <c r="AL2597" s="13"/>
      <c r="AM2597" s="13"/>
      <c r="AN2597" s="13"/>
    </row>
    <row r="2598" spans="1:40" ht="15.75" hidden="1" customHeight="1" x14ac:dyDescent="0.25">
      <c r="A2598" s="13"/>
      <c r="B2598" s="13"/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  <c r="T2598" s="13"/>
      <c r="U2598" s="13"/>
      <c r="V2598" s="13"/>
      <c r="W2598" s="13"/>
      <c r="X2598" s="13"/>
      <c r="Y2598" s="13"/>
      <c r="Z2598" s="13"/>
      <c r="AA2598" s="13"/>
      <c r="AB2598" s="13"/>
      <c r="AC2598" s="13"/>
      <c r="AD2598" s="13"/>
      <c r="AE2598" s="13"/>
      <c r="AF2598" s="13"/>
      <c r="AG2598" s="13"/>
      <c r="AH2598" s="13"/>
      <c r="AI2598" s="13"/>
      <c r="AJ2598" s="13"/>
      <c r="AK2598" s="13"/>
      <c r="AL2598" s="13"/>
      <c r="AM2598" s="13"/>
      <c r="AN2598" s="13"/>
    </row>
    <row r="2599" spans="1:40" ht="15.75" hidden="1" customHeight="1" x14ac:dyDescent="0.25">
      <c r="A2599" s="13"/>
      <c r="B2599" s="13"/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3"/>
      <c r="W2599" s="13"/>
      <c r="X2599" s="13"/>
      <c r="Y2599" s="13"/>
      <c r="Z2599" s="13"/>
      <c r="AA2599" s="13"/>
      <c r="AB2599" s="13"/>
      <c r="AC2599" s="13"/>
      <c r="AD2599" s="13"/>
      <c r="AE2599" s="13"/>
      <c r="AF2599" s="13"/>
      <c r="AG2599" s="13"/>
      <c r="AH2599" s="13"/>
      <c r="AI2599" s="13"/>
      <c r="AJ2599" s="13"/>
      <c r="AK2599" s="13"/>
      <c r="AL2599" s="13"/>
      <c r="AM2599" s="13"/>
      <c r="AN2599" s="13"/>
    </row>
    <row r="2600" spans="1:40" ht="15.75" hidden="1" customHeight="1" x14ac:dyDescent="0.25">
      <c r="A2600" s="13"/>
      <c r="B2600" s="13"/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3"/>
      <c r="U2600" s="13"/>
      <c r="V2600" s="13"/>
      <c r="W2600" s="13"/>
      <c r="X2600" s="13"/>
      <c r="Y2600" s="13"/>
      <c r="Z2600" s="13"/>
      <c r="AA2600" s="13"/>
      <c r="AB2600" s="13"/>
      <c r="AC2600" s="13"/>
      <c r="AD2600" s="13"/>
      <c r="AE2600" s="13"/>
      <c r="AF2600" s="13"/>
      <c r="AG2600" s="13"/>
      <c r="AH2600" s="13"/>
      <c r="AI2600" s="13"/>
      <c r="AJ2600" s="13"/>
      <c r="AK2600" s="13"/>
      <c r="AL2600" s="13"/>
      <c r="AM2600" s="13"/>
      <c r="AN2600" s="13"/>
    </row>
    <row r="2601" spans="1:40" ht="15.75" hidden="1" customHeight="1" x14ac:dyDescent="0.25">
      <c r="A2601" s="13"/>
      <c r="B2601" s="13"/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  <c r="T2601" s="13"/>
      <c r="U2601" s="13"/>
      <c r="V2601" s="13"/>
      <c r="W2601" s="13"/>
      <c r="X2601" s="13"/>
      <c r="Y2601" s="13"/>
      <c r="Z2601" s="13"/>
      <c r="AA2601" s="13"/>
      <c r="AB2601" s="13"/>
      <c r="AC2601" s="13"/>
      <c r="AD2601" s="13"/>
      <c r="AE2601" s="13"/>
      <c r="AF2601" s="13"/>
      <c r="AG2601" s="13"/>
      <c r="AH2601" s="13"/>
      <c r="AI2601" s="13"/>
      <c r="AJ2601" s="13"/>
      <c r="AK2601" s="13"/>
      <c r="AL2601" s="13"/>
      <c r="AM2601" s="13"/>
      <c r="AN2601" s="13"/>
    </row>
    <row r="2602" spans="1:40" ht="15.75" hidden="1" customHeight="1" x14ac:dyDescent="0.25">
      <c r="A2602" s="13"/>
      <c r="B2602" s="13"/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3"/>
      <c r="W2602" s="13"/>
      <c r="X2602" s="13"/>
      <c r="Y2602" s="13"/>
      <c r="Z2602" s="13"/>
      <c r="AA2602" s="13"/>
      <c r="AB2602" s="13"/>
      <c r="AC2602" s="13"/>
      <c r="AD2602" s="13"/>
      <c r="AE2602" s="13"/>
      <c r="AF2602" s="13"/>
      <c r="AG2602" s="13"/>
      <c r="AH2602" s="13"/>
      <c r="AI2602" s="13"/>
      <c r="AJ2602" s="13"/>
      <c r="AK2602" s="13"/>
      <c r="AL2602" s="13"/>
      <c r="AM2602" s="13"/>
      <c r="AN2602" s="13"/>
    </row>
    <row r="2603" spans="1:40" ht="15.75" hidden="1" customHeight="1" x14ac:dyDescent="0.25">
      <c r="A2603" s="13"/>
      <c r="B2603" s="13"/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13"/>
      <c r="U2603" s="13"/>
      <c r="V2603" s="13"/>
      <c r="W2603" s="13"/>
      <c r="X2603" s="13"/>
      <c r="Y2603" s="13"/>
      <c r="Z2603" s="13"/>
      <c r="AA2603" s="13"/>
      <c r="AB2603" s="13"/>
      <c r="AC2603" s="13"/>
      <c r="AD2603" s="13"/>
      <c r="AE2603" s="13"/>
      <c r="AF2603" s="13"/>
      <c r="AG2603" s="13"/>
      <c r="AH2603" s="13"/>
      <c r="AI2603" s="13"/>
      <c r="AJ2603" s="13"/>
      <c r="AK2603" s="13"/>
      <c r="AL2603" s="13"/>
      <c r="AM2603" s="13"/>
      <c r="AN2603" s="13"/>
    </row>
    <row r="2604" spans="1:40" ht="15.75" hidden="1" customHeight="1" x14ac:dyDescent="0.25">
      <c r="A2604" s="13"/>
      <c r="B2604" s="13"/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3"/>
      <c r="W2604" s="13"/>
      <c r="X2604" s="13"/>
      <c r="Y2604" s="13"/>
      <c r="Z2604" s="13"/>
      <c r="AA2604" s="13"/>
      <c r="AB2604" s="13"/>
      <c r="AC2604" s="13"/>
      <c r="AD2604" s="13"/>
      <c r="AE2604" s="13"/>
      <c r="AF2604" s="13"/>
      <c r="AG2604" s="13"/>
      <c r="AH2604" s="13"/>
      <c r="AI2604" s="13"/>
      <c r="AJ2604" s="13"/>
      <c r="AK2604" s="13"/>
      <c r="AL2604" s="13"/>
      <c r="AM2604" s="13"/>
      <c r="AN2604" s="13"/>
    </row>
    <row r="2605" spans="1:40" ht="15.75" hidden="1" customHeight="1" x14ac:dyDescent="0.25">
      <c r="A2605" s="13"/>
      <c r="B2605" s="13"/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  <c r="T2605" s="13"/>
      <c r="U2605" s="13"/>
      <c r="V2605" s="13"/>
      <c r="W2605" s="13"/>
      <c r="X2605" s="13"/>
      <c r="Y2605" s="13"/>
      <c r="Z2605" s="13"/>
      <c r="AA2605" s="13"/>
      <c r="AB2605" s="13"/>
      <c r="AC2605" s="13"/>
      <c r="AD2605" s="13"/>
      <c r="AE2605" s="13"/>
      <c r="AF2605" s="13"/>
      <c r="AG2605" s="13"/>
      <c r="AH2605" s="13"/>
      <c r="AI2605" s="13"/>
      <c r="AJ2605" s="13"/>
      <c r="AK2605" s="13"/>
      <c r="AL2605" s="13"/>
      <c r="AM2605" s="13"/>
      <c r="AN2605" s="13"/>
    </row>
    <row r="2606" spans="1:40" ht="15.75" hidden="1" customHeight="1" x14ac:dyDescent="0.25">
      <c r="A2606" s="13"/>
      <c r="B2606" s="13"/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13"/>
      <c r="U2606" s="13"/>
      <c r="V2606" s="13"/>
      <c r="W2606" s="13"/>
      <c r="X2606" s="13"/>
      <c r="Y2606" s="13"/>
      <c r="Z2606" s="13"/>
      <c r="AA2606" s="13"/>
      <c r="AB2606" s="13"/>
      <c r="AC2606" s="13"/>
      <c r="AD2606" s="13"/>
      <c r="AE2606" s="13"/>
      <c r="AF2606" s="13"/>
      <c r="AG2606" s="13"/>
      <c r="AH2606" s="13"/>
      <c r="AI2606" s="13"/>
      <c r="AJ2606" s="13"/>
      <c r="AK2606" s="13"/>
      <c r="AL2606" s="13"/>
      <c r="AM2606" s="13"/>
      <c r="AN2606" s="13"/>
    </row>
    <row r="2607" spans="1:40" ht="15.75" hidden="1" customHeight="1" x14ac:dyDescent="0.25">
      <c r="A2607" s="13"/>
      <c r="B2607" s="13"/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  <c r="T2607" s="13"/>
      <c r="U2607" s="13"/>
      <c r="V2607" s="13"/>
      <c r="W2607" s="13"/>
      <c r="X2607" s="13"/>
      <c r="Y2607" s="13"/>
      <c r="Z2607" s="13"/>
      <c r="AA2607" s="13"/>
      <c r="AB2607" s="13"/>
      <c r="AC2607" s="13"/>
      <c r="AD2607" s="13"/>
      <c r="AE2607" s="13"/>
      <c r="AF2607" s="13"/>
      <c r="AG2607" s="13"/>
      <c r="AH2607" s="13"/>
      <c r="AI2607" s="13"/>
      <c r="AJ2607" s="13"/>
      <c r="AK2607" s="13"/>
      <c r="AL2607" s="13"/>
      <c r="AM2607" s="13"/>
      <c r="AN2607" s="13"/>
    </row>
    <row r="2608" spans="1:40" ht="15.75" hidden="1" customHeight="1" x14ac:dyDescent="0.25">
      <c r="A2608" s="13"/>
      <c r="B2608" s="13"/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3"/>
      <c r="V2608" s="13"/>
      <c r="W2608" s="13"/>
      <c r="X2608" s="13"/>
      <c r="Y2608" s="13"/>
      <c r="Z2608" s="13"/>
      <c r="AA2608" s="13"/>
      <c r="AB2608" s="13"/>
      <c r="AC2608" s="13"/>
      <c r="AD2608" s="13"/>
      <c r="AE2608" s="13"/>
      <c r="AF2608" s="13"/>
      <c r="AG2608" s="13"/>
      <c r="AH2608" s="13"/>
      <c r="AI2608" s="13"/>
      <c r="AJ2608" s="13"/>
      <c r="AK2608" s="13"/>
      <c r="AL2608" s="13"/>
      <c r="AM2608" s="13"/>
      <c r="AN2608" s="13"/>
    </row>
    <row r="2609" spans="1:40" ht="15.75" hidden="1" customHeight="1" x14ac:dyDescent="0.25">
      <c r="A2609" s="13"/>
      <c r="B2609" s="13"/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  <c r="T2609" s="13"/>
      <c r="U2609" s="13"/>
      <c r="V2609" s="13"/>
      <c r="W2609" s="13"/>
      <c r="X2609" s="13"/>
      <c r="Y2609" s="13"/>
      <c r="Z2609" s="13"/>
      <c r="AA2609" s="13"/>
      <c r="AB2609" s="13"/>
      <c r="AC2609" s="13"/>
      <c r="AD2609" s="13"/>
      <c r="AE2609" s="13"/>
      <c r="AF2609" s="13"/>
      <c r="AG2609" s="13"/>
      <c r="AH2609" s="13"/>
      <c r="AI2609" s="13"/>
      <c r="AJ2609" s="13"/>
      <c r="AK2609" s="13"/>
      <c r="AL2609" s="13"/>
      <c r="AM2609" s="13"/>
      <c r="AN2609" s="13"/>
    </row>
    <row r="2610" spans="1:40" ht="15.75" hidden="1" customHeight="1" x14ac:dyDescent="0.25">
      <c r="A2610" s="13"/>
      <c r="B2610" s="13"/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13"/>
      <c r="U2610" s="13"/>
      <c r="V2610" s="13"/>
      <c r="W2610" s="13"/>
      <c r="X2610" s="13"/>
      <c r="Y2610" s="13"/>
      <c r="Z2610" s="13"/>
      <c r="AA2610" s="13"/>
      <c r="AB2610" s="13"/>
      <c r="AC2610" s="13"/>
      <c r="AD2610" s="13"/>
      <c r="AE2610" s="13"/>
      <c r="AF2610" s="13"/>
      <c r="AG2610" s="13"/>
      <c r="AH2610" s="13"/>
      <c r="AI2610" s="13"/>
      <c r="AJ2610" s="13"/>
      <c r="AK2610" s="13"/>
      <c r="AL2610" s="13"/>
      <c r="AM2610" s="13"/>
      <c r="AN2610" s="13"/>
    </row>
    <row r="2611" spans="1:40" ht="15.75" hidden="1" customHeight="1" x14ac:dyDescent="0.25">
      <c r="A2611" s="13"/>
      <c r="B2611" s="13"/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  <c r="T2611" s="13"/>
      <c r="U2611" s="13"/>
      <c r="V2611" s="13"/>
      <c r="W2611" s="13"/>
      <c r="X2611" s="13"/>
      <c r="Y2611" s="13"/>
      <c r="Z2611" s="13"/>
      <c r="AA2611" s="13"/>
      <c r="AB2611" s="13"/>
      <c r="AC2611" s="13"/>
      <c r="AD2611" s="13"/>
      <c r="AE2611" s="13"/>
      <c r="AF2611" s="13"/>
      <c r="AG2611" s="13"/>
      <c r="AH2611" s="13"/>
      <c r="AI2611" s="13"/>
      <c r="AJ2611" s="13"/>
      <c r="AK2611" s="13"/>
      <c r="AL2611" s="13"/>
      <c r="AM2611" s="13"/>
      <c r="AN2611" s="13"/>
    </row>
    <row r="2612" spans="1:40" ht="15.75" hidden="1" customHeight="1" x14ac:dyDescent="0.25">
      <c r="A2612" s="13"/>
      <c r="B2612" s="13"/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13"/>
      <c r="U2612" s="13"/>
      <c r="V2612" s="13"/>
      <c r="W2612" s="13"/>
      <c r="X2612" s="13"/>
      <c r="Y2612" s="13"/>
      <c r="Z2612" s="13"/>
      <c r="AA2612" s="13"/>
      <c r="AB2612" s="13"/>
      <c r="AC2612" s="13"/>
      <c r="AD2612" s="13"/>
      <c r="AE2612" s="13"/>
      <c r="AF2612" s="13"/>
      <c r="AG2612" s="13"/>
      <c r="AH2612" s="13"/>
      <c r="AI2612" s="13"/>
      <c r="AJ2612" s="13"/>
      <c r="AK2612" s="13"/>
      <c r="AL2612" s="13"/>
      <c r="AM2612" s="13"/>
      <c r="AN2612" s="13"/>
    </row>
    <row r="2613" spans="1:40" ht="15.75" hidden="1" customHeight="1" x14ac:dyDescent="0.25">
      <c r="A2613" s="13"/>
      <c r="B2613" s="13"/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  <c r="T2613" s="13"/>
      <c r="U2613" s="13"/>
      <c r="V2613" s="13"/>
      <c r="W2613" s="13"/>
      <c r="X2613" s="13"/>
      <c r="Y2613" s="13"/>
      <c r="Z2613" s="13"/>
      <c r="AA2613" s="13"/>
      <c r="AB2613" s="13"/>
      <c r="AC2613" s="13"/>
      <c r="AD2613" s="13"/>
      <c r="AE2613" s="13"/>
      <c r="AF2613" s="13"/>
      <c r="AG2613" s="13"/>
      <c r="AH2613" s="13"/>
      <c r="AI2613" s="13"/>
      <c r="AJ2613" s="13"/>
      <c r="AK2613" s="13"/>
      <c r="AL2613" s="13"/>
      <c r="AM2613" s="13"/>
      <c r="AN2613" s="13"/>
    </row>
    <row r="2614" spans="1:40" ht="15.75" hidden="1" customHeight="1" x14ac:dyDescent="0.25">
      <c r="A2614" s="13"/>
      <c r="B2614" s="13"/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  <c r="T2614" s="13"/>
      <c r="U2614" s="13"/>
      <c r="V2614" s="13"/>
      <c r="W2614" s="13"/>
      <c r="X2614" s="13"/>
      <c r="Y2614" s="13"/>
      <c r="Z2614" s="13"/>
      <c r="AA2614" s="13"/>
      <c r="AB2614" s="13"/>
      <c r="AC2614" s="13"/>
      <c r="AD2614" s="13"/>
      <c r="AE2614" s="13"/>
      <c r="AF2614" s="13"/>
      <c r="AG2614" s="13"/>
      <c r="AH2614" s="13"/>
      <c r="AI2614" s="13"/>
      <c r="AJ2614" s="13"/>
      <c r="AK2614" s="13"/>
      <c r="AL2614" s="13"/>
      <c r="AM2614" s="13"/>
      <c r="AN2614" s="13"/>
    </row>
    <row r="2615" spans="1:40" ht="15.75" hidden="1" customHeight="1" x14ac:dyDescent="0.25">
      <c r="A2615" s="13"/>
      <c r="B2615" s="13"/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  <c r="T2615" s="13"/>
      <c r="U2615" s="13"/>
      <c r="V2615" s="13"/>
      <c r="W2615" s="13"/>
      <c r="X2615" s="13"/>
      <c r="Y2615" s="13"/>
      <c r="Z2615" s="13"/>
      <c r="AA2615" s="13"/>
      <c r="AB2615" s="13"/>
      <c r="AC2615" s="13"/>
      <c r="AD2615" s="13"/>
      <c r="AE2615" s="13"/>
      <c r="AF2615" s="13"/>
      <c r="AG2615" s="13"/>
      <c r="AH2615" s="13"/>
      <c r="AI2615" s="13"/>
      <c r="AJ2615" s="13"/>
      <c r="AK2615" s="13"/>
      <c r="AL2615" s="13"/>
      <c r="AM2615" s="13"/>
      <c r="AN2615" s="13"/>
    </row>
    <row r="2616" spans="1:40" ht="15.75" hidden="1" customHeight="1" x14ac:dyDescent="0.25">
      <c r="A2616" s="13"/>
      <c r="B2616" s="13"/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  <c r="T2616" s="13"/>
      <c r="U2616" s="13"/>
      <c r="V2616" s="13"/>
      <c r="W2616" s="13"/>
      <c r="X2616" s="13"/>
      <c r="Y2616" s="13"/>
      <c r="Z2616" s="13"/>
      <c r="AA2616" s="13"/>
      <c r="AB2616" s="13"/>
      <c r="AC2616" s="13"/>
      <c r="AD2616" s="13"/>
      <c r="AE2616" s="13"/>
      <c r="AF2616" s="13"/>
      <c r="AG2616" s="13"/>
      <c r="AH2616" s="13"/>
      <c r="AI2616" s="13"/>
      <c r="AJ2616" s="13"/>
      <c r="AK2616" s="13"/>
      <c r="AL2616" s="13"/>
      <c r="AM2616" s="13"/>
      <c r="AN2616" s="13"/>
    </row>
    <row r="2617" spans="1:40" ht="15.75" hidden="1" customHeight="1" x14ac:dyDescent="0.25">
      <c r="A2617" s="13"/>
      <c r="B2617" s="13"/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  <c r="T2617" s="13"/>
      <c r="U2617" s="13"/>
      <c r="V2617" s="13"/>
      <c r="W2617" s="13"/>
      <c r="X2617" s="13"/>
      <c r="Y2617" s="13"/>
      <c r="Z2617" s="13"/>
      <c r="AA2617" s="13"/>
      <c r="AB2617" s="13"/>
      <c r="AC2617" s="13"/>
      <c r="AD2617" s="13"/>
      <c r="AE2617" s="13"/>
      <c r="AF2617" s="13"/>
      <c r="AG2617" s="13"/>
      <c r="AH2617" s="13"/>
      <c r="AI2617" s="13"/>
      <c r="AJ2617" s="13"/>
      <c r="AK2617" s="13"/>
      <c r="AL2617" s="13"/>
      <c r="AM2617" s="13"/>
      <c r="AN2617" s="13"/>
    </row>
    <row r="2618" spans="1:40" ht="15.75" hidden="1" customHeight="1" x14ac:dyDescent="0.25">
      <c r="A2618" s="13"/>
      <c r="B2618" s="13"/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13"/>
      <c r="U2618" s="13"/>
      <c r="V2618" s="13"/>
      <c r="W2618" s="13"/>
      <c r="X2618" s="13"/>
      <c r="Y2618" s="13"/>
      <c r="Z2618" s="13"/>
      <c r="AA2618" s="13"/>
      <c r="AB2618" s="13"/>
      <c r="AC2618" s="13"/>
      <c r="AD2618" s="13"/>
      <c r="AE2618" s="13"/>
      <c r="AF2618" s="13"/>
      <c r="AG2618" s="13"/>
      <c r="AH2618" s="13"/>
      <c r="AI2618" s="13"/>
      <c r="AJ2618" s="13"/>
      <c r="AK2618" s="13"/>
      <c r="AL2618" s="13"/>
      <c r="AM2618" s="13"/>
      <c r="AN2618" s="13"/>
    </row>
    <row r="2619" spans="1:40" ht="15.75" hidden="1" customHeight="1" x14ac:dyDescent="0.25">
      <c r="A2619" s="13"/>
      <c r="B2619" s="13"/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  <c r="T2619" s="13"/>
      <c r="U2619" s="13"/>
      <c r="V2619" s="13"/>
      <c r="W2619" s="13"/>
      <c r="X2619" s="13"/>
      <c r="Y2619" s="13"/>
      <c r="Z2619" s="13"/>
      <c r="AA2619" s="13"/>
      <c r="AB2619" s="13"/>
      <c r="AC2619" s="13"/>
      <c r="AD2619" s="13"/>
      <c r="AE2619" s="13"/>
      <c r="AF2619" s="13"/>
      <c r="AG2619" s="13"/>
      <c r="AH2619" s="13"/>
      <c r="AI2619" s="13"/>
      <c r="AJ2619" s="13"/>
      <c r="AK2619" s="13"/>
      <c r="AL2619" s="13"/>
      <c r="AM2619" s="13"/>
      <c r="AN2619" s="13"/>
    </row>
    <row r="2620" spans="1:40" ht="15.75" hidden="1" customHeight="1" x14ac:dyDescent="0.25">
      <c r="A2620" s="13"/>
      <c r="B2620" s="13"/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13"/>
      <c r="U2620" s="13"/>
      <c r="V2620" s="13"/>
      <c r="W2620" s="13"/>
      <c r="X2620" s="13"/>
      <c r="Y2620" s="13"/>
      <c r="Z2620" s="13"/>
      <c r="AA2620" s="13"/>
      <c r="AB2620" s="13"/>
      <c r="AC2620" s="13"/>
      <c r="AD2620" s="13"/>
      <c r="AE2620" s="13"/>
      <c r="AF2620" s="13"/>
      <c r="AG2620" s="13"/>
      <c r="AH2620" s="13"/>
      <c r="AI2620" s="13"/>
      <c r="AJ2620" s="13"/>
      <c r="AK2620" s="13"/>
      <c r="AL2620" s="13"/>
      <c r="AM2620" s="13"/>
      <c r="AN2620" s="13"/>
    </row>
    <row r="2621" spans="1:40" ht="15.75" hidden="1" customHeight="1" x14ac:dyDescent="0.25">
      <c r="A2621" s="13"/>
      <c r="B2621" s="13"/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  <c r="T2621" s="13"/>
      <c r="U2621" s="13"/>
      <c r="V2621" s="13"/>
      <c r="W2621" s="13"/>
      <c r="X2621" s="13"/>
      <c r="Y2621" s="13"/>
      <c r="Z2621" s="13"/>
      <c r="AA2621" s="13"/>
      <c r="AB2621" s="13"/>
      <c r="AC2621" s="13"/>
      <c r="AD2621" s="13"/>
      <c r="AE2621" s="13"/>
      <c r="AF2621" s="13"/>
      <c r="AG2621" s="13"/>
      <c r="AH2621" s="13"/>
      <c r="AI2621" s="13"/>
      <c r="AJ2621" s="13"/>
      <c r="AK2621" s="13"/>
      <c r="AL2621" s="13"/>
      <c r="AM2621" s="13"/>
      <c r="AN2621" s="13"/>
    </row>
    <row r="2622" spans="1:40" ht="15.75" hidden="1" customHeight="1" x14ac:dyDescent="0.25">
      <c r="A2622" s="13"/>
      <c r="B2622" s="13"/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  <c r="T2622" s="13"/>
      <c r="U2622" s="13"/>
      <c r="V2622" s="13"/>
      <c r="W2622" s="13"/>
      <c r="X2622" s="13"/>
      <c r="Y2622" s="13"/>
      <c r="Z2622" s="13"/>
      <c r="AA2622" s="13"/>
      <c r="AB2622" s="13"/>
      <c r="AC2622" s="13"/>
      <c r="AD2622" s="13"/>
      <c r="AE2622" s="13"/>
      <c r="AF2622" s="13"/>
      <c r="AG2622" s="13"/>
      <c r="AH2622" s="13"/>
      <c r="AI2622" s="13"/>
      <c r="AJ2622" s="13"/>
      <c r="AK2622" s="13"/>
      <c r="AL2622" s="13"/>
      <c r="AM2622" s="13"/>
      <c r="AN2622" s="13"/>
    </row>
    <row r="2623" spans="1:40" ht="15.75" hidden="1" customHeight="1" x14ac:dyDescent="0.25">
      <c r="A2623" s="13"/>
      <c r="B2623" s="13"/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  <c r="T2623" s="13"/>
      <c r="U2623" s="13"/>
      <c r="V2623" s="13"/>
      <c r="W2623" s="13"/>
      <c r="X2623" s="13"/>
      <c r="Y2623" s="13"/>
      <c r="Z2623" s="13"/>
      <c r="AA2623" s="13"/>
      <c r="AB2623" s="13"/>
      <c r="AC2623" s="13"/>
      <c r="AD2623" s="13"/>
      <c r="AE2623" s="13"/>
      <c r="AF2623" s="13"/>
      <c r="AG2623" s="13"/>
      <c r="AH2623" s="13"/>
      <c r="AI2623" s="13"/>
      <c r="AJ2623" s="13"/>
      <c r="AK2623" s="13"/>
      <c r="AL2623" s="13"/>
      <c r="AM2623" s="13"/>
      <c r="AN2623" s="13"/>
    </row>
    <row r="2624" spans="1:40" ht="15.75" hidden="1" customHeight="1" x14ac:dyDescent="0.25">
      <c r="A2624" s="13"/>
      <c r="B2624" s="13"/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13"/>
      <c r="U2624" s="13"/>
      <c r="V2624" s="13"/>
      <c r="W2624" s="13"/>
      <c r="X2624" s="13"/>
      <c r="Y2624" s="13"/>
      <c r="Z2624" s="13"/>
      <c r="AA2624" s="13"/>
      <c r="AB2624" s="13"/>
      <c r="AC2624" s="13"/>
      <c r="AD2624" s="13"/>
      <c r="AE2624" s="13"/>
      <c r="AF2624" s="13"/>
      <c r="AG2624" s="13"/>
      <c r="AH2624" s="13"/>
      <c r="AI2624" s="13"/>
      <c r="AJ2624" s="13"/>
      <c r="AK2624" s="13"/>
      <c r="AL2624" s="13"/>
      <c r="AM2624" s="13"/>
      <c r="AN2624" s="13"/>
    </row>
    <row r="2625" spans="1:40" ht="15.75" hidden="1" customHeight="1" x14ac:dyDescent="0.25">
      <c r="A2625" s="13"/>
      <c r="B2625" s="13"/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  <c r="T2625" s="13"/>
      <c r="U2625" s="13"/>
      <c r="V2625" s="13"/>
      <c r="W2625" s="13"/>
      <c r="X2625" s="13"/>
      <c r="Y2625" s="13"/>
      <c r="Z2625" s="13"/>
      <c r="AA2625" s="13"/>
      <c r="AB2625" s="13"/>
      <c r="AC2625" s="13"/>
      <c r="AD2625" s="13"/>
      <c r="AE2625" s="13"/>
      <c r="AF2625" s="13"/>
      <c r="AG2625" s="13"/>
      <c r="AH2625" s="13"/>
      <c r="AI2625" s="13"/>
      <c r="AJ2625" s="13"/>
      <c r="AK2625" s="13"/>
      <c r="AL2625" s="13"/>
      <c r="AM2625" s="13"/>
      <c r="AN2625" s="13"/>
    </row>
    <row r="2626" spans="1:40" ht="15.75" hidden="1" customHeight="1" x14ac:dyDescent="0.25">
      <c r="A2626" s="13"/>
      <c r="B2626" s="13"/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13"/>
      <c r="U2626" s="13"/>
      <c r="V2626" s="13"/>
      <c r="W2626" s="13"/>
      <c r="X2626" s="13"/>
      <c r="Y2626" s="13"/>
      <c r="Z2626" s="13"/>
      <c r="AA2626" s="13"/>
      <c r="AB2626" s="13"/>
      <c r="AC2626" s="13"/>
      <c r="AD2626" s="13"/>
      <c r="AE2626" s="13"/>
      <c r="AF2626" s="13"/>
      <c r="AG2626" s="13"/>
      <c r="AH2626" s="13"/>
      <c r="AI2626" s="13"/>
      <c r="AJ2626" s="13"/>
      <c r="AK2626" s="13"/>
      <c r="AL2626" s="13"/>
      <c r="AM2626" s="13"/>
      <c r="AN2626" s="13"/>
    </row>
    <row r="2627" spans="1:40" ht="15.75" hidden="1" customHeight="1" x14ac:dyDescent="0.25">
      <c r="A2627" s="13"/>
      <c r="B2627" s="13"/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  <c r="T2627" s="13"/>
      <c r="U2627" s="13"/>
      <c r="V2627" s="13"/>
      <c r="W2627" s="13"/>
      <c r="X2627" s="13"/>
      <c r="Y2627" s="13"/>
      <c r="Z2627" s="13"/>
      <c r="AA2627" s="13"/>
      <c r="AB2627" s="13"/>
      <c r="AC2627" s="13"/>
      <c r="AD2627" s="13"/>
      <c r="AE2627" s="13"/>
      <c r="AF2627" s="13"/>
      <c r="AG2627" s="13"/>
      <c r="AH2627" s="13"/>
      <c r="AI2627" s="13"/>
      <c r="AJ2627" s="13"/>
      <c r="AK2627" s="13"/>
      <c r="AL2627" s="13"/>
      <c r="AM2627" s="13"/>
      <c r="AN2627" s="13"/>
    </row>
    <row r="2628" spans="1:40" ht="15.75" hidden="1" customHeight="1" x14ac:dyDescent="0.25">
      <c r="A2628" s="13"/>
      <c r="B2628" s="13"/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13"/>
      <c r="U2628" s="13"/>
      <c r="V2628" s="13"/>
      <c r="W2628" s="13"/>
      <c r="X2628" s="13"/>
      <c r="Y2628" s="13"/>
      <c r="Z2628" s="13"/>
      <c r="AA2628" s="13"/>
      <c r="AB2628" s="13"/>
      <c r="AC2628" s="13"/>
      <c r="AD2628" s="13"/>
      <c r="AE2628" s="13"/>
      <c r="AF2628" s="13"/>
      <c r="AG2628" s="13"/>
      <c r="AH2628" s="13"/>
      <c r="AI2628" s="13"/>
      <c r="AJ2628" s="13"/>
      <c r="AK2628" s="13"/>
      <c r="AL2628" s="13"/>
      <c r="AM2628" s="13"/>
      <c r="AN2628" s="13"/>
    </row>
    <row r="2629" spans="1:40" ht="15.75" hidden="1" customHeight="1" x14ac:dyDescent="0.25">
      <c r="A2629" s="13"/>
      <c r="B2629" s="13"/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  <c r="T2629" s="13"/>
      <c r="U2629" s="13"/>
      <c r="V2629" s="13"/>
      <c r="W2629" s="13"/>
      <c r="X2629" s="13"/>
      <c r="Y2629" s="13"/>
      <c r="Z2629" s="13"/>
      <c r="AA2629" s="13"/>
      <c r="AB2629" s="13"/>
      <c r="AC2629" s="13"/>
      <c r="AD2629" s="13"/>
      <c r="AE2629" s="13"/>
      <c r="AF2629" s="13"/>
      <c r="AG2629" s="13"/>
      <c r="AH2629" s="13"/>
      <c r="AI2629" s="13"/>
      <c r="AJ2629" s="13"/>
      <c r="AK2629" s="13"/>
      <c r="AL2629" s="13"/>
      <c r="AM2629" s="13"/>
      <c r="AN2629" s="13"/>
    </row>
    <row r="2630" spans="1:40" ht="15.75" hidden="1" customHeight="1" x14ac:dyDescent="0.25">
      <c r="A2630" s="13"/>
      <c r="B2630" s="13"/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13"/>
      <c r="U2630" s="13"/>
      <c r="V2630" s="13"/>
      <c r="W2630" s="13"/>
      <c r="X2630" s="13"/>
      <c r="Y2630" s="13"/>
      <c r="Z2630" s="13"/>
      <c r="AA2630" s="13"/>
      <c r="AB2630" s="13"/>
      <c r="AC2630" s="13"/>
      <c r="AD2630" s="13"/>
      <c r="AE2630" s="13"/>
      <c r="AF2630" s="13"/>
      <c r="AG2630" s="13"/>
      <c r="AH2630" s="13"/>
      <c r="AI2630" s="13"/>
      <c r="AJ2630" s="13"/>
      <c r="AK2630" s="13"/>
      <c r="AL2630" s="13"/>
      <c r="AM2630" s="13"/>
      <c r="AN2630" s="13"/>
    </row>
    <row r="2631" spans="1:40" ht="15.75" hidden="1" customHeight="1" x14ac:dyDescent="0.25">
      <c r="A2631" s="13"/>
      <c r="B2631" s="13"/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  <c r="T2631" s="13"/>
      <c r="U2631" s="13"/>
      <c r="V2631" s="13"/>
      <c r="W2631" s="13"/>
      <c r="X2631" s="13"/>
      <c r="Y2631" s="13"/>
      <c r="Z2631" s="13"/>
      <c r="AA2631" s="13"/>
      <c r="AB2631" s="13"/>
      <c r="AC2631" s="13"/>
      <c r="AD2631" s="13"/>
      <c r="AE2631" s="13"/>
      <c r="AF2631" s="13"/>
      <c r="AG2631" s="13"/>
      <c r="AH2631" s="13"/>
      <c r="AI2631" s="13"/>
      <c r="AJ2631" s="13"/>
      <c r="AK2631" s="13"/>
      <c r="AL2631" s="13"/>
      <c r="AM2631" s="13"/>
      <c r="AN2631" s="13"/>
    </row>
    <row r="2632" spans="1:40" ht="15.75" hidden="1" customHeight="1" x14ac:dyDescent="0.25">
      <c r="A2632" s="13"/>
      <c r="B2632" s="13"/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  <c r="T2632" s="13"/>
      <c r="U2632" s="13"/>
      <c r="V2632" s="13"/>
      <c r="W2632" s="13"/>
      <c r="X2632" s="13"/>
      <c r="Y2632" s="13"/>
      <c r="Z2632" s="13"/>
      <c r="AA2632" s="13"/>
      <c r="AB2632" s="13"/>
      <c r="AC2632" s="13"/>
      <c r="AD2632" s="13"/>
      <c r="AE2632" s="13"/>
      <c r="AF2632" s="13"/>
      <c r="AG2632" s="13"/>
      <c r="AH2632" s="13"/>
      <c r="AI2632" s="13"/>
      <c r="AJ2632" s="13"/>
      <c r="AK2632" s="13"/>
      <c r="AL2632" s="13"/>
      <c r="AM2632" s="13"/>
      <c r="AN2632" s="13"/>
    </row>
    <row r="2633" spans="1:40" ht="15.75" hidden="1" customHeight="1" x14ac:dyDescent="0.25">
      <c r="A2633" s="13"/>
      <c r="B2633" s="13"/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  <c r="T2633" s="13"/>
      <c r="U2633" s="13"/>
      <c r="V2633" s="13"/>
      <c r="W2633" s="13"/>
      <c r="X2633" s="13"/>
      <c r="Y2633" s="13"/>
      <c r="Z2633" s="13"/>
      <c r="AA2633" s="13"/>
      <c r="AB2633" s="13"/>
      <c r="AC2633" s="13"/>
      <c r="AD2633" s="13"/>
      <c r="AE2633" s="13"/>
      <c r="AF2633" s="13"/>
      <c r="AG2633" s="13"/>
      <c r="AH2633" s="13"/>
      <c r="AI2633" s="13"/>
      <c r="AJ2633" s="13"/>
      <c r="AK2633" s="13"/>
      <c r="AL2633" s="13"/>
      <c r="AM2633" s="13"/>
      <c r="AN2633" s="13"/>
    </row>
    <row r="2634" spans="1:40" ht="15.75" hidden="1" customHeight="1" x14ac:dyDescent="0.25">
      <c r="A2634" s="13"/>
      <c r="B2634" s="13"/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13"/>
      <c r="U2634" s="13"/>
      <c r="V2634" s="13"/>
      <c r="W2634" s="13"/>
      <c r="X2634" s="13"/>
      <c r="Y2634" s="13"/>
      <c r="Z2634" s="13"/>
      <c r="AA2634" s="13"/>
      <c r="AB2634" s="13"/>
      <c r="AC2634" s="13"/>
      <c r="AD2634" s="13"/>
      <c r="AE2634" s="13"/>
      <c r="AF2634" s="13"/>
      <c r="AG2634" s="13"/>
      <c r="AH2634" s="13"/>
      <c r="AI2634" s="13"/>
      <c r="AJ2634" s="13"/>
      <c r="AK2634" s="13"/>
      <c r="AL2634" s="13"/>
      <c r="AM2634" s="13"/>
      <c r="AN2634" s="13"/>
    </row>
    <row r="2635" spans="1:40" ht="15.75" hidden="1" customHeight="1" x14ac:dyDescent="0.25">
      <c r="A2635" s="13"/>
      <c r="B2635" s="13"/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  <c r="T2635" s="13"/>
      <c r="U2635" s="13"/>
      <c r="V2635" s="13"/>
      <c r="W2635" s="13"/>
      <c r="X2635" s="13"/>
      <c r="Y2635" s="13"/>
      <c r="Z2635" s="13"/>
      <c r="AA2635" s="13"/>
      <c r="AB2635" s="13"/>
      <c r="AC2635" s="13"/>
      <c r="AD2635" s="13"/>
      <c r="AE2635" s="13"/>
      <c r="AF2635" s="13"/>
      <c r="AG2635" s="13"/>
      <c r="AH2635" s="13"/>
      <c r="AI2635" s="13"/>
      <c r="AJ2635" s="13"/>
      <c r="AK2635" s="13"/>
      <c r="AL2635" s="13"/>
      <c r="AM2635" s="13"/>
      <c r="AN2635" s="13"/>
    </row>
    <row r="2636" spans="1:40" ht="15.75" hidden="1" customHeight="1" x14ac:dyDescent="0.25">
      <c r="A2636" s="13"/>
      <c r="B2636" s="13"/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  <c r="T2636" s="13"/>
      <c r="U2636" s="13"/>
      <c r="V2636" s="13"/>
      <c r="W2636" s="13"/>
      <c r="X2636" s="13"/>
      <c r="Y2636" s="13"/>
      <c r="Z2636" s="13"/>
      <c r="AA2636" s="13"/>
      <c r="AB2636" s="13"/>
      <c r="AC2636" s="13"/>
      <c r="AD2636" s="13"/>
      <c r="AE2636" s="13"/>
      <c r="AF2636" s="13"/>
      <c r="AG2636" s="13"/>
      <c r="AH2636" s="13"/>
      <c r="AI2636" s="13"/>
      <c r="AJ2636" s="13"/>
      <c r="AK2636" s="13"/>
      <c r="AL2636" s="13"/>
      <c r="AM2636" s="13"/>
      <c r="AN2636" s="13"/>
    </row>
    <row r="2637" spans="1:40" ht="15.75" hidden="1" customHeight="1" x14ac:dyDescent="0.25">
      <c r="A2637" s="13"/>
      <c r="B2637" s="13"/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  <c r="T2637" s="13"/>
      <c r="U2637" s="13"/>
      <c r="V2637" s="13"/>
      <c r="W2637" s="13"/>
      <c r="X2637" s="13"/>
      <c r="Y2637" s="13"/>
      <c r="Z2637" s="13"/>
      <c r="AA2637" s="13"/>
      <c r="AB2637" s="13"/>
      <c r="AC2637" s="13"/>
      <c r="AD2637" s="13"/>
      <c r="AE2637" s="13"/>
      <c r="AF2637" s="13"/>
      <c r="AG2637" s="13"/>
      <c r="AH2637" s="13"/>
      <c r="AI2637" s="13"/>
      <c r="AJ2637" s="13"/>
      <c r="AK2637" s="13"/>
      <c r="AL2637" s="13"/>
      <c r="AM2637" s="13"/>
      <c r="AN2637" s="13"/>
    </row>
    <row r="2638" spans="1:40" ht="15.75" hidden="1" customHeight="1" x14ac:dyDescent="0.25">
      <c r="A2638" s="13"/>
      <c r="B2638" s="13"/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  <c r="T2638" s="13"/>
      <c r="U2638" s="13"/>
      <c r="V2638" s="13"/>
      <c r="W2638" s="13"/>
      <c r="X2638" s="13"/>
      <c r="Y2638" s="13"/>
      <c r="Z2638" s="13"/>
      <c r="AA2638" s="13"/>
      <c r="AB2638" s="13"/>
      <c r="AC2638" s="13"/>
      <c r="AD2638" s="13"/>
      <c r="AE2638" s="13"/>
      <c r="AF2638" s="13"/>
      <c r="AG2638" s="13"/>
      <c r="AH2638" s="13"/>
      <c r="AI2638" s="13"/>
      <c r="AJ2638" s="13"/>
      <c r="AK2638" s="13"/>
      <c r="AL2638" s="13"/>
      <c r="AM2638" s="13"/>
      <c r="AN2638" s="13"/>
    </row>
    <row r="2639" spans="1:40" ht="15.75" hidden="1" customHeight="1" x14ac:dyDescent="0.25">
      <c r="A2639" s="13"/>
      <c r="B2639" s="13"/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  <c r="T2639" s="13"/>
      <c r="U2639" s="13"/>
      <c r="V2639" s="13"/>
      <c r="W2639" s="13"/>
      <c r="X2639" s="13"/>
      <c r="Y2639" s="13"/>
      <c r="Z2639" s="13"/>
      <c r="AA2639" s="13"/>
      <c r="AB2639" s="13"/>
      <c r="AC2639" s="13"/>
      <c r="AD2639" s="13"/>
      <c r="AE2639" s="13"/>
      <c r="AF2639" s="13"/>
      <c r="AG2639" s="13"/>
      <c r="AH2639" s="13"/>
      <c r="AI2639" s="13"/>
      <c r="AJ2639" s="13"/>
      <c r="AK2639" s="13"/>
      <c r="AL2639" s="13"/>
      <c r="AM2639" s="13"/>
      <c r="AN2639" s="13"/>
    </row>
    <row r="2640" spans="1:40" ht="15.75" hidden="1" customHeight="1" x14ac:dyDescent="0.25">
      <c r="A2640" s="13"/>
      <c r="B2640" s="13"/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13"/>
      <c r="U2640" s="13"/>
      <c r="V2640" s="13"/>
      <c r="W2640" s="13"/>
      <c r="X2640" s="13"/>
      <c r="Y2640" s="13"/>
      <c r="Z2640" s="13"/>
      <c r="AA2640" s="13"/>
      <c r="AB2640" s="13"/>
      <c r="AC2640" s="13"/>
      <c r="AD2640" s="13"/>
      <c r="AE2640" s="13"/>
      <c r="AF2640" s="13"/>
      <c r="AG2640" s="13"/>
      <c r="AH2640" s="13"/>
      <c r="AI2640" s="13"/>
      <c r="AJ2640" s="13"/>
      <c r="AK2640" s="13"/>
      <c r="AL2640" s="13"/>
      <c r="AM2640" s="13"/>
      <c r="AN2640" s="13"/>
    </row>
    <row r="2641" spans="1:40" ht="15.75" hidden="1" customHeight="1" x14ac:dyDescent="0.25">
      <c r="A2641" s="13"/>
      <c r="B2641" s="13"/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  <c r="T2641" s="13"/>
      <c r="U2641" s="13"/>
      <c r="V2641" s="13"/>
      <c r="W2641" s="13"/>
      <c r="X2641" s="13"/>
      <c r="Y2641" s="13"/>
      <c r="Z2641" s="13"/>
      <c r="AA2641" s="13"/>
      <c r="AB2641" s="13"/>
      <c r="AC2641" s="13"/>
      <c r="AD2641" s="13"/>
      <c r="AE2641" s="13"/>
      <c r="AF2641" s="13"/>
      <c r="AG2641" s="13"/>
      <c r="AH2641" s="13"/>
      <c r="AI2641" s="13"/>
      <c r="AJ2641" s="13"/>
      <c r="AK2641" s="13"/>
      <c r="AL2641" s="13"/>
      <c r="AM2641" s="13"/>
      <c r="AN2641" s="13"/>
    </row>
    <row r="2642" spans="1:40" ht="15.75" hidden="1" customHeight="1" x14ac:dyDescent="0.25">
      <c r="A2642" s="13"/>
      <c r="B2642" s="13"/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13"/>
      <c r="U2642" s="13"/>
      <c r="V2642" s="13"/>
      <c r="W2642" s="13"/>
      <c r="X2642" s="13"/>
      <c r="Y2642" s="13"/>
      <c r="Z2642" s="13"/>
      <c r="AA2642" s="13"/>
      <c r="AB2642" s="13"/>
      <c r="AC2642" s="13"/>
      <c r="AD2642" s="13"/>
      <c r="AE2642" s="13"/>
      <c r="AF2642" s="13"/>
      <c r="AG2642" s="13"/>
      <c r="AH2642" s="13"/>
      <c r="AI2642" s="13"/>
      <c r="AJ2642" s="13"/>
      <c r="AK2642" s="13"/>
      <c r="AL2642" s="13"/>
      <c r="AM2642" s="13"/>
      <c r="AN2642" s="13"/>
    </row>
    <row r="2643" spans="1:40" ht="15.75" hidden="1" customHeight="1" x14ac:dyDescent="0.25">
      <c r="A2643" s="13"/>
      <c r="B2643" s="13"/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  <c r="T2643" s="13"/>
      <c r="U2643" s="13"/>
      <c r="V2643" s="13"/>
      <c r="W2643" s="13"/>
      <c r="X2643" s="13"/>
      <c r="Y2643" s="13"/>
      <c r="Z2643" s="13"/>
      <c r="AA2643" s="13"/>
      <c r="AB2643" s="13"/>
      <c r="AC2643" s="13"/>
      <c r="AD2643" s="13"/>
      <c r="AE2643" s="13"/>
      <c r="AF2643" s="13"/>
      <c r="AG2643" s="13"/>
      <c r="AH2643" s="13"/>
      <c r="AI2643" s="13"/>
      <c r="AJ2643" s="13"/>
      <c r="AK2643" s="13"/>
      <c r="AL2643" s="13"/>
      <c r="AM2643" s="13"/>
      <c r="AN2643" s="13"/>
    </row>
    <row r="2644" spans="1:40" ht="15.75" hidden="1" customHeight="1" x14ac:dyDescent="0.25">
      <c r="A2644" s="13"/>
      <c r="B2644" s="13"/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  <c r="T2644" s="13"/>
      <c r="U2644" s="13"/>
      <c r="V2644" s="13"/>
      <c r="W2644" s="13"/>
      <c r="X2644" s="13"/>
      <c r="Y2644" s="13"/>
      <c r="Z2644" s="13"/>
      <c r="AA2644" s="13"/>
      <c r="AB2644" s="13"/>
      <c r="AC2644" s="13"/>
      <c r="AD2644" s="13"/>
      <c r="AE2644" s="13"/>
      <c r="AF2644" s="13"/>
      <c r="AG2644" s="13"/>
      <c r="AH2644" s="13"/>
      <c r="AI2644" s="13"/>
      <c r="AJ2644" s="13"/>
      <c r="AK2644" s="13"/>
      <c r="AL2644" s="13"/>
      <c r="AM2644" s="13"/>
      <c r="AN2644" s="13"/>
    </row>
    <row r="2645" spans="1:40" ht="15.75" hidden="1" customHeight="1" x14ac:dyDescent="0.25">
      <c r="A2645" s="13"/>
      <c r="B2645" s="13"/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  <c r="T2645" s="13"/>
      <c r="U2645" s="13"/>
      <c r="V2645" s="13"/>
      <c r="W2645" s="13"/>
      <c r="X2645" s="13"/>
      <c r="Y2645" s="13"/>
      <c r="Z2645" s="13"/>
      <c r="AA2645" s="13"/>
      <c r="AB2645" s="13"/>
      <c r="AC2645" s="13"/>
      <c r="AD2645" s="13"/>
      <c r="AE2645" s="13"/>
      <c r="AF2645" s="13"/>
      <c r="AG2645" s="13"/>
      <c r="AH2645" s="13"/>
      <c r="AI2645" s="13"/>
      <c r="AJ2645" s="13"/>
      <c r="AK2645" s="13"/>
      <c r="AL2645" s="13"/>
      <c r="AM2645" s="13"/>
      <c r="AN2645" s="13"/>
    </row>
    <row r="2646" spans="1:40" ht="15.75" hidden="1" customHeight="1" x14ac:dyDescent="0.25">
      <c r="A2646" s="13"/>
      <c r="B2646" s="13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  <c r="T2646" s="13"/>
      <c r="U2646" s="13"/>
      <c r="V2646" s="13"/>
      <c r="W2646" s="13"/>
      <c r="X2646" s="13"/>
      <c r="Y2646" s="13"/>
      <c r="Z2646" s="13"/>
      <c r="AA2646" s="13"/>
      <c r="AB2646" s="13"/>
      <c r="AC2646" s="13"/>
      <c r="AD2646" s="13"/>
      <c r="AE2646" s="13"/>
      <c r="AF2646" s="13"/>
      <c r="AG2646" s="13"/>
      <c r="AH2646" s="13"/>
      <c r="AI2646" s="13"/>
      <c r="AJ2646" s="13"/>
      <c r="AK2646" s="13"/>
      <c r="AL2646" s="13"/>
      <c r="AM2646" s="13"/>
      <c r="AN2646" s="13"/>
    </row>
    <row r="2647" spans="1:40" ht="15.75" hidden="1" customHeight="1" x14ac:dyDescent="0.25">
      <c r="A2647" s="13"/>
      <c r="B2647" s="13"/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  <c r="T2647" s="13"/>
      <c r="U2647" s="13"/>
      <c r="V2647" s="13"/>
      <c r="W2647" s="13"/>
      <c r="X2647" s="13"/>
      <c r="Y2647" s="13"/>
      <c r="Z2647" s="13"/>
      <c r="AA2647" s="13"/>
      <c r="AB2647" s="13"/>
      <c r="AC2647" s="13"/>
      <c r="AD2647" s="13"/>
      <c r="AE2647" s="13"/>
      <c r="AF2647" s="13"/>
      <c r="AG2647" s="13"/>
      <c r="AH2647" s="13"/>
      <c r="AI2647" s="13"/>
      <c r="AJ2647" s="13"/>
      <c r="AK2647" s="13"/>
      <c r="AL2647" s="13"/>
      <c r="AM2647" s="13"/>
      <c r="AN2647" s="13"/>
    </row>
    <row r="2648" spans="1:40" ht="15.75" hidden="1" customHeight="1" x14ac:dyDescent="0.25">
      <c r="A2648" s="13"/>
      <c r="B2648" s="13"/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  <c r="T2648" s="13"/>
      <c r="U2648" s="13"/>
      <c r="V2648" s="13"/>
      <c r="W2648" s="13"/>
      <c r="X2648" s="13"/>
      <c r="Y2648" s="13"/>
      <c r="Z2648" s="13"/>
      <c r="AA2648" s="13"/>
      <c r="AB2648" s="13"/>
      <c r="AC2648" s="13"/>
      <c r="AD2648" s="13"/>
      <c r="AE2648" s="13"/>
      <c r="AF2648" s="13"/>
      <c r="AG2648" s="13"/>
      <c r="AH2648" s="13"/>
      <c r="AI2648" s="13"/>
      <c r="AJ2648" s="13"/>
      <c r="AK2648" s="13"/>
      <c r="AL2648" s="13"/>
      <c r="AM2648" s="13"/>
      <c r="AN2648" s="13"/>
    </row>
    <row r="2649" spans="1:40" ht="15.75" hidden="1" customHeight="1" x14ac:dyDescent="0.25">
      <c r="A2649" s="13"/>
      <c r="B2649" s="13"/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  <c r="T2649" s="13"/>
      <c r="U2649" s="13"/>
      <c r="V2649" s="13"/>
      <c r="W2649" s="13"/>
      <c r="X2649" s="13"/>
      <c r="Y2649" s="13"/>
      <c r="Z2649" s="13"/>
      <c r="AA2649" s="13"/>
      <c r="AB2649" s="13"/>
      <c r="AC2649" s="13"/>
      <c r="AD2649" s="13"/>
      <c r="AE2649" s="13"/>
      <c r="AF2649" s="13"/>
      <c r="AG2649" s="13"/>
      <c r="AH2649" s="13"/>
      <c r="AI2649" s="13"/>
      <c r="AJ2649" s="13"/>
      <c r="AK2649" s="13"/>
      <c r="AL2649" s="13"/>
      <c r="AM2649" s="13"/>
      <c r="AN2649" s="13"/>
    </row>
    <row r="2650" spans="1:40" ht="15.75" hidden="1" customHeight="1" x14ac:dyDescent="0.25">
      <c r="A2650" s="13"/>
      <c r="B2650" s="13"/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  <c r="T2650" s="13"/>
      <c r="U2650" s="13"/>
      <c r="V2650" s="13"/>
      <c r="W2650" s="13"/>
      <c r="X2650" s="13"/>
      <c r="Y2650" s="13"/>
      <c r="Z2650" s="13"/>
      <c r="AA2650" s="13"/>
      <c r="AB2650" s="13"/>
      <c r="AC2650" s="13"/>
      <c r="AD2650" s="13"/>
      <c r="AE2650" s="13"/>
      <c r="AF2650" s="13"/>
      <c r="AG2650" s="13"/>
      <c r="AH2650" s="13"/>
      <c r="AI2650" s="13"/>
      <c r="AJ2650" s="13"/>
      <c r="AK2650" s="13"/>
      <c r="AL2650" s="13"/>
      <c r="AM2650" s="13"/>
      <c r="AN2650" s="13"/>
    </row>
    <row r="2651" spans="1:40" ht="15.75" hidden="1" customHeight="1" x14ac:dyDescent="0.25">
      <c r="A2651" s="13"/>
      <c r="B2651" s="13"/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  <c r="T2651" s="13"/>
      <c r="U2651" s="13"/>
      <c r="V2651" s="13"/>
      <c r="W2651" s="13"/>
      <c r="X2651" s="13"/>
      <c r="Y2651" s="13"/>
      <c r="Z2651" s="13"/>
      <c r="AA2651" s="13"/>
      <c r="AB2651" s="13"/>
      <c r="AC2651" s="13"/>
      <c r="AD2651" s="13"/>
      <c r="AE2651" s="13"/>
      <c r="AF2651" s="13"/>
      <c r="AG2651" s="13"/>
      <c r="AH2651" s="13"/>
      <c r="AI2651" s="13"/>
      <c r="AJ2651" s="13"/>
      <c r="AK2651" s="13"/>
      <c r="AL2651" s="13"/>
      <c r="AM2651" s="13"/>
      <c r="AN2651" s="13"/>
    </row>
    <row r="2652" spans="1:40" ht="15.75" hidden="1" customHeight="1" x14ac:dyDescent="0.25">
      <c r="A2652" s="13"/>
      <c r="B2652" s="13"/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  <c r="T2652" s="13"/>
      <c r="U2652" s="13"/>
      <c r="V2652" s="13"/>
      <c r="W2652" s="13"/>
      <c r="X2652" s="13"/>
      <c r="Y2652" s="13"/>
      <c r="Z2652" s="13"/>
      <c r="AA2652" s="13"/>
      <c r="AB2652" s="13"/>
      <c r="AC2652" s="13"/>
      <c r="AD2652" s="13"/>
      <c r="AE2652" s="13"/>
      <c r="AF2652" s="13"/>
      <c r="AG2652" s="13"/>
      <c r="AH2652" s="13"/>
      <c r="AI2652" s="13"/>
      <c r="AJ2652" s="13"/>
      <c r="AK2652" s="13"/>
      <c r="AL2652" s="13"/>
      <c r="AM2652" s="13"/>
      <c r="AN2652" s="13"/>
    </row>
    <row r="2653" spans="1:40" ht="15.75" hidden="1" customHeight="1" x14ac:dyDescent="0.25">
      <c r="A2653" s="13"/>
      <c r="B2653" s="13"/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  <c r="T2653" s="13"/>
      <c r="U2653" s="13"/>
      <c r="V2653" s="13"/>
      <c r="W2653" s="13"/>
      <c r="X2653" s="13"/>
      <c r="Y2653" s="13"/>
      <c r="Z2653" s="13"/>
      <c r="AA2653" s="13"/>
      <c r="AB2653" s="13"/>
      <c r="AC2653" s="13"/>
      <c r="AD2653" s="13"/>
      <c r="AE2653" s="13"/>
      <c r="AF2653" s="13"/>
      <c r="AG2653" s="13"/>
      <c r="AH2653" s="13"/>
      <c r="AI2653" s="13"/>
      <c r="AJ2653" s="13"/>
      <c r="AK2653" s="13"/>
      <c r="AL2653" s="13"/>
      <c r="AM2653" s="13"/>
      <c r="AN2653" s="13"/>
    </row>
    <row r="2654" spans="1:40" ht="15.75" hidden="1" customHeight="1" x14ac:dyDescent="0.25">
      <c r="A2654" s="13"/>
      <c r="B2654" s="13"/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  <c r="T2654" s="13"/>
      <c r="U2654" s="13"/>
      <c r="V2654" s="13"/>
      <c r="W2654" s="13"/>
      <c r="X2654" s="13"/>
      <c r="Y2654" s="13"/>
      <c r="Z2654" s="13"/>
      <c r="AA2654" s="13"/>
      <c r="AB2654" s="13"/>
      <c r="AC2654" s="13"/>
      <c r="AD2654" s="13"/>
      <c r="AE2654" s="13"/>
      <c r="AF2654" s="13"/>
      <c r="AG2654" s="13"/>
      <c r="AH2654" s="13"/>
      <c r="AI2654" s="13"/>
      <c r="AJ2654" s="13"/>
      <c r="AK2654" s="13"/>
      <c r="AL2654" s="13"/>
      <c r="AM2654" s="13"/>
      <c r="AN2654" s="13"/>
    </row>
    <row r="2655" spans="1:40" ht="15.75" hidden="1" customHeight="1" x14ac:dyDescent="0.25">
      <c r="A2655" s="13"/>
      <c r="B2655" s="13"/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  <c r="T2655" s="13"/>
      <c r="U2655" s="13"/>
      <c r="V2655" s="13"/>
      <c r="W2655" s="13"/>
      <c r="X2655" s="13"/>
      <c r="Y2655" s="13"/>
      <c r="Z2655" s="13"/>
      <c r="AA2655" s="13"/>
      <c r="AB2655" s="13"/>
      <c r="AC2655" s="13"/>
      <c r="AD2655" s="13"/>
      <c r="AE2655" s="13"/>
      <c r="AF2655" s="13"/>
      <c r="AG2655" s="13"/>
      <c r="AH2655" s="13"/>
      <c r="AI2655" s="13"/>
      <c r="AJ2655" s="13"/>
      <c r="AK2655" s="13"/>
      <c r="AL2655" s="13"/>
      <c r="AM2655" s="13"/>
      <c r="AN2655" s="13"/>
    </row>
    <row r="2656" spans="1:40" ht="15.75" hidden="1" customHeight="1" x14ac:dyDescent="0.25">
      <c r="A2656" s="13"/>
      <c r="B2656" s="13"/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  <c r="T2656" s="13"/>
      <c r="U2656" s="13"/>
      <c r="V2656" s="13"/>
      <c r="W2656" s="13"/>
      <c r="X2656" s="13"/>
      <c r="Y2656" s="13"/>
      <c r="Z2656" s="13"/>
      <c r="AA2656" s="13"/>
      <c r="AB2656" s="13"/>
      <c r="AC2656" s="13"/>
      <c r="AD2656" s="13"/>
      <c r="AE2656" s="13"/>
      <c r="AF2656" s="13"/>
      <c r="AG2656" s="13"/>
      <c r="AH2656" s="13"/>
      <c r="AI2656" s="13"/>
      <c r="AJ2656" s="13"/>
      <c r="AK2656" s="13"/>
      <c r="AL2656" s="13"/>
      <c r="AM2656" s="13"/>
      <c r="AN2656" s="13"/>
    </row>
    <row r="2657" spans="1:40" ht="15.75" hidden="1" customHeight="1" x14ac:dyDescent="0.25">
      <c r="A2657" s="13"/>
      <c r="B2657" s="13"/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  <c r="T2657" s="13"/>
      <c r="U2657" s="13"/>
      <c r="V2657" s="13"/>
      <c r="W2657" s="13"/>
      <c r="X2657" s="13"/>
      <c r="Y2657" s="13"/>
      <c r="Z2657" s="13"/>
      <c r="AA2657" s="13"/>
      <c r="AB2657" s="13"/>
      <c r="AC2657" s="13"/>
      <c r="AD2657" s="13"/>
      <c r="AE2657" s="13"/>
      <c r="AF2657" s="13"/>
      <c r="AG2657" s="13"/>
      <c r="AH2657" s="13"/>
      <c r="AI2657" s="13"/>
      <c r="AJ2657" s="13"/>
      <c r="AK2657" s="13"/>
      <c r="AL2657" s="13"/>
      <c r="AM2657" s="13"/>
      <c r="AN2657" s="13"/>
    </row>
    <row r="2658" spans="1:40" ht="15.75" hidden="1" customHeight="1" x14ac:dyDescent="0.25">
      <c r="A2658" s="13"/>
      <c r="B2658" s="13"/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  <c r="T2658" s="13"/>
      <c r="U2658" s="13"/>
      <c r="V2658" s="13"/>
      <c r="W2658" s="13"/>
      <c r="X2658" s="13"/>
      <c r="Y2658" s="13"/>
      <c r="Z2658" s="13"/>
      <c r="AA2658" s="13"/>
      <c r="AB2658" s="13"/>
      <c r="AC2658" s="13"/>
      <c r="AD2658" s="13"/>
      <c r="AE2658" s="13"/>
      <c r="AF2658" s="13"/>
      <c r="AG2658" s="13"/>
      <c r="AH2658" s="13"/>
      <c r="AI2658" s="13"/>
      <c r="AJ2658" s="13"/>
      <c r="AK2658" s="13"/>
      <c r="AL2658" s="13"/>
      <c r="AM2658" s="13"/>
      <c r="AN2658" s="13"/>
    </row>
    <row r="2659" spans="1:40" ht="15.75" hidden="1" customHeight="1" x14ac:dyDescent="0.25">
      <c r="A2659" s="13"/>
      <c r="B2659" s="13"/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  <c r="T2659" s="13"/>
      <c r="U2659" s="13"/>
      <c r="V2659" s="13"/>
      <c r="W2659" s="13"/>
      <c r="X2659" s="13"/>
      <c r="Y2659" s="13"/>
      <c r="Z2659" s="13"/>
      <c r="AA2659" s="13"/>
      <c r="AB2659" s="13"/>
      <c r="AC2659" s="13"/>
      <c r="AD2659" s="13"/>
      <c r="AE2659" s="13"/>
      <c r="AF2659" s="13"/>
      <c r="AG2659" s="13"/>
      <c r="AH2659" s="13"/>
      <c r="AI2659" s="13"/>
      <c r="AJ2659" s="13"/>
      <c r="AK2659" s="13"/>
      <c r="AL2659" s="13"/>
      <c r="AM2659" s="13"/>
      <c r="AN2659" s="13"/>
    </row>
    <row r="2660" spans="1:40" ht="15.75" hidden="1" customHeight="1" x14ac:dyDescent="0.25">
      <c r="A2660" s="13"/>
      <c r="B2660" s="13"/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  <c r="T2660" s="13"/>
      <c r="U2660" s="13"/>
      <c r="V2660" s="13"/>
      <c r="W2660" s="13"/>
      <c r="X2660" s="13"/>
      <c r="Y2660" s="13"/>
      <c r="Z2660" s="13"/>
      <c r="AA2660" s="13"/>
      <c r="AB2660" s="13"/>
      <c r="AC2660" s="13"/>
      <c r="AD2660" s="13"/>
      <c r="AE2660" s="13"/>
      <c r="AF2660" s="13"/>
      <c r="AG2660" s="13"/>
      <c r="AH2660" s="13"/>
      <c r="AI2660" s="13"/>
      <c r="AJ2660" s="13"/>
      <c r="AK2660" s="13"/>
      <c r="AL2660" s="13"/>
      <c r="AM2660" s="13"/>
      <c r="AN2660" s="13"/>
    </row>
    <row r="2661" spans="1:40" ht="15.75" hidden="1" customHeight="1" x14ac:dyDescent="0.25">
      <c r="A2661" s="13"/>
      <c r="B2661" s="13"/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  <c r="T2661" s="13"/>
      <c r="U2661" s="13"/>
      <c r="V2661" s="13"/>
      <c r="W2661" s="13"/>
      <c r="X2661" s="13"/>
      <c r="Y2661" s="13"/>
      <c r="Z2661" s="13"/>
      <c r="AA2661" s="13"/>
      <c r="AB2661" s="13"/>
      <c r="AC2661" s="13"/>
      <c r="AD2661" s="13"/>
      <c r="AE2661" s="13"/>
      <c r="AF2661" s="13"/>
      <c r="AG2661" s="13"/>
      <c r="AH2661" s="13"/>
      <c r="AI2661" s="13"/>
      <c r="AJ2661" s="13"/>
      <c r="AK2661" s="13"/>
      <c r="AL2661" s="13"/>
      <c r="AM2661" s="13"/>
      <c r="AN2661" s="13"/>
    </row>
    <row r="2662" spans="1:40" ht="15.75" hidden="1" customHeight="1" x14ac:dyDescent="0.25">
      <c r="A2662" s="13"/>
      <c r="B2662" s="13"/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  <c r="T2662" s="13"/>
      <c r="U2662" s="13"/>
      <c r="V2662" s="13"/>
      <c r="W2662" s="13"/>
      <c r="X2662" s="13"/>
      <c r="Y2662" s="13"/>
      <c r="Z2662" s="13"/>
      <c r="AA2662" s="13"/>
      <c r="AB2662" s="13"/>
      <c r="AC2662" s="13"/>
      <c r="AD2662" s="13"/>
      <c r="AE2662" s="13"/>
      <c r="AF2662" s="13"/>
      <c r="AG2662" s="13"/>
      <c r="AH2662" s="13"/>
      <c r="AI2662" s="13"/>
      <c r="AJ2662" s="13"/>
      <c r="AK2662" s="13"/>
      <c r="AL2662" s="13"/>
      <c r="AM2662" s="13"/>
      <c r="AN2662" s="13"/>
    </row>
    <row r="2663" spans="1:40" ht="15.75" hidden="1" customHeight="1" x14ac:dyDescent="0.25">
      <c r="A2663" s="13"/>
      <c r="B2663" s="13"/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  <c r="T2663" s="13"/>
      <c r="U2663" s="13"/>
      <c r="V2663" s="13"/>
      <c r="W2663" s="13"/>
      <c r="X2663" s="13"/>
      <c r="Y2663" s="13"/>
      <c r="Z2663" s="13"/>
      <c r="AA2663" s="13"/>
      <c r="AB2663" s="13"/>
      <c r="AC2663" s="13"/>
      <c r="AD2663" s="13"/>
      <c r="AE2663" s="13"/>
      <c r="AF2663" s="13"/>
      <c r="AG2663" s="13"/>
      <c r="AH2663" s="13"/>
      <c r="AI2663" s="13"/>
      <c r="AJ2663" s="13"/>
      <c r="AK2663" s="13"/>
      <c r="AL2663" s="13"/>
      <c r="AM2663" s="13"/>
      <c r="AN2663" s="13"/>
    </row>
    <row r="2664" spans="1:40" ht="15.75" hidden="1" customHeight="1" x14ac:dyDescent="0.25">
      <c r="A2664" s="13"/>
      <c r="B2664" s="13"/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  <c r="T2664" s="13"/>
      <c r="U2664" s="13"/>
      <c r="V2664" s="13"/>
      <c r="W2664" s="13"/>
      <c r="X2664" s="13"/>
      <c r="Y2664" s="13"/>
      <c r="Z2664" s="13"/>
      <c r="AA2664" s="13"/>
      <c r="AB2664" s="13"/>
      <c r="AC2664" s="13"/>
      <c r="AD2664" s="13"/>
      <c r="AE2664" s="13"/>
      <c r="AF2664" s="13"/>
      <c r="AG2664" s="13"/>
      <c r="AH2664" s="13"/>
      <c r="AI2664" s="13"/>
      <c r="AJ2664" s="13"/>
      <c r="AK2664" s="13"/>
      <c r="AL2664" s="13"/>
      <c r="AM2664" s="13"/>
      <c r="AN2664" s="13"/>
    </row>
    <row r="2665" spans="1:40" ht="15.75" hidden="1" customHeight="1" x14ac:dyDescent="0.25">
      <c r="A2665" s="13"/>
      <c r="B2665" s="13"/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  <c r="T2665" s="13"/>
      <c r="U2665" s="13"/>
      <c r="V2665" s="13"/>
      <c r="W2665" s="13"/>
      <c r="X2665" s="13"/>
      <c r="Y2665" s="13"/>
      <c r="Z2665" s="13"/>
      <c r="AA2665" s="13"/>
      <c r="AB2665" s="13"/>
      <c r="AC2665" s="13"/>
      <c r="AD2665" s="13"/>
      <c r="AE2665" s="13"/>
      <c r="AF2665" s="13"/>
      <c r="AG2665" s="13"/>
      <c r="AH2665" s="13"/>
      <c r="AI2665" s="13"/>
      <c r="AJ2665" s="13"/>
      <c r="AK2665" s="13"/>
      <c r="AL2665" s="13"/>
      <c r="AM2665" s="13"/>
      <c r="AN2665" s="13"/>
    </row>
    <row r="2666" spans="1:40" ht="15.75" hidden="1" customHeight="1" x14ac:dyDescent="0.25">
      <c r="A2666" s="13"/>
      <c r="B2666" s="13"/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  <c r="T2666" s="13"/>
      <c r="U2666" s="13"/>
      <c r="V2666" s="13"/>
      <c r="W2666" s="13"/>
      <c r="X2666" s="13"/>
      <c r="Y2666" s="13"/>
      <c r="Z2666" s="13"/>
      <c r="AA2666" s="13"/>
      <c r="AB2666" s="13"/>
      <c r="AC2666" s="13"/>
      <c r="AD2666" s="13"/>
      <c r="AE2666" s="13"/>
      <c r="AF2666" s="13"/>
      <c r="AG2666" s="13"/>
      <c r="AH2666" s="13"/>
      <c r="AI2666" s="13"/>
      <c r="AJ2666" s="13"/>
      <c r="AK2666" s="13"/>
      <c r="AL2666" s="13"/>
      <c r="AM2666" s="13"/>
      <c r="AN2666" s="13"/>
    </row>
    <row r="2667" spans="1:40" ht="15.75" hidden="1" customHeight="1" x14ac:dyDescent="0.25">
      <c r="A2667" s="13"/>
      <c r="B2667" s="13"/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  <c r="T2667" s="13"/>
      <c r="U2667" s="13"/>
      <c r="V2667" s="13"/>
      <c r="W2667" s="13"/>
      <c r="X2667" s="13"/>
      <c r="Y2667" s="13"/>
      <c r="Z2667" s="13"/>
      <c r="AA2667" s="13"/>
      <c r="AB2667" s="13"/>
      <c r="AC2667" s="13"/>
      <c r="AD2667" s="13"/>
      <c r="AE2667" s="13"/>
      <c r="AF2667" s="13"/>
      <c r="AG2667" s="13"/>
      <c r="AH2667" s="13"/>
      <c r="AI2667" s="13"/>
      <c r="AJ2667" s="13"/>
      <c r="AK2667" s="13"/>
      <c r="AL2667" s="13"/>
      <c r="AM2667" s="13"/>
      <c r="AN2667" s="13"/>
    </row>
    <row r="2668" spans="1:40" ht="15.75" hidden="1" customHeight="1" x14ac:dyDescent="0.25">
      <c r="A2668" s="13"/>
      <c r="B2668" s="13"/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  <c r="T2668" s="13"/>
      <c r="U2668" s="13"/>
      <c r="V2668" s="13"/>
      <c r="W2668" s="13"/>
      <c r="X2668" s="13"/>
      <c r="Y2668" s="13"/>
      <c r="Z2668" s="13"/>
      <c r="AA2668" s="13"/>
      <c r="AB2668" s="13"/>
      <c r="AC2668" s="13"/>
      <c r="AD2668" s="13"/>
      <c r="AE2668" s="13"/>
      <c r="AF2668" s="13"/>
      <c r="AG2668" s="13"/>
      <c r="AH2668" s="13"/>
      <c r="AI2668" s="13"/>
      <c r="AJ2668" s="13"/>
      <c r="AK2668" s="13"/>
      <c r="AL2668" s="13"/>
      <c r="AM2668" s="13"/>
      <c r="AN2668" s="13"/>
    </row>
    <row r="2669" spans="1:40" ht="15.75" hidden="1" customHeight="1" x14ac:dyDescent="0.25">
      <c r="A2669" s="13"/>
      <c r="B2669" s="13"/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  <c r="T2669" s="13"/>
      <c r="U2669" s="13"/>
      <c r="V2669" s="13"/>
      <c r="W2669" s="13"/>
      <c r="X2669" s="13"/>
      <c r="Y2669" s="13"/>
      <c r="Z2669" s="13"/>
      <c r="AA2669" s="13"/>
      <c r="AB2669" s="13"/>
      <c r="AC2669" s="13"/>
      <c r="AD2669" s="13"/>
      <c r="AE2669" s="13"/>
      <c r="AF2669" s="13"/>
      <c r="AG2669" s="13"/>
      <c r="AH2669" s="13"/>
      <c r="AI2669" s="13"/>
      <c r="AJ2669" s="13"/>
      <c r="AK2669" s="13"/>
      <c r="AL2669" s="13"/>
      <c r="AM2669" s="13"/>
      <c r="AN2669" s="13"/>
    </row>
    <row r="2670" spans="1:40" ht="15.75" hidden="1" customHeight="1" x14ac:dyDescent="0.25">
      <c r="A2670" s="13"/>
      <c r="B2670" s="13"/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  <c r="T2670" s="13"/>
      <c r="U2670" s="13"/>
      <c r="V2670" s="13"/>
      <c r="W2670" s="13"/>
      <c r="X2670" s="13"/>
      <c r="Y2670" s="13"/>
      <c r="Z2670" s="13"/>
      <c r="AA2670" s="13"/>
      <c r="AB2670" s="13"/>
      <c r="AC2670" s="13"/>
      <c r="AD2670" s="13"/>
      <c r="AE2670" s="13"/>
      <c r="AF2670" s="13"/>
      <c r="AG2670" s="13"/>
      <c r="AH2670" s="13"/>
      <c r="AI2670" s="13"/>
      <c r="AJ2670" s="13"/>
      <c r="AK2670" s="13"/>
      <c r="AL2670" s="13"/>
      <c r="AM2670" s="13"/>
      <c r="AN2670" s="13"/>
    </row>
    <row r="2671" spans="1:40" ht="15.75" hidden="1" customHeight="1" x14ac:dyDescent="0.25">
      <c r="A2671" s="13"/>
      <c r="B2671" s="13"/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3"/>
      <c r="T2671" s="13"/>
      <c r="U2671" s="13"/>
      <c r="V2671" s="13"/>
      <c r="W2671" s="13"/>
      <c r="X2671" s="13"/>
      <c r="Y2671" s="13"/>
      <c r="Z2671" s="13"/>
      <c r="AA2671" s="13"/>
      <c r="AB2671" s="13"/>
      <c r="AC2671" s="13"/>
      <c r="AD2671" s="13"/>
      <c r="AE2671" s="13"/>
      <c r="AF2671" s="13"/>
      <c r="AG2671" s="13"/>
      <c r="AH2671" s="13"/>
      <c r="AI2671" s="13"/>
      <c r="AJ2671" s="13"/>
      <c r="AK2671" s="13"/>
      <c r="AL2671" s="13"/>
      <c r="AM2671" s="13"/>
      <c r="AN2671" s="13"/>
    </row>
    <row r="2672" spans="1:40" ht="15.75" hidden="1" customHeight="1" x14ac:dyDescent="0.25">
      <c r="A2672" s="13"/>
      <c r="B2672" s="13"/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  <c r="T2672" s="13"/>
      <c r="U2672" s="13"/>
      <c r="V2672" s="13"/>
      <c r="W2672" s="13"/>
      <c r="X2672" s="13"/>
      <c r="Y2672" s="13"/>
      <c r="Z2672" s="13"/>
      <c r="AA2672" s="13"/>
      <c r="AB2672" s="13"/>
      <c r="AC2672" s="13"/>
      <c r="AD2672" s="13"/>
      <c r="AE2672" s="13"/>
      <c r="AF2672" s="13"/>
      <c r="AG2672" s="13"/>
      <c r="AH2672" s="13"/>
      <c r="AI2672" s="13"/>
      <c r="AJ2672" s="13"/>
      <c r="AK2672" s="13"/>
      <c r="AL2672" s="13"/>
      <c r="AM2672" s="13"/>
      <c r="AN2672" s="13"/>
    </row>
    <row r="2673" spans="1:40" ht="15.75" hidden="1" customHeight="1" x14ac:dyDescent="0.25">
      <c r="A2673" s="13"/>
      <c r="B2673" s="13"/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3"/>
      <c r="T2673" s="13"/>
      <c r="U2673" s="13"/>
      <c r="V2673" s="13"/>
      <c r="W2673" s="13"/>
      <c r="X2673" s="13"/>
      <c r="Y2673" s="13"/>
      <c r="Z2673" s="13"/>
      <c r="AA2673" s="13"/>
      <c r="AB2673" s="13"/>
      <c r="AC2673" s="13"/>
      <c r="AD2673" s="13"/>
      <c r="AE2673" s="13"/>
      <c r="AF2673" s="13"/>
      <c r="AG2673" s="13"/>
      <c r="AH2673" s="13"/>
      <c r="AI2673" s="13"/>
      <c r="AJ2673" s="13"/>
      <c r="AK2673" s="13"/>
      <c r="AL2673" s="13"/>
      <c r="AM2673" s="13"/>
      <c r="AN2673" s="13"/>
    </row>
    <row r="2674" spans="1:40" ht="15.75" hidden="1" customHeight="1" x14ac:dyDescent="0.25">
      <c r="A2674" s="13"/>
      <c r="B2674" s="13"/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  <c r="T2674" s="13"/>
      <c r="U2674" s="13"/>
      <c r="V2674" s="13"/>
      <c r="W2674" s="13"/>
      <c r="X2674" s="13"/>
      <c r="Y2674" s="13"/>
      <c r="Z2674" s="13"/>
      <c r="AA2674" s="13"/>
      <c r="AB2674" s="13"/>
      <c r="AC2674" s="13"/>
      <c r="AD2674" s="13"/>
      <c r="AE2674" s="13"/>
      <c r="AF2674" s="13"/>
      <c r="AG2674" s="13"/>
      <c r="AH2674" s="13"/>
      <c r="AI2674" s="13"/>
      <c r="AJ2674" s="13"/>
      <c r="AK2674" s="13"/>
      <c r="AL2674" s="13"/>
      <c r="AM2674" s="13"/>
      <c r="AN2674" s="13"/>
    </row>
    <row r="2675" spans="1:40" ht="15.75" hidden="1" customHeight="1" x14ac:dyDescent="0.25">
      <c r="A2675" s="13"/>
      <c r="B2675" s="13"/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  <c r="T2675" s="13"/>
      <c r="U2675" s="13"/>
      <c r="V2675" s="13"/>
      <c r="W2675" s="13"/>
      <c r="X2675" s="13"/>
      <c r="Y2675" s="13"/>
      <c r="Z2675" s="13"/>
      <c r="AA2675" s="13"/>
      <c r="AB2675" s="13"/>
      <c r="AC2675" s="13"/>
      <c r="AD2675" s="13"/>
      <c r="AE2675" s="13"/>
      <c r="AF2675" s="13"/>
      <c r="AG2675" s="13"/>
      <c r="AH2675" s="13"/>
      <c r="AI2675" s="13"/>
      <c r="AJ2675" s="13"/>
      <c r="AK2675" s="13"/>
      <c r="AL2675" s="13"/>
      <c r="AM2675" s="13"/>
      <c r="AN2675" s="13"/>
    </row>
    <row r="2676" spans="1:40" ht="15.75" hidden="1" customHeight="1" x14ac:dyDescent="0.25">
      <c r="A2676" s="13"/>
      <c r="B2676" s="13"/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  <c r="T2676" s="13"/>
      <c r="U2676" s="13"/>
      <c r="V2676" s="13"/>
      <c r="W2676" s="13"/>
      <c r="X2676" s="13"/>
      <c r="Y2676" s="13"/>
      <c r="Z2676" s="13"/>
      <c r="AA2676" s="13"/>
      <c r="AB2676" s="13"/>
      <c r="AC2676" s="13"/>
      <c r="AD2676" s="13"/>
      <c r="AE2676" s="13"/>
      <c r="AF2676" s="13"/>
      <c r="AG2676" s="13"/>
      <c r="AH2676" s="13"/>
      <c r="AI2676" s="13"/>
      <c r="AJ2676" s="13"/>
      <c r="AK2676" s="13"/>
      <c r="AL2676" s="13"/>
      <c r="AM2676" s="13"/>
      <c r="AN2676" s="13"/>
    </row>
    <row r="2677" spans="1:40" ht="15.75" hidden="1" customHeight="1" x14ac:dyDescent="0.25">
      <c r="A2677" s="13"/>
      <c r="B2677" s="13"/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  <c r="T2677" s="13"/>
      <c r="U2677" s="13"/>
      <c r="V2677" s="13"/>
      <c r="W2677" s="13"/>
      <c r="X2677" s="13"/>
      <c r="Y2677" s="13"/>
      <c r="Z2677" s="13"/>
      <c r="AA2677" s="13"/>
      <c r="AB2677" s="13"/>
      <c r="AC2677" s="13"/>
      <c r="AD2677" s="13"/>
      <c r="AE2677" s="13"/>
      <c r="AF2677" s="13"/>
      <c r="AG2677" s="13"/>
      <c r="AH2677" s="13"/>
      <c r="AI2677" s="13"/>
      <c r="AJ2677" s="13"/>
      <c r="AK2677" s="13"/>
      <c r="AL2677" s="13"/>
      <c r="AM2677" s="13"/>
      <c r="AN2677" s="13"/>
    </row>
    <row r="2678" spans="1:40" ht="15.75" hidden="1" customHeight="1" x14ac:dyDescent="0.25">
      <c r="A2678" s="13"/>
      <c r="B2678" s="13"/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  <c r="T2678" s="13"/>
      <c r="U2678" s="13"/>
      <c r="V2678" s="13"/>
      <c r="W2678" s="13"/>
      <c r="X2678" s="13"/>
      <c r="Y2678" s="13"/>
      <c r="Z2678" s="13"/>
      <c r="AA2678" s="13"/>
      <c r="AB2678" s="13"/>
      <c r="AC2678" s="13"/>
      <c r="AD2678" s="13"/>
      <c r="AE2678" s="13"/>
      <c r="AF2678" s="13"/>
      <c r="AG2678" s="13"/>
      <c r="AH2678" s="13"/>
      <c r="AI2678" s="13"/>
      <c r="AJ2678" s="13"/>
      <c r="AK2678" s="13"/>
      <c r="AL2678" s="13"/>
      <c r="AM2678" s="13"/>
      <c r="AN2678" s="13"/>
    </row>
    <row r="2679" spans="1:40" ht="15.75" hidden="1" customHeight="1" x14ac:dyDescent="0.25">
      <c r="A2679" s="13"/>
      <c r="B2679" s="13"/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  <c r="T2679" s="13"/>
      <c r="U2679" s="13"/>
      <c r="V2679" s="13"/>
      <c r="W2679" s="13"/>
      <c r="X2679" s="13"/>
      <c r="Y2679" s="13"/>
      <c r="Z2679" s="13"/>
      <c r="AA2679" s="13"/>
      <c r="AB2679" s="13"/>
      <c r="AC2679" s="13"/>
      <c r="AD2679" s="13"/>
      <c r="AE2679" s="13"/>
      <c r="AF2679" s="13"/>
      <c r="AG2679" s="13"/>
      <c r="AH2679" s="13"/>
      <c r="AI2679" s="13"/>
      <c r="AJ2679" s="13"/>
      <c r="AK2679" s="13"/>
      <c r="AL2679" s="13"/>
      <c r="AM2679" s="13"/>
      <c r="AN2679" s="13"/>
    </row>
    <row r="2680" spans="1:40" ht="15.75" hidden="1" customHeight="1" x14ac:dyDescent="0.25">
      <c r="A2680" s="13"/>
      <c r="B2680" s="13"/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  <c r="T2680" s="13"/>
      <c r="U2680" s="13"/>
      <c r="V2680" s="13"/>
      <c r="W2680" s="13"/>
      <c r="X2680" s="13"/>
      <c r="Y2680" s="13"/>
      <c r="Z2680" s="13"/>
      <c r="AA2680" s="13"/>
      <c r="AB2680" s="13"/>
      <c r="AC2680" s="13"/>
      <c r="AD2680" s="13"/>
      <c r="AE2680" s="13"/>
      <c r="AF2680" s="13"/>
      <c r="AG2680" s="13"/>
      <c r="AH2680" s="13"/>
      <c r="AI2680" s="13"/>
      <c r="AJ2680" s="13"/>
      <c r="AK2680" s="13"/>
      <c r="AL2680" s="13"/>
      <c r="AM2680" s="13"/>
      <c r="AN2680" s="13"/>
    </row>
    <row r="2681" spans="1:40" ht="15.75" hidden="1" customHeight="1" x14ac:dyDescent="0.25">
      <c r="A2681" s="13"/>
      <c r="B2681" s="13"/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  <c r="P2681" s="13"/>
      <c r="Q2681" s="13"/>
      <c r="R2681" s="13"/>
      <c r="S2681" s="13"/>
      <c r="T2681" s="13"/>
      <c r="U2681" s="13"/>
      <c r="V2681" s="13"/>
      <c r="W2681" s="13"/>
      <c r="X2681" s="13"/>
      <c r="Y2681" s="13"/>
      <c r="Z2681" s="13"/>
      <c r="AA2681" s="13"/>
      <c r="AB2681" s="13"/>
      <c r="AC2681" s="13"/>
      <c r="AD2681" s="13"/>
      <c r="AE2681" s="13"/>
      <c r="AF2681" s="13"/>
      <c r="AG2681" s="13"/>
      <c r="AH2681" s="13"/>
      <c r="AI2681" s="13"/>
      <c r="AJ2681" s="13"/>
      <c r="AK2681" s="13"/>
      <c r="AL2681" s="13"/>
      <c r="AM2681" s="13"/>
      <c r="AN2681" s="13"/>
    </row>
    <row r="2682" spans="1:40" ht="15.75" hidden="1" customHeight="1" x14ac:dyDescent="0.25">
      <c r="A2682" s="13"/>
      <c r="B2682" s="13"/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  <c r="P2682" s="13"/>
      <c r="Q2682" s="13"/>
      <c r="R2682" s="13"/>
      <c r="S2682" s="13"/>
      <c r="T2682" s="13"/>
      <c r="U2682" s="13"/>
      <c r="V2682" s="13"/>
      <c r="W2682" s="13"/>
      <c r="X2682" s="13"/>
      <c r="Y2682" s="13"/>
      <c r="Z2682" s="13"/>
      <c r="AA2682" s="13"/>
      <c r="AB2682" s="13"/>
      <c r="AC2682" s="13"/>
      <c r="AD2682" s="13"/>
      <c r="AE2682" s="13"/>
      <c r="AF2682" s="13"/>
      <c r="AG2682" s="13"/>
      <c r="AH2682" s="13"/>
      <c r="AI2682" s="13"/>
      <c r="AJ2682" s="13"/>
      <c r="AK2682" s="13"/>
      <c r="AL2682" s="13"/>
      <c r="AM2682" s="13"/>
      <c r="AN2682" s="13"/>
    </row>
    <row r="2683" spans="1:40" ht="15.75" hidden="1" customHeight="1" x14ac:dyDescent="0.25">
      <c r="A2683" s="13"/>
      <c r="B2683" s="13"/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3"/>
      <c r="T2683" s="13"/>
      <c r="U2683" s="13"/>
      <c r="V2683" s="13"/>
      <c r="W2683" s="13"/>
      <c r="X2683" s="13"/>
      <c r="Y2683" s="13"/>
      <c r="Z2683" s="13"/>
      <c r="AA2683" s="13"/>
      <c r="AB2683" s="13"/>
      <c r="AC2683" s="13"/>
      <c r="AD2683" s="13"/>
      <c r="AE2683" s="13"/>
      <c r="AF2683" s="13"/>
      <c r="AG2683" s="13"/>
      <c r="AH2683" s="13"/>
      <c r="AI2683" s="13"/>
      <c r="AJ2683" s="13"/>
      <c r="AK2683" s="13"/>
      <c r="AL2683" s="13"/>
      <c r="AM2683" s="13"/>
      <c r="AN2683" s="13"/>
    </row>
    <row r="2684" spans="1:40" ht="15.75" hidden="1" customHeight="1" x14ac:dyDescent="0.25">
      <c r="A2684" s="13"/>
      <c r="B2684" s="13"/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  <c r="P2684" s="13"/>
      <c r="Q2684" s="13"/>
      <c r="R2684" s="13"/>
      <c r="S2684" s="13"/>
      <c r="T2684" s="13"/>
      <c r="U2684" s="13"/>
      <c r="V2684" s="13"/>
      <c r="W2684" s="13"/>
      <c r="X2684" s="13"/>
      <c r="Y2684" s="13"/>
      <c r="Z2684" s="13"/>
      <c r="AA2684" s="13"/>
      <c r="AB2684" s="13"/>
      <c r="AC2684" s="13"/>
      <c r="AD2684" s="13"/>
      <c r="AE2684" s="13"/>
      <c r="AF2684" s="13"/>
      <c r="AG2684" s="13"/>
      <c r="AH2684" s="13"/>
      <c r="AI2684" s="13"/>
      <c r="AJ2684" s="13"/>
      <c r="AK2684" s="13"/>
      <c r="AL2684" s="13"/>
      <c r="AM2684" s="13"/>
      <c r="AN2684" s="13"/>
    </row>
    <row r="2685" spans="1:40" ht="15.75" hidden="1" customHeight="1" x14ac:dyDescent="0.25">
      <c r="A2685" s="13"/>
      <c r="B2685" s="13"/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3"/>
      <c r="T2685" s="13"/>
      <c r="U2685" s="13"/>
      <c r="V2685" s="13"/>
      <c r="W2685" s="13"/>
      <c r="X2685" s="13"/>
      <c r="Y2685" s="13"/>
      <c r="Z2685" s="13"/>
      <c r="AA2685" s="13"/>
      <c r="AB2685" s="13"/>
      <c r="AC2685" s="13"/>
      <c r="AD2685" s="13"/>
      <c r="AE2685" s="13"/>
      <c r="AF2685" s="13"/>
      <c r="AG2685" s="13"/>
      <c r="AH2685" s="13"/>
      <c r="AI2685" s="13"/>
      <c r="AJ2685" s="13"/>
      <c r="AK2685" s="13"/>
      <c r="AL2685" s="13"/>
      <c r="AM2685" s="13"/>
      <c r="AN2685" s="13"/>
    </row>
    <row r="2686" spans="1:40" ht="15.75" hidden="1" customHeight="1" x14ac:dyDescent="0.25">
      <c r="A2686" s="13"/>
      <c r="B2686" s="13"/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3"/>
      <c r="T2686" s="13"/>
      <c r="U2686" s="13"/>
      <c r="V2686" s="13"/>
      <c r="W2686" s="13"/>
      <c r="X2686" s="13"/>
      <c r="Y2686" s="13"/>
      <c r="Z2686" s="13"/>
      <c r="AA2686" s="13"/>
      <c r="AB2686" s="13"/>
      <c r="AC2686" s="13"/>
      <c r="AD2686" s="13"/>
      <c r="AE2686" s="13"/>
      <c r="AF2686" s="13"/>
      <c r="AG2686" s="13"/>
      <c r="AH2686" s="13"/>
      <c r="AI2686" s="13"/>
      <c r="AJ2686" s="13"/>
      <c r="AK2686" s="13"/>
      <c r="AL2686" s="13"/>
      <c r="AM2686" s="13"/>
      <c r="AN2686" s="13"/>
    </row>
    <row r="2687" spans="1:40" ht="15.75" hidden="1" customHeight="1" x14ac:dyDescent="0.25">
      <c r="A2687" s="13"/>
      <c r="B2687" s="13"/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  <c r="P2687" s="13"/>
      <c r="Q2687" s="13"/>
      <c r="R2687" s="13"/>
      <c r="S2687" s="13"/>
      <c r="T2687" s="13"/>
      <c r="U2687" s="13"/>
      <c r="V2687" s="13"/>
      <c r="W2687" s="13"/>
      <c r="X2687" s="13"/>
      <c r="Y2687" s="13"/>
      <c r="Z2687" s="13"/>
      <c r="AA2687" s="13"/>
      <c r="AB2687" s="13"/>
      <c r="AC2687" s="13"/>
      <c r="AD2687" s="13"/>
      <c r="AE2687" s="13"/>
      <c r="AF2687" s="13"/>
      <c r="AG2687" s="13"/>
      <c r="AH2687" s="13"/>
      <c r="AI2687" s="13"/>
      <c r="AJ2687" s="13"/>
      <c r="AK2687" s="13"/>
      <c r="AL2687" s="13"/>
      <c r="AM2687" s="13"/>
      <c r="AN2687" s="13"/>
    </row>
    <row r="2688" spans="1:40" ht="15.75" hidden="1" customHeight="1" x14ac:dyDescent="0.25">
      <c r="A2688" s="13"/>
      <c r="B2688" s="13"/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3"/>
      <c r="T2688" s="13"/>
      <c r="U2688" s="13"/>
      <c r="V2688" s="13"/>
      <c r="W2688" s="13"/>
      <c r="X2688" s="13"/>
      <c r="Y2688" s="13"/>
      <c r="Z2688" s="13"/>
      <c r="AA2688" s="13"/>
      <c r="AB2688" s="13"/>
      <c r="AC2688" s="13"/>
      <c r="AD2688" s="13"/>
      <c r="AE2688" s="13"/>
      <c r="AF2688" s="13"/>
      <c r="AG2688" s="13"/>
      <c r="AH2688" s="13"/>
      <c r="AI2688" s="13"/>
      <c r="AJ2688" s="13"/>
      <c r="AK2688" s="13"/>
      <c r="AL2688" s="13"/>
      <c r="AM2688" s="13"/>
      <c r="AN2688" s="13"/>
    </row>
    <row r="2689" spans="1:40" ht="15.75" hidden="1" customHeight="1" x14ac:dyDescent="0.25">
      <c r="A2689" s="13"/>
      <c r="B2689" s="13"/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  <c r="T2689" s="13"/>
      <c r="U2689" s="13"/>
      <c r="V2689" s="13"/>
      <c r="W2689" s="13"/>
      <c r="X2689" s="13"/>
      <c r="Y2689" s="13"/>
      <c r="Z2689" s="13"/>
      <c r="AA2689" s="13"/>
      <c r="AB2689" s="13"/>
      <c r="AC2689" s="13"/>
      <c r="AD2689" s="13"/>
      <c r="AE2689" s="13"/>
      <c r="AF2689" s="13"/>
      <c r="AG2689" s="13"/>
      <c r="AH2689" s="13"/>
      <c r="AI2689" s="13"/>
      <c r="AJ2689" s="13"/>
      <c r="AK2689" s="13"/>
      <c r="AL2689" s="13"/>
      <c r="AM2689" s="13"/>
      <c r="AN2689" s="13"/>
    </row>
    <row r="2690" spans="1:40" ht="15.75" hidden="1" customHeight="1" x14ac:dyDescent="0.25">
      <c r="A2690" s="13"/>
      <c r="B2690" s="13"/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  <c r="P2690" s="13"/>
      <c r="Q2690" s="13"/>
      <c r="R2690" s="13"/>
      <c r="S2690" s="13"/>
      <c r="T2690" s="13"/>
      <c r="U2690" s="13"/>
      <c r="V2690" s="13"/>
      <c r="W2690" s="13"/>
      <c r="X2690" s="13"/>
      <c r="Y2690" s="13"/>
      <c r="Z2690" s="13"/>
      <c r="AA2690" s="13"/>
      <c r="AB2690" s="13"/>
      <c r="AC2690" s="13"/>
      <c r="AD2690" s="13"/>
      <c r="AE2690" s="13"/>
      <c r="AF2690" s="13"/>
      <c r="AG2690" s="13"/>
      <c r="AH2690" s="13"/>
      <c r="AI2690" s="13"/>
      <c r="AJ2690" s="13"/>
      <c r="AK2690" s="13"/>
      <c r="AL2690" s="13"/>
      <c r="AM2690" s="13"/>
      <c r="AN2690" s="13"/>
    </row>
    <row r="2691" spans="1:40" ht="15.75" hidden="1" customHeight="1" x14ac:dyDescent="0.25">
      <c r="A2691" s="13"/>
      <c r="B2691" s="13"/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  <c r="P2691" s="13"/>
      <c r="Q2691" s="13"/>
      <c r="R2691" s="13"/>
      <c r="S2691" s="13"/>
      <c r="T2691" s="13"/>
      <c r="U2691" s="13"/>
      <c r="V2691" s="13"/>
      <c r="W2691" s="13"/>
      <c r="X2691" s="13"/>
      <c r="Y2691" s="13"/>
      <c r="Z2691" s="13"/>
      <c r="AA2691" s="13"/>
      <c r="AB2691" s="13"/>
      <c r="AC2691" s="13"/>
      <c r="AD2691" s="13"/>
      <c r="AE2691" s="13"/>
      <c r="AF2691" s="13"/>
      <c r="AG2691" s="13"/>
      <c r="AH2691" s="13"/>
      <c r="AI2691" s="13"/>
      <c r="AJ2691" s="13"/>
      <c r="AK2691" s="13"/>
      <c r="AL2691" s="13"/>
      <c r="AM2691" s="13"/>
      <c r="AN2691" s="13"/>
    </row>
    <row r="2692" spans="1:40" ht="15.75" hidden="1" customHeight="1" x14ac:dyDescent="0.25">
      <c r="A2692" s="13"/>
      <c r="B2692" s="13"/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  <c r="P2692" s="13"/>
      <c r="Q2692" s="13"/>
      <c r="R2692" s="13"/>
      <c r="S2692" s="13"/>
      <c r="T2692" s="13"/>
      <c r="U2692" s="13"/>
      <c r="V2692" s="13"/>
      <c r="W2692" s="13"/>
      <c r="X2692" s="13"/>
      <c r="Y2692" s="13"/>
      <c r="Z2692" s="13"/>
      <c r="AA2692" s="13"/>
      <c r="AB2692" s="13"/>
      <c r="AC2692" s="13"/>
      <c r="AD2692" s="13"/>
      <c r="AE2692" s="13"/>
      <c r="AF2692" s="13"/>
      <c r="AG2692" s="13"/>
      <c r="AH2692" s="13"/>
      <c r="AI2692" s="13"/>
      <c r="AJ2692" s="13"/>
      <c r="AK2692" s="13"/>
      <c r="AL2692" s="13"/>
      <c r="AM2692" s="13"/>
      <c r="AN2692" s="13"/>
    </row>
    <row r="2693" spans="1:40" ht="15.75" hidden="1" customHeight="1" x14ac:dyDescent="0.25">
      <c r="A2693" s="13"/>
      <c r="B2693" s="13"/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  <c r="P2693" s="13"/>
      <c r="Q2693" s="13"/>
      <c r="R2693" s="13"/>
      <c r="S2693" s="13"/>
      <c r="T2693" s="13"/>
      <c r="U2693" s="13"/>
      <c r="V2693" s="13"/>
      <c r="W2693" s="13"/>
      <c r="X2693" s="13"/>
      <c r="Y2693" s="13"/>
      <c r="Z2693" s="13"/>
      <c r="AA2693" s="13"/>
      <c r="AB2693" s="13"/>
      <c r="AC2693" s="13"/>
      <c r="AD2693" s="13"/>
      <c r="AE2693" s="13"/>
      <c r="AF2693" s="13"/>
      <c r="AG2693" s="13"/>
      <c r="AH2693" s="13"/>
      <c r="AI2693" s="13"/>
      <c r="AJ2693" s="13"/>
      <c r="AK2693" s="13"/>
      <c r="AL2693" s="13"/>
      <c r="AM2693" s="13"/>
      <c r="AN2693" s="13"/>
    </row>
    <row r="2694" spans="1:40" ht="15.75" hidden="1" customHeight="1" x14ac:dyDescent="0.25">
      <c r="A2694" s="13"/>
      <c r="B2694" s="13"/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  <c r="P2694" s="13"/>
      <c r="Q2694" s="13"/>
      <c r="R2694" s="13"/>
      <c r="S2694" s="13"/>
      <c r="T2694" s="13"/>
      <c r="U2694" s="13"/>
      <c r="V2694" s="13"/>
      <c r="W2694" s="13"/>
      <c r="X2694" s="13"/>
      <c r="Y2694" s="13"/>
      <c r="Z2694" s="13"/>
      <c r="AA2694" s="13"/>
      <c r="AB2694" s="13"/>
      <c r="AC2694" s="13"/>
      <c r="AD2694" s="13"/>
      <c r="AE2694" s="13"/>
      <c r="AF2694" s="13"/>
      <c r="AG2694" s="13"/>
      <c r="AH2694" s="13"/>
      <c r="AI2694" s="13"/>
      <c r="AJ2694" s="13"/>
      <c r="AK2694" s="13"/>
      <c r="AL2694" s="13"/>
      <c r="AM2694" s="13"/>
      <c r="AN2694" s="13"/>
    </row>
    <row r="2695" spans="1:40" ht="15.75" hidden="1" customHeight="1" x14ac:dyDescent="0.25">
      <c r="A2695" s="13"/>
      <c r="B2695" s="13"/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  <c r="P2695" s="13"/>
      <c r="Q2695" s="13"/>
      <c r="R2695" s="13"/>
      <c r="S2695" s="13"/>
      <c r="T2695" s="13"/>
      <c r="U2695" s="13"/>
      <c r="V2695" s="13"/>
      <c r="W2695" s="13"/>
      <c r="X2695" s="13"/>
      <c r="Y2695" s="13"/>
      <c r="Z2695" s="13"/>
      <c r="AA2695" s="13"/>
      <c r="AB2695" s="13"/>
      <c r="AC2695" s="13"/>
      <c r="AD2695" s="13"/>
      <c r="AE2695" s="13"/>
      <c r="AF2695" s="13"/>
      <c r="AG2695" s="13"/>
      <c r="AH2695" s="13"/>
      <c r="AI2695" s="13"/>
      <c r="AJ2695" s="13"/>
      <c r="AK2695" s="13"/>
      <c r="AL2695" s="13"/>
      <c r="AM2695" s="13"/>
      <c r="AN2695" s="13"/>
    </row>
    <row r="2696" spans="1:40" ht="15.75" hidden="1" customHeight="1" x14ac:dyDescent="0.25">
      <c r="A2696" s="13"/>
      <c r="B2696" s="13"/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  <c r="P2696" s="13"/>
      <c r="Q2696" s="13"/>
      <c r="R2696" s="13"/>
      <c r="S2696" s="13"/>
      <c r="T2696" s="13"/>
      <c r="U2696" s="13"/>
      <c r="V2696" s="13"/>
      <c r="W2696" s="13"/>
      <c r="X2696" s="13"/>
      <c r="Y2696" s="13"/>
      <c r="Z2696" s="13"/>
      <c r="AA2696" s="13"/>
      <c r="AB2696" s="13"/>
      <c r="AC2696" s="13"/>
      <c r="AD2696" s="13"/>
      <c r="AE2696" s="13"/>
      <c r="AF2696" s="13"/>
      <c r="AG2696" s="13"/>
      <c r="AH2696" s="13"/>
      <c r="AI2696" s="13"/>
      <c r="AJ2696" s="13"/>
      <c r="AK2696" s="13"/>
      <c r="AL2696" s="13"/>
      <c r="AM2696" s="13"/>
      <c r="AN2696" s="13"/>
    </row>
    <row r="2697" spans="1:40" ht="15.75" hidden="1" customHeight="1" x14ac:dyDescent="0.25">
      <c r="A2697" s="13"/>
      <c r="B2697" s="13"/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  <c r="P2697" s="13"/>
      <c r="Q2697" s="13"/>
      <c r="R2697" s="13"/>
      <c r="S2697" s="13"/>
      <c r="T2697" s="13"/>
      <c r="U2697" s="13"/>
      <c r="V2697" s="13"/>
      <c r="W2697" s="13"/>
      <c r="X2697" s="13"/>
      <c r="Y2697" s="13"/>
      <c r="Z2697" s="13"/>
      <c r="AA2697" s="13"/>
      <c r="AB2697" s="13"/>
      <c r="AC2697" s="13"/>
      <c r="AD2697" s="13"/>
      <c r="AE2697" s="13"/>
      <c r="AF2697" s="13"/>
      <c r="AG2697" s="13"/>
      <c r="AH2697" s="13"/>
      <c r="AI2697" s="13"/>
      <c r="AJ2697" s="13"/>
      <c r="AK2697" s="13"/>
      <c r="AL2697" s="13"/>
      <c r="AM2697" s="13"/>
      <c r="AN2697" s="13"/>
    </row>
    <row r="2698" spans="1:40" ht="15.75" hidden="1" customHeight="1" x14ac:dyDescent="0.25">
      <c r="A2698" s="13"/>
      <c r="B2698" s="13"/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  <c r="P2698" s="13"/>
      <c r="Q2698" s="13"/>
      <c r="R2698" s="13"/>
      <c r="S2698" s="13"/>
      <c r="T2698" s="13"/>
      <c r="U2698" s="13"/>
      <c r="V2698" s="13"/>
      <c r="W2698" s="13"/>
      <c r="X2698" s="13"/>
      <c r="Y2698" s="13"/>
      <c r="Z2698" s="13"/>
      <c r="AA2698" s="13"/>
      <c r="AB2698" s="13"/>
      <c r="AC2698" s="13"/>
      <c r="AD2698" s="13"/>
      <c r="AE2698" s="13"/>
      <c r="AF2698" s="13"/>
      <c r="AG2698" s="13"/>
      <c r="AH2698" s="13"/>
      <c r="AI2698" s="13"/>
      <c r="AJ2698" s="13"/>
      <c r="AK2698" s="13"/>
      <c r="AL2698" s="13"/>
      <c r="AM2698" s="13"/>
      <c r="AN2698" s="13"/>
    </row>
    <row r="2699" spans="1:40" ht="15.75" hidden="1" customHeight="1" x14ac:dyDescent="0.25">
      <c r="A2699" s="13"/>
      <c r="B2699" s="13"/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  <c r="P2699" s="13"/>
      <c r="Q2699" s="13"/>
      <c r="R2699" s="13"/>
      <c r="S2699" s="13"/>
      <c r="T2699" s="13"/>
      <c r="U2699" s="13"/>
      <c r="V2699" s="13"/>
      <c r="W2699" s="13"/>
      <c r="X2699" s="13"/>
      <c r="Y2699" s="13"/>
      <c r="Z2699" s="13"/>
      <c r="AA2699" s="13"/>
      <c r="AB2699" s="13"/>
      <c r="AC2699" s="13"/>
      <c r="AD2699" s="13"/>
      <c r="AE2699" s="13"/>
      <c r="AF2699" s="13"/>
      <c r="AG2699" s="13"/>
      <c r="AH2699" s="13"/>
      <c r="AI2699" s="13"/>
      <c r="AJ2699" s="13"/>
      <c r="AK2699" s="13"/>
      <c r="AL2699" s="13"/>
      <c r="AM2699" s="13"/>
      <c r="AN2699" s="13"/>
    </row>
    <row r="2700" spans="1:40" ht="15.75" hidden="1" customHeight="1" x14ac:dyDescent="0.25">
      <c r="A2700" s="13"/>
      <c r="B2700" s="13"/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  <c r="P2700" s="13"/>
      <c r="Q2700" s="13"/>
      <c r="R2700" s="13"/>
      <c r="S2700" s="13"/>
      <c r="T2700" s="13"/>
      <c r="U2700" s="13"/>
      <c r="V2700" s="13"/>
      <c r="W2700" s="13"/>
      <c r="X2700" s="13"/>
      <c r="Y2700" s="13"/>
      <c r="Z2700" s="13"/>
      <c r="AA2700" s="13"/>
      <c r="AB2700" s="13"/>
      <c r="AC2700" s="13"/>
      <c r="AD2700" s="13"/>
      <c r="AE2700" s="13"/>
      <c r="AF2700" s="13"/>
      <c r="AG2700" s="13"/>
      <c r="AH2700" s="13"/>
      <c r="AI2700" s="13"/>
      <c r="AJ2700" s="13"/>
      <c r="AK2700" s="13"/>
      <c r="AL2700" s="13"/>
      <c r="AM2700" s="13"/>
      <c r="AN2700" s="13"/>
    </row>
    <row r="2701" spans="1:40" ht="15.75" hidden="1" customHeight="1" x14ac:dyDescent="0.25">
      <c r="A2701" s="13"/>
      <c r="B2701" s="13"/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  <c r="P2701" s="13"/>
      <c r="Q2701" s="13"/>
      <c r="R2701" s="13"/>
      <c r="S2701" s="13"/>
      <c r="T2701" s="13"/>
      <c r="U2701" s="13"/>
      <c r="V2701" s="13"/>
      <c r="W2701" s="13"/>
      <c r="X2701" s="13"/>
      <c r="Y2701" s="13"/>
      <c r="Z2701" s="13"/>
      <c r="AA2701" s="13"/>
      <c r="AB2701" s="13"/>
      <c r="AC2701" s="13"/>
      <c r="AD2701" s="13"/>
      <c r="AE2701" s="13"/>
      <c r="AF2701" s="13"/>
      <c r="AG2701" s="13"/>
      <c r="AH2701" s="13"/>
      <c r="AI2701" s="13"/>
      <c r="AJ2701" s="13"/>
      <c r="AK2701" s="13"/>
      <c r="AL2701" s="13"/>
      <c r="AM2701" s="13"/>
      <c r="AN2701" s="13"/>
    </row>
    <row r="2702" spans="1:40" ht="15.75" hidden="1" customHeight="1" x14ac:dyDescent="0.25">
      <c r="A2702" s="13"/>
      <c r="B2702" s="13"/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  <c r="P2702" s="13"/>
      <c r="Q2702" s="13"/>
      <c r="R2702" s="13"/>
      <c r="S2702" s="13"/>
      <c r="T2702" s="13"/>
      <c r="U2702" s="13"/>
      <c r="V2702" s="13"/>
      <c r="W2702" s="13"/>
      <c r="X2702" s="13"/>
      <c r="Y2702" s="13"/>
      <c r="Z2702" s="13"/>
      <c r="AA2702" s="13"/>
      <c r="AB2702" s="13"/>
      <c r="AC2702" s="13"/>
      <c r="AD2702" s="13"/>
      <c r="AE2702" s="13"/>
      <c r="AF2702" s="13"/>
      <c r="AG2702" s="13"/>
      <c r="AH2702" s="13"/>
      <c r="AI2702" s="13"/>
      <c r="AJ2702" s="13"/>
      <c r="AK2702" s="13"/>
      <c r="AL2702" s="13"/>
      <c r="AM2702" s="13"/>
      <c r="AN2702" s="13"/>
    </row>
    <row r="2703" spans="1:40" ht="15.75" hidden="1" customHeight="1" x14ac:dyDescent="0.25">
      <c r="A2703" s="13"/>
      <c r="B2703" s="13"/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  <c r="P2703" s="13"/>
      <c r="Q2703" s="13"/>
      <c r="R2703" s="13"/>
      <c r="S2703" s="13"/>
      <c r="T2703" s="13"/>
      <c r="U2703" s="13"/>
      <c r="V2703" s="13"/>
      <c r="W2703" s="13"/>
      <c r="X2703" s="13"/>
      <c r="Y2703" s="13"/>
      <c r="Z2703" s="13"/>
      <c r="AA2703" s="13"/>
      <c r="AB2703" s="13"/>
      <c r="AC2703" s="13"/>
      <c r="AD2703" s="13"/>
      <c r="AE2703" s="13"/>
      <c r="AF2703" s="13"/>
      <c r="AG2703" s="13"/>
      <c r="AH2703" s="13"/>
      <c r="AI2703" s="13"/>
      <c r="AJ2703" s="13"/>
      <c r="AK2703" s="13"/>
      <c r="AL2703" s="13"/>
      <c r="AM2703" s="13"/>
      <c r="AN2703" s="13"/>
    </row>
    <row r="2704" spans="1:40" ht="15.75" hidden="1" customHeight="1" x14ac:dyDescent="0.25">
      <c r="A2704" s="13"/>
      <c r="B2704" s="13"/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  <c r="P2704" s="13"/>
      <c r="Q2704" s="13"/>
      <c r="R2704" s="13"/>
      <c r="S2704" s="13"/>
      <c r="T2704" s="13"/>
      <c r="U2704" s="13"/>
      <c r="V2704" s="13"/>
      <c r="W2704" s="13"/>
      <c r="X2704" s="13"/>
      <c r="Y2704" s="13"/>
      <c r="Z2704" s="13"/>
      <c r="AA2704" s="13"/>
      <c r="AB2704" s="13"/>
      <c r="AC2704" s="13"/>
      <c r="AD2704" s="13"/>
      <c r="AE2704" s="13"/>
      <c r="AF2704" s="13"/>
      <c r="AG2704" s="13"/>
      <c r="AH2704" s="13"/>
      <c r="AI2704" s="13"/>
      <c r="AJ2704" s="13"/>
      <c r="AK2704" s="13"/>
      <c r="AL2704" s="13"/>
      <c r="AM2704" s="13"/>
      <c r="AN2704" s="13"/>
    </row>
    <row r="2705" spans="1:40" ht="15.75" hidden="1" customHeight="1" x14ac:dyDescent="0.25">
      <c r="A2705" s="13"/>
      <c r="B2705" s="13"/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  <c r="P2705" s="13"/>
      <c r="Q2705" s="13"/>
      <c r="R2705" s="13"/>
      <c r="S2705" s="13"/>
      <c r="T2705" s="13"/>
      <c r="U2705" s="13"/>
      <c r="V2705" s="13"/>
      <c r="W2705" s="13"/>
      <c r="X2705" s="13"/>
      <c r="Y2705" s="13"/>
      <c r="Z2705" s="13"/>
      <c r="AA2705" s="13"/>
      <c r="AB2705" s="13"/>
      <c r="AC2705" s="13"/>
      <c r="AD2705" s="13"/>
      <c r="AE2705" s="13"/>
      <c r="AF2705" s="13"/>
      <c r="AG2705" s="13"/>
      <c r="AH2705" s="13"/>
      <c r="AI2705" s="13"/>
      <c r="AJ2705" s="13"/>
      <c r="AK2705" s="13"/>
      <c r="AL2705" s="13"/>
      <c r="AM2705" s="13"/>
      <c r="AN2705" s="13"/>
    </row>
    <row r="2706" spans="1:40" ht="15.75" hidden="1" customHeight="1" x14ac:dyDescent="0.25">
      <c r="A2706" s="13"/>
      <c r="B2706" s="13"/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  <c r="P2706" s="13"/>
      <c r="Q2706" s="13"/>
      <c r="R2706" s="13"/>
      <c r="S2706" s="13"/>
      <c r="T2706" s="13"/>
      <c r="U2706" s="13"/>
      <c r="V2706" s="13"/>
      <c r="W2706" s="13"/>
      <c r="X2706" s="13"/>
      <c r="Y2706" s="13"/>
      <c r="Z2706" s="13"/>
      <c r="AA2706" s="13"/>
      <c r="AB2706" s="13"/>
      <c r="AC2706" s="13"/>
      <c r="AD2706" s="13"/>
      <c r="AE2706" s="13"/>
      <c r="AF2706" s="13"/>
      <c r="AG2706" s="13"/>
      <c r="AH2706" s="13"/>
      <c r="AI2706" s="13"/>
      <c r="AJ2706" s="13"/>
      <c r="AK2706" s="13"/>
      <c r="AL2706" s="13"/>
      <c r="AM2706" s="13"/>
      <c r="AN2706" s="13"/>
    </row>
    <row r="2707" spans="1:40" ht="15.75" hidden="1" customHeight="1" x14ac:dyDescent="0.25">
      <c r="A2707" s="13"/>
      <c r="B2707" s="13"/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  <c r="P2707" s="13"/>
      <c r="Q2707" s="13"/>
      <c r="R2707" s="13"/>
      <c r="S2707" s="13"/>
      <c r="T2707" s="13"/>
      <c r="U2707" s="13"/>
      <c r="V2707" s="13"/>
      <c r="W2707" s="13"/>
      <c r="X2707" s="13"/>
      <c r="Y2707" s="13"/>
      <c r="Z2707" s="13"/>
      <c r="AA2707" s="13"/>
      <c r="AB2707" s="13"/>
      <c r="AC2707" s="13"/>
      <c r="AD2707" s="13"/>
      <c r="AE2707" s="13"/>
      <c r="AF2707" s="13"/>
      <c r="AG2707" s="13"/>
      <c r="AH2707" s="13"/>
      <c r="AI2707" s="13"/>
      <c r="AJ2707" s="13"/>
      <c r="AK2707" s="13"/>
      <c r="AL2707" s="13"/>
      <c r="AM2707" s="13"/>
      <c r="AN2707" s="13"/>
    </row>
    <row r="2708" spans="1:40" ht="15.75" hidden="1" customHeight="1" x14ac:dyDescent="0.25">
      <c r="A2708" s="13"/>
      <c r="B2708" s="13"/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  <c r="P2708" s="13"/>
      <c r="Q2708" s="13"/>
      <c r="R2708" s="13"/>
      <c r="S2708" s="13"/>
      <c r="T2708" s="13"/>
      <c r="U2708" s="13"/>
      <c r="V2708" s="13"/>
      <c r="W2708" s="13"/>
      <c r="X2708" s="13"/>
      <c r="Y2708" s="13"/>
      <c r="Z2708" s="13"/>
      <c r="AA2708" s="13"/>
      <c r="AB2708" s="13"/>
      <c r="AC2708" s="13"/>
      <c r="AD2708" s="13"/>
      <c r="AE2708" s="13"/>
      <c r="AF2708" s="13"/>
      <c r="AG2708" s="13"/>
      <c r="AH2708" s="13"/>
      <c r="AI2708" s="13"/>
      <c r="AJ2708" s="13"/>
      <c r="AK2708" s="13"/>
      <c r="AL2708" s="13"/>
      <c r="AM2708" s="13"/>
      <c r="AN2708" s="13"/>
    </row>
    <row r="2709" spans="1:40" ht="15.75" hidden="1" customHeight="1" x14ac:dyDescent="0.25">
      <c r="A2709" s="13"/>
      <c r="B2709" s="13"/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  <c r="P2709" s="13"/>
      <c r="Q2709" s="13"/>
      <c r="R2709" s="13"/>
      <c r="S2709" s="13"/>
      <c r="T2709" s="13"/>
      <c r="U2709" s="13"/>
      <c r="V2709" s="13"/>
      <c r="W2709" s="13"/>
      <c r="X2709" s="13"/>
      <c r="Y2709" s="13"/>
      <c r="Z2709" s="13"/>
      <c r="AA2709" s="13"/>
      <c r="AB2709" s="13"/>
      <c r="AC2709" s="13"/>
      <c r="AD2709" s="13"/>
      <c r="AE2709" s="13"/>
      <c r="AF2709" s="13"/>
      <c r="AG2709" s="13"/>
      <c r="AH2709" s="13"/>
      <c r="AI2709" s="13"/>
      <c r="AJ2709" s="13"/>
      <c r="AK2709" s="13"/>
      <c r="AL2709" s="13"/>
      <c r="AM2709" s="13"/>
      <c r="AN2709" s="13"/>
    </row>
    <row r="2710" spans="1:40" ht="15.75" hidden="1" customHeight="1" x14ac:dyDescent="0.25">
      <c r="A2710" s="13"/>
      <c r="B2710" s="13"/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  <c r="P2710" s="13"/>
      <c r="Q2710" s="13"/>
      <c r="R2710" s="13"/>
      <c r="S2710" s="13"/>
      <c r="T2710" s="13"/>
      <c r="U2710" s="13"/>
      <c r="V2710" s="13"/>
      <c r="W2710" s="13"/>
      <c r="X2710" s="13"/>
      <c r="Y2710" s="13"/>
      <c r="Z2710" s="13"/>
      <c r="AA2710" s="13"/>
      <c r="AB2710" s="13"/>
      <c r="AC2710" s="13"/>
      <c r="AD2710" s="13"/>
      <c r="AE2710" s="13"/>
      <c r="AF2710" s="13"/>
      <c r="AG2710" s="13"/>
      <c r="AH2710" s="13"/>
      <c r="AI2710" s="13"/>
      <c r="AJ2710" s="13"/>
      <c r="AK2710" s="13"/>
      <c r="AL2710" s="13"/>
      <c r="AM2710" s="13"/>
      <c r="AN2710" s="13"/>
    </row>
    <row r="2711" spans="1:40" ht="15.75" hidden="1" customHeight="1" x14ac:dyDescent="0.25">
      <c r="A2711" s="13"/>
      <c r="B2711" s="13"/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  <c r="P2711" s="13"/>
      <c r="Q2711" s="13"/>
      <c r="R2711" s="13"/>
      <c r="S2711" s="13"/>
      <c r="T2711" s="13"/>
      <c r="U2711" s="13"/>
      <c r="V2711" s="13"/>
      <c r="W2711" s="13"/>
      <c r="X2711" s="13"/>
      <c r="Y2711" s="13"/>
      <c r="Z2711" s="13"/>
      <c r="AA2711" s="13"/>
      <c r="AB2711" s="13"/>
      <c r="AC2711" s="13"/>
      <c r="AD2711" s="13"/>
      <c r="AE2711" s="13"/>
      <c r="AF2711" s="13"/>
      <c r="AG2711" s="13"/>
      <c r="AH2711" s="13"/>
      <c r="AI2711" s="13"/>
      <c r="AJ2711" s="13"/>
      <c r="AK2711" s="13"/>
      <c r="AL2711" s="13"/>
      <c r="AM2711" s="13"/>
      <c r="AN2711" s="13"/>
    </row>
    <row r="2712" spans="1:40" ht="15.75" hidden="1" customHeight="1" x14ac:dyDescent="0.25">
      <c r="A2712" s="13"/>
      <c r="B2712" s="13"/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  <c r="P2712" s="13"/>
      <c r="Q2712" s="13"/>
      <c r="R2712" s="13"/>
      <c r="S2712" s="13"/>
      <c r="T2712" s="13"/>
      <c r="U2712" s="13"/>
      <c r="V2712" s="13"/>
      <c r="W2712" s="13"/>
      <c r="X2712" s="13"/>
      <c r="Y2712" s="13"/>
      <c r="Z2712" s="13"/>
      <c r="AA2712" s="13"/>
      <c r="AB2712" s="13"/>
      <c r="AC2712" s="13"/>
      <c r="AD2712" s="13"/>
      <c r="AE2712" s="13"/>
      <c r="AF2712" s="13"/>
      <c r="AG2712" s="13"/>
      <c r="AH2712" s="13"/>
      <c r="AI2712" s="13"/>
      <c r="AJ2712" s="13"/>
      <c r="AK2712" s="13"/>
      <c r="AL2712" s="13"/>
      <c r="AM2712" s="13"/>
      <c r="AN2712" s="13"/>
    </row>
    <row r="2713" spans="1:40" ht="15.75" hidden="1" customHeight="1" x14ac:dyDescent="0.25">
      <c r="A2713" s="13"/>
      <c r="B2713" s="13"/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  <c r="P2713" s="13"/>
      <c r="Q2713" s="13"/>
      <c r="R2713" s="13"/>
      <c r="S2713" s="13"/>
      <c r="T2713" s="13"/>
      <c r="U2713" s="13"/>
      <c r="V2713" s="13"/>
      <c r="W2713" s="13"/>
      <c r="X2713" s="13"/>
      <c r="Y2713" s="13"/>
      <c r="Z2713" s="13"/>
      <c r="AA2713" s="13"/>
      <c r="AB2713" s="13"/>
      <c r="AC2713" s="13"/>
      <c r="AD2713" s="13"/>
      <c r="AE2713" s="13"/>
      <c r="AF2713" s="13"/>
      <c r="AG2713" s="13"/>
      <c r="AH2713" s="13"/>
      <c r="AI2713" s="13"/>
      <c r="AJ2713" s="13"/>
      <c r="AK2713" s="13"/>
      <c r="AL2713" s="13"/>
      <c r="AM2713" s="13"/>
      <c r="AN2713" s="13"/>
    </row>
    <row r="2714" spans="1:40" ht="15.75" hidden="1" customHeight="1" x14ac:dyDescent="0.25">
      <c r="A2714" s="13"/>
      <c r="B2714" s="13"/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  <c r="P2714" s="13"/>
      <c r="Q2714" s="13"/>
      <c r="R2714" s="13"/>
      <c r="S2714" s="13"/>
      <c r="T2714" s="13"/>
      <c r="U2714" s="13"/>
      <c r="V2714" s="13"/>
      <c r="W2714" s="13"/>
      <c r="X2714" s="13"/>
      <c r="Y2714" s="13"/>
      <c r="Z2714" s="13"/>
      <c r="AA2714" s="13"/>
      <c r="AB2714" s="13"/>
      <c r="AC2714" s="13"/>
      <c r="AD2714" s="13"/>
      <c r="AE2714" s="13"/>
      <c r="AF2714" s="13"/>
      <c r="AG2714" s="13"/>
      <c r="AH2714" s="13"/>
      <c r="AI2714" s="13"/>
      <c r="AJ2714" s="13"/>
      <c r="AK2714" s="13"/>
      <c r="AL2714" s="13"/>
      <c r="AM2714" s="13"/>
      <c r="AN2714" s="13"/>
    </row>
    <row r="2715" spans="1:40" ht="15.75" hidden="1" customHeight="1" x14ac:dyDescent="0.25">
      <c r="A2715" s="13"/>
      <c r="B2715" s="13"/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  <c r="P2715" s="13"/>
      <c r="Q2715" s="13"/>
      <c r="R2715" s="13"/>
      <c r="S2715" s="13"/>
      <c r="T2715" s="13"/>
      <c r="U2715" s="13"/>
      <c r="V2715" s="13"/>
      <c r="W2715" s="13"/>
      <c r="X2715" s="13"/>
      <c r="Y2715" s="13"/>
      <c r="Z2715" s="13"/>
      <c r="AA2715" s="13"/>
      <c r="AB2715" s="13"/>
      <c r="AC2715" s="13"/>
      <c r="AD2715" s="13"/>
      <c r="AE2715" s="13"/>
      <c r="AF2715" s="13"/>
      <c r="AG2715" s="13"/>
      <c r="AH2715" s="13"/>
      <c r="AI2715" s="13"/>
      <c r="AJ2715" s="13"/>
      <c r="AK2715" s="13"/>
      <c r="AL2715" s="13"/>
      <c r="AM2715" s="13"/>
      <c r="AN2715" s="13"/>
    </row>
    <row r="2716" spans="1:40" ht="15.75" hidden="1" customHeight="1" x14ac:dyDescent="0.25">
      <c r="A2716" s="13"/>
      <c r="B2716" s="13"/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  <c r="P2716" s="13"/>
      <c r="Q2716" s="13"/>
      <c r="R2716" s="13"/>
      <c r="S2716" s="13"/>
      <c r="T2716" s="13"/>
      <c r="U2716" s="13"/>
      <c r="V2716" s="13"/>
      <c r="W2716" s="13"/>
      <c r="X2716" s="13"/>
      <c r="Y2716" s="13"/>
      <c r="Z2716" s="13"/>
      <c r="AA2716" s="13"/>
      <c r="AB2716" s="13"/>
      <c r="AC2716" s="13"/>
      <c r="AD2716" s="13"/>
      <c r="AE2716" s="13"/>
      <c r="AF2716" s="13"/>
      <c r="AG2716" s="13"/>
      <c r="AH2716" s="13"/>
      <c r="AI2716" s="13"/>
      <c r="AJ2716" s="13"/>
      <c r="AK2716" s="13"/>
      <c r="AL2716" s="13"/>
      <c r="AM2716" s="13"/>
      <c r="AN2716" s="13"/>
    </row>
    <row r="2717" spans="1:40" ht="15.75" hidden="1" customHeight="1" x14ac:dyDescent="0.25">
      <c r="A2717" s="13"/>
      <c r="B2717" s="13"/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  <c r="P2717" s="13"/>
      <c r="Q2717" s="13"/>
      <c r="R2717" s="13"/>
      <c r="S2717" s="13"/>
      <c r="T2717" s="13"/>
      <c r="U2717" s="13"/>
      <c r="V2717" s="13"/>
      <c r="W2717" s="13"/>
      <c r="X2717" s="13"/>
      <c r="Y2717" s="13"/>
      <c r="Z2717" s="13"/>
      <c r="AA2717" s="13"/>
      <c r="AB2717" s="13"/>
      <c r="AC2717" s="13"/>
      <c r="AD2717" s="13"/>
      <c r="AE2717" s="13"/>
      <c r="AF2717" s="13"/>
      <c r="AG2717" s="13"/>
      <c r="AH2717" s="13"/>
      <c r="AI2717" s="13"/>
      <c r="AJ2717" s="13"/>
      <c r="AK2717" s="13"/>
      <c r="AL2717" s="13"/>
      <c r="AM2717" s="13"/>
      <c r="AN2717" s="13"/>
    </row>
    <row r="2718" spans="1:40" ht="15.75" hidden="1" customHeight="1" x14ac:dyDescent="0.25">
      <c r="A2718" s="13"/>
      <c r="B2718" s="13"/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  <c r="P2718" s="13"/>
      <c r="Q2718" s="13"/>
      <c r="R2718" s="13"/>
      <c r="S2718" s="13"/>
      <c r="T2718" s="13"/>
      <c r="U2718" s="13"/>
      <c r="V2718" s="13"/>
      <c r="W2718" s="13"/>
      <c r="X2718" s="13"/>
      <c r="Y2718" s="13"/>
      <c r="Z2718" s="13"/>
      <c r="AA2718" s="13"/>
      <c r="AB2718" s="13"/>
      <c r="AC2718" s="13"/>
      <c r="AD2718" s="13"/>
      <c r="AE2718" s="13"/>
      <c r="AF2718" s="13"/>
      <c r="AG2718" s="13"/>
      <c r="AH2718" s="13"/>
      <c r="AI2718" s="13"/>
      <c r="AJ2718" s="13"/>
      <c r="AK2718" s="13"/>
      <c r="AL2718" s="13"/>
      <c r="AM2718" s="13"/>
      <c r="AN2718" s="13"/>
    </row>
    <row r="2719" spans="1:40" ht="15.75" hidden="1" customHeight="1" x14ac:dyDescent="0.25">
      <c r="A2719" s="13"/>
      <c r="B2719" s="13"/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  <c r="P2719" s="13"/>
      <c r="Q2719" s="13"/>
      <c r="R2719" s="13"/>
      <c r="S2719" s="13"/>
      <c r="T2719" s="13"/>
      <c r="U2719" s="13"/>
      <c r="V2719" s="13"/>
      <c r="W2719" s="13"/>
      <c r="X2719" s="13"/>
      <c r="Y2719" s="13"/>
      <c r="Z2719" s="13"/>
      <c r="AA2719" s="13"/>
      <c r="AB2719" s="13"/>
      <c r="AC2719" s="13"/>
      <c r="AD2719" s="13"/>
      <c r="AE2719" s="13"/>
      <c r="AF2719" s="13"/>
      <c r="AG2719" s="13"/>
      <c r="AH2719" s="13"/>
      <c r="AI2719" s="13"/>
      <c r="AJ2719" s="13"/>
      <c r="AK2719" s="13"/>
      <c r="AL2719" s="13"/>
      <c r="AM2719" s="13"/>
      <c r="AN2719" s="13"/>
    </row>
    <row r="2720" spans="1:40" ht="15.75" hidden="1" customHeight="1" x14ac:dyDescent="0.25">
      <c r="A2720" s="13"/>
      <c r="B2720" s="13"/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  <c r="P2720" s="13"/>
      <c r="Q2720" s="13"/>
      <c r="R2720" s="13"/>
      <c r="S2720" s="13"/>
      <c r="T2720" s="13"/>
      <c r="U2720" s="13"/>
      <c r="V2720" s="13"/>
      <c r="W2720" s="13"/>
      <c r="X2720" s="13"/>
      <c r="Y2720" s="13"/>
      <c r="Z2720" s="13"/>
      <c r="AA2720" s="13"/>
      <c r="AB2720" s="13"/>
      <c r="AC2720" s="13"/>
      <c r="AD2720" s="13"/>
      <c r="AE2720" s="13"/>
      <c r="AF2720" s="13"/>
      <c r="AG2720" s="13"/>
      <c r="AH2720" s="13"/>
      <c r="AI2720" s="13"/>
      <c r="AJ2720" s="13"/>
      <c r="AK2720" s="13"/>
      <c r="AL2720" s="13"/>
      <c r="AM2720" s="13"/>
      <c r="AN2720" s="13"/>
    </row>
    <row r="2721" spans="1:40" ht="15.75" hidden="1" customHeight="1" x14ac:dyDescent="0.25">
      <c r="A2721" s="13"/>
      <c r="B2721" s="13"/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  <c r="P2721" s="13"/>
      <c r="Q2721" s="13"/>
      <c r="R2721" s="13"/>
      <c r="S2721" s="13"/>
      <c r="T2721" s="13"/>
      <c r="U2721" s="13"/>
      <c r="V2721" s="13"/>
      <c r="W2721" s="13"/>
      <c r="X2721" s="13"/>
      <c r="Y2721" s="13"/>
      <c r="Z2721" s="13"/>
      <c r="AA2721" s="13"/>
      <c r="AB2721" s="13"/>
      <c r="AC2721" s="13"/>
      <c r="AD2721" s="13"/>
      <c r="AE2721" s="13"/>
      <c r="AF2721" s="13"/>
      <c r="AG2721" s="13"/>
      <c r="AH2721" s="13"/>
      <c r="AI2721" s="13"/>
      <c r="AJ2721" s="13"/>
      <c r="AK2721" s="13"/>
      <c r="AL2721" s="13"/>
      <c r="AM2721" s="13"/>
      <c r="AN2721" s="13"/>
    </row>
    <row r="2722" spans="1:40" ht="15.75" hidden="1" customHeight="1" x14ac:dyDescent="0.25">
      <c r="A2722" s="13"/>
      <c r="B2722" s="13"/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  <c r="P2722" s="13"/>
      <c r="Q2722" s="13"/>
      <c r="R2722" s="13"/>
      <c r="S2722" s="13"/>
      <c r="T2722" s="13"/>
      <c r="U2722" s="13"/>
      <c r="V2722" s="13"/>
      <c r="W2722" s="13"/>
      <c r="X2722" s="13"/>
      <c r="Y2722" s="13"/>
      <c r="Z2722" s="13"/>
      <c r="AA2722" s="13"/>
      <c r="AB2722" s="13"/>
      <c r="AC2722" s="13"/>
      <c r="AD2722" s="13"/>
      <c r="AE2722" s="13"/>
      <c r="AF2722" s="13"/>
      <c r="AG2722" s="13"/>
      <c r="AH2722" s="13"/>
      <c r="AI2722" s="13"/>
      <c r="AJ2722" s="13"/>
      <c r="AK2722" s="13"/>
      <c r="AL2722" s="13"/>
      <c r="AM2722" s="13"/>
      <c r="AN2722" s="13"/>
    </row>
    <row r="2723" spans="1:40" ht="15.75" hidden="1" customHeight="1" x14ac:dyDescent="0.25">
      <c r="A2723" s="13"/>
      <c r="B2723" s="13"/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  <c r="P2723" s="13"/>
      <c r="Q2723" s="13"/>
      <c r="R2723" s="13"/>
      <c r="S2723" s="13"/>
      <c r="T2723" s="13"/>
      <c r="U2723" s="13"/>
      <c r="V2723" s="13"/>
      <c r="W2723" s="13"/>
      <c r="X2723" s="13"/>
      <c r="Y2723" s="13"/>
      <c r="Z2723" s="13"/>
      <c r="AA2723" s="13"/>
      <c r="AB2723" s="13"/>
      <c r="AC2723" s="13"/>
      <c r="AD2723" s="13"/>
      <c r="AE2723" s="13"/>
      <c r="AF2723" s="13"/>
      <c r="AG2723" s="13"/>
      <c r="AH2723" s="13"/>
      <c r="AI2723" s="13"/>
      <c r="AJ2723" s="13"/>
      <c r="AK2723" s="13"/>
      <c r="AL2723" s="13"/>
      <c r="AM2723" s="13"/>
      <c r="AN2723" s="13"/>
    </row>
    <row r="2724" spans="1:40" ht="15.75" hidden="1" customHeight="1" x14ac:dyDescent="0.25">
      <c r="A2724" s="13"/>
      <c r="B2724" s="13"/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  <c r="P2724" s="13"/>
      <c r="Q2724" s="13"/>
      <c r="R2724" s="13"/>
      <c r="S2724" s="13"/>
      <c r="T2724" s="13"/>
      <c r="U2724" s="13"/>
      <c r="V2724" s="13"/>
      <c r="W2724" s="13"/>
      <c r="X2724" s="13"/>
      <c r="Y2724" s="13"/>
      <c r="Z2724" s="13"/>
      <c r="AA2724" s="13"/>
      <c r="AB2724" s="13"/>
      <c r="AC2724" s="13"/>
      <c r="AD2724" s="13"/>
      <c r="AE2724" s="13"/>
      <c r="AF2724" s="13"/>
      <c r="AG2724" s="13"/>
      <c r="AH2724" s="13"/>
      <c r="AI2724" s="13"/>
      <c r="AJ2724" s="13"/>
      <c r="AK2724" s="13"/>
      <c r="AL2724" s="13"/>
      <c r="AM2724" s="13"/>
      <c r="AN2724" s="13"/>
    </row>
    <row r="2725" spans="1:40" ht="15.75" hidden="1" customHeight="1" x14ac:dyDescent="0.25">
      <c r="A2725" s="13"/>
      <c r="B2725" s="13"/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  <c r="P2725" s="13"/>
      <c r="Q2725" s="13"/>
      <c r="R2725" s="13"/>
      <c r="S2725" s="13"/>
      <c r="T2725" s="13"/>
      <c r="U2725" s="13"/>
      <c r="V2725" s="13"/>
      <c r="W2725" s="13"/>
      <c r="X2725" s="13"/>
      <c r="Y2725" s="13"/>
      <c r="Z2725" s="13"/>
      <c r="AA2725" s="13"/>
      <c r="AB2725" s="13"/>
      <c r="AC2725" s="13"/>
      <c r="AD2725" s="13"/>
      <c r="AE2725" s="13"/>
      <c r="AF2725" s="13"/>
      <c r="AG2725" s="13"/>
      <c r="AH2725" s="13"/>
      <c r="AI2725" s="13"/>
      <c r="AJ2725" s="13"/>
      <c r="AK2725" s="13"/>
      <c r="AL2725" s="13"/>
      <c r="AM2725" s="13"/>
      <c r="AN2725" s="13"/>
    </row>
    <row r="2726" spans="1:40" ht="15.75" hidden="1" customHeight="1" x14ac:dyDescent="0.25">
      <c r="A2726" s="13"/>
      <c r="B2726" s="13"/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  <c r="T2726" s="13"/>
      <c r="U2726" s="13"/>
      <c r="V2726" s="13"/>
      <c r="W2726" s="13"/>
      <c r="X2726" s="13"/>
      <c r="Y2726" s="13"/>
      <c r="Z2726" s="13"/>
      <c r="AA2726" s="13"/>
      <c r="AB2726" s="13"/>
      <c r="AC2726" s="13"/>
      <c r="AD2726" s="13"/>
      <c r="AE2726" s="13"/>
      <c r="AF2726" s="13"/>
      <c r="AG2726" s="13"/>
      <c r="AH2726" s="13"/>
      <c r="AI2726" s="13"/>
      <c r="AJ2726" s="13"/>
      <c r="AK2726" s="13"/>
      <c r="AL2726" s="13"/>
      <c r="AM2726" s="13"/>
      <c r="AN2726" s="13"/>
    </row>
    <row r="2727" spans="1:40" ht="15.75" hidden="1" customHeight="1" x14ac:dyDescent="0.25">
      <c r="A2727" s="13"/>
      <c r="B2727" s="13"/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  <c r="P2727" s="13"/>
      <c r="Q2727" s="13"/>
      <c r="R2727" s="13"/>
      <c r="S2727" s="13"/>
      <c r="T2727" s="13"/>
      <c r="U2727" s="13"/>
      <c r="V2727" s="13"/>
      <c r="W2727" s="13"/>
      <c r="X2727" s="13"/>
      <c r="Y2727" s="13"/>
      <c r="Z2727" s="13"/>
      <c r="AA2727" s="13"/>
      <c r="AB2727" s="13"/>
      <c r="AC2727" s="13"/>
      <c r="AD2727" s="13"/>
      <c r="AE2727" s="13"/>
      <c r="AF2727" s="13"/>
      <c r="AG2727" s="13"/>
      <c r="AH2727" s="13"/>
      <c r="AI2727" s="13"/>
      <c r="AJ2727" s="13"/>
      <c r="AK2727" s="13"/>
      <c r="AL2727" s="13"/>
      <c r="AM2727" s="13"/>
      <c r="AN2727" s="13"/>
    </row>
    <row r="2728" spans="1:40" ht="15.75" hidden="1" customHeight="1" x14ac:dyDescent="0.25">
      <c r="A2728" s="13"/>
      <c r="B2728" s="13"/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  <c r="P2728" s="13"/>
      <c r="Q2728" s="13"/>
      <c r="R2728" s="13"/>
      <c r="S2728" s="13"/>
      <c r="T2728" s="13"/>
      <c r="U2728" s="13"/>
      <c r="V2728" s="13"/>
      <c r="W2728" s="13"/>
      <c r="X2728" s="13"/>
      <c r="Y2728" s="13"/>
      <c r="Z2728" s="13"/>
      <c r="AA2728" s="13"/>
      <c r="AB2728" s="13"/>
      <c r="AC2728" s="13"/>
      <c r="AD2728" s="13"/>
      <c r="AE2728" s="13"/>
      <c r="AF2728" s="13"/>
      <c r="AG2728" s="13"/>
      <c r="AH2728" s="13"/>
      <c r="AI2728" s="13"/>
      <c r="AJ2728" s="13"/>
      <c r="AK2728" s="13"/>
      <c r="AL2728" s="13"/>
      <c r="AM2728" s="13"/>
      <c r="AN2728" s="13"/>
    </row>
    <row r="2729" spans="1:40" ht="15.75" hidden="1" customHeight="1" x14ac:dyDescent="0.25">
      <c r="A2729" s="13"/>
      <c r="B2729" s="13"/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  <c r="P2729" s="13"/>
      <c r="Q2729" s="13"/>
      <c r="R2729" s="13"/>
      <c r="S2729" s="13"/>
      <c r="T2729" s="13"/>
      <c r="U2729" s="13"/>
      <c r="V2729" s="13"/>
      <c r="W2729" s="13"/>
      <c r="X2729" s="13"/>
      <c r="Y2729" s="13"/>
      <c r="Z2729" s="13"/>
      <c r="AA2729" s="13"/>
      <c r="AB2729" s="13"/>
      <c r="AC2729" s="13"/>
      <c r="AD2729" s="13"/>
      <c r="AE2729" s="13"/>
      <c r="AF2729" s="13"/>
      <c r="AG2729" s="13"/>
      <c r="AH2729" s="13"/>
      <c r="AI2729" s="13"/>
      <c r="AJ2729" s="13"/>
      <c r="AK2729" s="13"/>
      <c r="AL2729" s="13"/>
      <c r="AM2729" s="13"/>
      <c r="AN2729" s="13"/>
    </row>
    <row r="2730" spans="1:40" ht="15.75" hidden="1" customHeight="1" x14ac:dyDescent="0.25">
      <c r="A2730" s="13"/>
      <c r="B2730" s="13"/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  <c r="P2730" s="13"/>
      <c r="Q2730" s="13"/>
      <c r="R2730" s="13"/>
      <c r="S2730" s="13"/>
      <c r="T2730" s="13"/>
      <c r="U2730" s="13"/>
      <c r="V2730" s="13"/>
      <c r="W2730" s="13"/>
      <c r="X2730" s="13"/>
      <c r="Y2730" s="13"/>
      <c r="Z2730" s="13"/>
      <c r="AA2730" s="13"/>
      <c r="AB2730" s="13"/>
      <c r="AC2730" s="13"/>
      <c r="AD2730" s="13"/>
      <c r="AE2730" s="13"/>
      <c r="AF2730" s="13"/>
      <c r="AG2730" s="13"/>
      <c r="AH2730" s="13"/>
      <c r="AI2730" s="13"/>
      <c r="AJ2730" s="13"/>
      <c r="AK2730" s="13"/>
      <c r="AL2730" s="13"/>
      <c r="AM2730" s="13"/>
      <c r="AN2730" s="13"/>
    </row>
    <row r="2731" spans="1:40" ht="15.75" hidden="1" customHeight="1" x14ac:dyDescent="0.25">
      <c r="A2731" s="13"/>
      <c r="B2731" s="13"/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3"/>
      <c r="S2731" s="13"/>
      <c r="T2731" s="13"/>
      <c r="U2731" s="13"/>
      <c r="V2731" s="13"/>
      <c r="W2731" s="13"/>
      <c r="X2731" s="13"/>
      <c r="Y2731" s="13"/>
      <c r="Z2731" s="13"/>
      <c r="AA2731" s="13"/>
      <c r="AB2731" s="13"/>
      <c r="AC2731" s="13"/>
      <c r="AD2731" s="13"/>
      <c r="AE2731" s="13"/>
      <c r="AF2731" s="13"/>
      <c r="AG2731" s="13"/>
      <c r="AH2731" s="13"/>
      <c r="AI2731" s="13"/>
      <c r="AJ2731" s="13"/>
      <c r="AK2731" s="13"/>
      <c r="AL2731" s="13"/>
      <c r="AM2731" s="13"/>
      <c r="AN2731" s="13"/>
    </row>
    <row r="2732" spans="1:40" ht="15.75" hidden="1" customHeight="1" x14ac:dyDescent="0.25">
      <c r="A2732" s="13"/>
      <c r="B2732" s="13"/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  <c r="P2732" s="13"/>
      <c r="Q2732" s="13"/>
      <c r="R2732" s="13"/>
      <c r="S2732" s="13"/>
      <c r="T2732" s="13"/>
      <c r="U2732" s="13"/>
      <c r="V2732" s="13"/>
      <c r="W2732" s="13"/>
      <c r="X2732" s="13"/>
      <c r="Y2732" s="13"/>
      <c r="Z2732" s="13"/>
      <c r="AA2732" s="13"/>
      <c r="AB2732" s="13"/>
      <c r="AC2732" s="13"/>
      <c r="AD2732" s="13"/>
      <c r="AE2732" s="13"/>
      <c r="AF2732" s="13"/>
      <c r="AG2732" s="13"/>
      <c r="AH2732" s="13"/>
      <c r="AI2732" s="13"/>
      <c r="AJ2732" s="13"/>
      <c r="AK2732" s="13"/>
      <c r="AL2732" s="13"/>
      <c r="AM2732" s="13"/>
      <c r="AN2732" s="13"/>
    </row>
    <row r="2733" spans="1:40" ht="15.75" hidden="1" customHeight="1" x14ac:dyDescent="0.25">
      <c r="A2733" s="13"/>
      <c r="B2733" s="13"/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3"/>
      <c r="T2733" s="13"/>
      <c r="U2733" s="13"/>
      <c r="V2733" s="13"/>
      <c r="W2733" s="13"/>
      <c r="X2733" s="13"/>
      <c r="Y2733" s="13"/>
      <c r="Z2733" s="13"/>
      <c r="AA2733" s="13"/>
      <c r="AB2733" s="13"/>
      <c r="AC2733" s="13"/>
      <c r="AD2733" s="13"/>
      <c r="AE2733" s="13"/>
      <c r="AF2733" s="13"/>
      <c r="AG2733" s="13"/>
      <c r="AH2733" s="13"/>
      <c r="AI2733" s="13"/>
      <c r="AJ2733" s="13"/>
      <c r="AK2733" s="13"/>
      <c r="AL2733" s="13"/>
      <c r="AM2733" s="13"/>
      <c r="AN2733" s="13"/>
    </row>
    <row r="2734" spans="1:40" ht="15.75" hidden="1" customHeight="1" x14ac:dyDescent="0.25">
      <c r="A2734" s="13"/>
      <c r="B2734" s="13"/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3"/>
      <c r="T2734" s="13"/>
      <c r="U2734" s="13"/>
      <c r="V2734" s="13"/>
      <c r="W2734" s="13"/>
      <c r="X2734" s="13"/>
      <c r="Y2734" s="13"/>
      <c r="Z2734" s="13"/>
      <c r="AA2734" s="13"/>
      <c r="AB2734" s="13"/>
      <c r="AC2734" s="13"/>
      <c r="AD2734" s="13"/>
      <c r="AE2734" s="13"/>
      <c r="AF2734" s="13"/>
      <c r="AG2734" s="13"/>
      <c r="AH2734" s="13"/>
      <c r="AI2734" s="13"/>
      <c r="AJ2734" s="13"/>
      <c r="AK2734" s="13"/>
      <c r="AL2734" s="13"/>
      <c r="AM2734" s="13"/>
      <c r="AN2734" s="13"/>
    </row>
    <row r="2735" spans="1:40" ht="15.75" hidden="1" customHeight="1" x14ac:dyDescent="0.25">
      <c r="A2735" s="13"/>
      <c r="B2735" s="13"/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  <c r="T2735" s="13"/>
      <c r="U2735" s="13"/>
      <c r="V2735" s="13"/>
      <c r="W2735" s="13"/>
      <c r="X2735" s="13"/>
      <c r="Y2735" s="13"/>
      <c r="Z2735" s="13"/>
      <c r="AA2735" s="13"/>
      <c r="AB2735" s="13"/>
      <c r="AC2735" s="13"/>
      <c r="AD2735" s="13"/>
      <c r="AE2735" s="13"/>
      <c r="AF2735" s="13"/>
      <c r="AG2735" s="13"/>
      <c r="AH2735" s="13"/>
      <c r="AI2735" s="13"/>
      <c r="AJ2735" s="13"/>
      <c r="AK2735" s="13"/>
      <c r="AL2735" s="13"/>
      <c r="AM2735" s="13"/>
      <c r="AN2735" s="13"/>
    </row>
    <row r="2736" spans="1:40" ht="15.75" hidden="1" customHeight="1" x14ac:dyDescent="0.25">
      <c r="A2736" s="13"/>
      <c r="B2736" s="13"/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  <c r="T2736" s="13"/>
      <c r="U2736" s="13"/>
      <c r="V2736" s="13"/>
      <c r="W2736" s="13"/>
      <c r="X2736" s="13"/>
      <c r="Y2736" s="13"/>
      <c r="Z2736" s="13"/>
      <c r="AA2736" s="13"/>
      <c r="AB2736" s="13"/>
      <c r="AC2736" s="13"/>
      <c r="AD2736" s="13"/>
      <c r="AE2736" s="13"/>
      <c r="AF2736" s="13"/>
      <c r="AG2736" s="13"/>
      <c r="AH2736" s="13"/>
      <c r="AI2736" s="13"/>
      <c r="AJ2736" s="13"/>
      <c r="AK2736" s="13"/>
      <c r="AL2736" s="13"/>
      <c r="AM2736" s="13"/>
      <c r="AN2736" s="13"/>
    </row>
    <row r="2737" spans="1:40" ht="15.75" hidden="1" customHeight="1" x14ac:dyDescent="0.25">
      <c r="A2737" s="13"/>
      <c r="B2737" s="13"/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  <c r="T2737" s="13"/>
      <c r="U2737" s="13"/>
      <c r="V2737" s="13"/>
      <c r="W2737" s="13"/>
      <c r="X2737" s="13"/>
      <c r="Y2737" s="13"/>
      <c r="Z2737" s="13"/>
      <c r="AA2737" s="13"/>
      <c r="AB2737" s="13"/>
      <c r="AC2737" s="13"/>
      <c r="AD2737" s="13"/>
      <c r="AE2737" s="13"/>
      <c r="AF2737" s="13"/>
      <c r="AG2737" s="13"/>
      <c r="AH2737" s="13"/>
      <c r="AI2737" s="13"/>
      <c r="AJ2737" s="13"/>
      <c r="AK2737" s="13"/>
      <c r="AL2737" s="13"/>
      <c r="AM2737" s="13"/>
      <c r="AN2737" s="13"/>
    </row>
    <row r="2738" spans="1:40" ht="15.75" hidden="1" customHeight="1" x14ac:dyDescent="0.25">
      <c r="A2738" s="13"/>
      <c r="B2738" s="13"/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  <c r="T2738" s="13"/>
      <c r="U2738" s="13"/>
      <c r="V2738" s="13"/>
      <c r="W2738" s="13"/>
      <c r="X2738" s="13"/>
      <c r="Y2738" s="13"/>
      <c r="Z2738" s="13"/>
      <c r="AA2738" s="13"/>
      <c r="AB2738" s="13"/>
      <c r="AC2738" s="13"/>
      <c r="AD2738" s="13"/>
      <c r="AE2738" s="13"/>
      <c r="AF2738" s="13"/>
      <c r="AG2738" s="13"/>
      <c r="AH2738" s="13"/>
      <c r="AI2738" s="13"/>
      <c r="AJ2738" s="13"/>
      <c r="AK2738" s="13"/>
      <c r="AL2738" s="13"/>
      <c r="AM2738" s="13"/>
      <c r="AN2738" s="13"/>
    </row>
    <row r="2739" spans="1:40" ht="15.75" hidden="1" customHeight="1" x14ac:dyDescent="0.25">
      <c r="A2739" s="13"/>
      <c r="B2739" s="13"/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  <c r="T2739" s="13"/>
      <c r="U2739" s="13"/>
      <c r="V2739" s="13"/>
      <c r="W2739" s="13"/>
      <c r="X2739" s="13"/>
      <c r="Y2739" s="13"/>
      <c r="Z2739" s="13"/>
      <c r="AA2739" s="13"/>
      <c r="AB2739" s="13"/>
      <c r="AC2739" s="13"/>
      <c r="AD2739" s="13"/>
      <c r="AE2739" s="13"/>
      <c r="AF2739" s="13"/>
      <c r="AG2739" s="13"/>
      <c r="AH2739" s="13"/>
      <c r="AI2739" s="13"/>
      <c r="AJ2739" s="13"/>
      <c r="AK2739" s="13"/>
      <c r="AL2739" s="13"/>
      <c r="AM2739" s="13"/>
      <c r="AN2739" s="13"/>
    </row>
    <row r="2740" spans="1:40" ht="15.75" hidden="1" customHeight="1" x14ac:dyDescent="0.25">
      <c r="A2740" s="13"/>
      <c r="B2740" s="13"/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  <c r="T2740" s="13"/>
      <c r="U2740" s="13"/>
      <c r="V2740" s="13"/>
      <c r="W2740" s="13"/>
      <c r="X2740" s="13"/>
      <c r="Y2740" s="13"/>
      <c r="Z2740" s="13"/>
      <c r="AA2740" s="13"/>
      <c r="AB2740" s="13"/>
      <c r="AC2740" s="13"/>
      <c r="AD2740" s="13"/>
      <c r="AE2740" s="13"/>
      <c r="AF2740" s="13"/>
      <c r="AG2740" s="13"/>
      <c r="AH2740" s="13"/>
      <c r="AI2740" s="13"/>
      <c r="AJ2740" s="13"/>
      <c r="AK2740" s="13"/>
      <c r="AL2740" s="13"/>
      <c r="AM2740" s="13"/>
      <c r="AN2740" s="13"/>
    </row>
    <row r="2741" spans="1:40" ht="15.75" hidden="1" customHeight="1" x14ac:dyDescent="0.25">
      <c r="A2741" s="13"/>
      <c r="B2741" s="13"/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  <c r="T2741" s="13"/>
      <c r="U2741" s="13"/>
      <c r="V2741" s="13"/>
      <c r="W2741" s="13"/>
      <c r="X2741" s="13"/>
      <c r="Y2741" s="13"/>
      <c r="Z2741" s="13"/>
      <c r="AA2741" s="13"/>
      <c r="AB2741" s="13"/>
      <c r="AC2741" s="13"/>
      <c r="AD2741" s="13"/>
      <c r="AE2741" s="13"/>
      <c r="AF2741" s="13"/>
      <c r="AG2741" s="13"/>
      <c r="AH2741" s="13"/>
      <c r="AI2741" s="13"/>
      <c r="AJ2741" s="13"/>
      <c r="AK2741" s="13"/>
      <c r="AL2741" s="13"/>
      <c r="AM2741" s="13"/>
      <c r="AN2741" s="13"/>
    </row>
    <row r="2742" spans="1:40" ht="15.75" hidden="1" customHeight="1" x14ac:dyDescent="0.25">
      <c r="A2742" s="13"/>
      <c r="B2742" s="13"/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  <c r="T2742" s="13"/>
      <c r="U2742" s="13"/>
      <c r="V2742" s="13"/>
      <c r="W2742" s="13"/>
      <c r="X2742" s="13"/>
      <c r="Y2742" s="13"/>
      <c r="Z2742" s="13"/>
      <c r="AA2742" s="13"/>
      <c r="AB2742" s="13"/>
      <c r="AC2742" s="13"/>
      <c r="AD2742" s="13"/>
      <c r="AE2742" s="13"/>
      <c r="AF2742" s="13"/>
      <c r="AG2742" s="13"/>
      <c r="AH2742" s="13"/>
      <c r="AI2742" s="13"/>
      <c r="AJ2742" s="13"/>
      <c r="AK2742" s="13"/>
      <c r="AL2742" s="13"/>
      <c r="AM2742" s="13"/>
      <c r="AN2742" s="13"/>
    </row>
    <row r="2743" spans="1:40" ht="15.75" hidden="1" customHeight="1" x14ac:dyDescent="0.25">
      <c r="A2743" s="13"/>
      <c r="B2743" s="13"/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  <c r="T2743" s="13"/>
      <c r="U2743" s="13"/>
      <c r="V2743" s="13"/>
      <c r="W2743" s="13"/>
      <c r="X2743" s="13"/>
      <c r="Y2743" s="13"/>
      <c r="Z2743" s="13"/>
      <c r="AA2743" s="13"/>
      <c r="AB2743" s="13"/>
      <c r="AC2743" s="13"/>
      <c r="AD2743" s="13"/>
      <c r="AE2743" s="13"/>
      <c r="AF2743" s="13"/>
      <c r="AG2743" s="13"/>
      <c r="AH2743" s="13"/>
      <c r="AI2743" s="13"/>
      <c r="AJ2743" s="13"/>
      <c r="AK2743" s="13"/>
      <c r="AL2743" s="13"/>
      <c r="AM2743" s="13"/>
      <c r="AN2743" s="13"/>
    </row>
    <row r="2744" spans="1:40" ht="15.75" hidden="1" customHeight="1" x14ac:dyDescent="0.25">
      <c r="A2744" s="13"/>
      <c r="B2744" s="13"/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  <c r="T2744" s="13"/>
      <c r="U2744" s="13"/>
      <c r="V2744" s="13"/>
      <c r="W2744" s="13"/>
      <c r="X2744" s="13"/>
      <c r="Y2744" s="13"/>
      <c r="Z2744" s="13"/>
      <c r="AA2744" s="13"/>
      <c r="AB2744" s="13"/>
      <c r="AC2744" s="13"/>
      <c r="AD2744" s="13"/>
      <c r="AE2744" s="13"/>
      <c r="AF2744" s="13"/>
      <c r="AG2744" s="13"/>
      <c r="AH2744" s="13"/>
      <c r="AI2744" s="13"/>
      <c r="AJ2744" s="13"/>
      <c r="AK2744" s="13"/>
      <c r="AL2744" s="13"/>
      <c r="AM2744" s="13"/>
      <c r="AN2744" s="13"/>
    </row>
    <row r="2745" spans="1:40" ht="15.75" hidden="1" customHeight="1" x14ac:dyDescent="0.25">
      <c r="A2745" s="13"/>
      <c r="B2745" s="13"/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  <c r="T2745" s="13"/>
      <c r="U2745" s="13"/>
      <c r="V2745" s="13"/>
      <c r="W2745" s="13"/>
      <c r="X2745" s="13"/>
      <c r="Y2745" s="13"/>
      <c r="Z2745" s="13"/>
      <c r="AA2745" s="13"/>
      <c r="AB2745" s="13"/>
      <c r="AC2745" s="13"/>
      <c r="AD2745" s="13"/>
      <c r="AE2745" s="13"/>
      <c r="AF2745" s="13"/>
      <c r="AG2745" s="13"/>
      <c r="AH2745" s="13"/>
      <c r="AI2745" s="13"/>
      <c r="AJ2745" s="13"/>
      <c r="AK2745" s="13"/>
      <c r="AL2745" s="13"/>
      <c r="AM2745" s="13"/>
      <c r="AN2745" s="13"/>
    </row>
    <row r="2746" spans="1:40" ht="15.75" hidden="1" customHeight="1" x14ac:dyDescent="0.25">
      <c r="A2746" s="13"/>
      <c r="B2746" s="13"/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  <c r="P2746" s="13"/>
      <c r="Q2746" s="13"/>
      <c r="R2746" s="13"/>
      <c r="S2746" s="13"/>
      <c r="T2746" s="13"/>
      <c r="U2746" s="13"/>
      <c r="V2746" s="13"/>
      <c r="W2746" s="13"/>
      <c r="X2746" s="13"/>
      <c r="Y2746" s="13"/>
      <c r="Z2746" s="13"/>
      <c r="AA2746" s="13"/>
      <c r="AB2746" s="13"/>
      <c r="AC2746" s="13"/>
      <c r="AD2746" s="13"/>
      <c r="AE2746" s="13"/>
      <c r="AF2746" s="13"/>
      <c r="AG2746" s="13"/>
      <c r="AH2746" s="13"/>
      <c r="AI2746" s="13"/>
      <c r="AJ2746" s="13"/>
      <c r="AK2746" s="13"/>
      <c r="AL2746" s="13"/>
      <c r="AM2746" s="13"/>
      <c r="AN2746" s="13"/>
    </row>
    <row r="2747" spans="1:40" ht="15.75" hidden="1" customHeight="1" x14ac:dyDescent="0.25">
      <c r="A2747" s="13"/>
      <c r="B2747" s="13"/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  <c r="P2747" s="13"/>
      <c r="Q2747" s="13"/>
      <c r="R2747" s="13"/>
      <c r="S2747" s="13"/>
      <c r="T2747" s="13"/>
      <c r="U2747" s="13"/>
      <c r="V2747" s="13"/>
      <c r="W2747" s="13"/>
      <c r="X2747" s="13"/>
      <c r="Y2747" s="13"/>
      <c r="Z2747" s="13"/>
      <c r="AA2747" s="13"/>
      <c r="AB2747" s="13"/>
      <c r="AC2747" s="13"/>
      <c r="AD2747" s="13"/>
      <c r="AE2747" s="13"/>
      <c r="AF2747" s="13"/>
      <c r="AG2747" s="13"/>
      <c r="AH2747" s="13"/>
      <c r="AI2747" s="13"/>
      <c r="AJ2747" s="13"/>
      <c r="AK2747" s="13"/>
      <c r="AL2747" s="13"/>
      <c r="AM2747" s="13"/>
      <c r="AN2747" s="13"/>
    </row>
    <row r="2748" spans="1:40" ht="15.75" hidden="1" customHeight="1" x14ac:dyDescent="0.25">
      <c r="A2748" s="13"/>
      <c r="B2748" s="13"/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  <c r="P2748" s="13"/>
      <c r="Q2748" s="13"/>
      <c r="R2748" s="13"/>
      <c r="S2748" s="13"/>
      <c r="T2748" s="13"/>
      <c r="U2748" s="13"/>
      <c r="V2748" s="13"/>
      <c r="W2748" s="13"/>
      <c r="X2748" s="13"/>
      <c r="Y2748" s="13"/>
      <c r="Z2748" s="13"/>
      <c r="AA2748" s="13"/>
      <c r="AB2748" s="13"/>
      <c r="AC2748" s="13"/>
      <c r="AD2748" s="13"/>
      <c r="AE2748" s="13"/>
      <c r="AF2748" s="13"/>
      <c r="AG2748" s="13"/>
      <c r="AH2748" s="13"/>
      <c r="AI2748" s="13"/>
      <c r="AJ2748" s="13"/>
      <c r="AK2748" s="13"/>
      <c r="AL2748" s="13"/>
      <c r="AM2748" s="13"/>
      <c r="AN2748" s="13"/>
    </row>
    <row r="2749" spans="1:40" ht="15.75" hidden="1" customHeight="1" x14ac:dyDescent="0.25">
      <c r="A2749" s="13"/>
      <c r="B2749" s="13"/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  <c r="T2749" s="13"/>
      <c r="U2749" s="13"/>
      <c r="V2749" s="13"/>
      <c r="W2749" s="13"/>
      <c r="X2749" s="13"/>
      <c r="Y2749" s="13"/>
      <c r="Z2749" s="13"/>
      <c r="AA2749" s="13"/>
      <c r="AB2749" s="13"/>
      <c r="AC2749" s="13"/>
      <c r="AD2749" s="13"/>
      <c r="AE2749" s="13"/>
      <c r="AF2749" s="13"/>
      <c r="AG2749" s="13"/>
      <c r="AH2749" s="13"/>
      <c r="AI2749" s="13"/>
      <c r="AJ2749" s="13"/>
      <c r="AK2749" s="13"/>
      <c r="AL2749" s="13"/>
      <c r="AM2749" s="13"/>
      <c r="AN2749" s="13"/>
    </row>
    <row r="2750" spans="1:40" ht="15.75" hidden="1" customHeight="1" x14ac:dyDescent="0.25">
      <c r="A2750" s="13"/>
      <c r="B2750" s="13"/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  <c r="T2750" s="13"/>
      <c r="U2750" s="13"/>
      <c r="V2750" s="13"/>
      <c r="W2750" s="13"/>
      <c r="X2750" s="13"/>
      <c r="Y2750" s="13"/>
      <c r="Z2750" s="13"/>
      <c r="AA2750" s="13"/>
      <c r="AB2750" s="13"/>
      <c r="AC2750" s="13"/>
      <c r="AD2750" s="13"/>
      <c r="AE2750" s="13"/>
      <c r="AF2750" s="13"/>
      <c r="AG2750" s="13"/>
      <c r="AH2750" s="13"/>
      <c r="AI2750" s="13"/>
      <c r="AJ2750" s="13"/>
      <c r="AK2750" s="13"/>
      <c r="AL2750" s="13"/>
      <c r="AM2750" s="13"/>
      <c r="AN2750" s="13"/>
    </row>
    <row r="2751" spans="1:40" ht="15.75" hidden="1" customHeight="1" x14ac:dyDescent="0.25">
      <c r="A2751" s="13"/>
      <c r="B2751" s="13"/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  <c r="T2751" s="13"/>
      <c r="U2751" s="13"/>
      <c r="V2751" s="13"/>
      <c r="W2751" s="13"/>
      <c r="X2751" s="13"/>
      <c r="Y2751" s="13"/>
      <c r="Z2751" s="13"/>
      <c r="AA2751" s="13"/>
      <c r="AB2751" s="13"/>
      <c r="AC2751" s="13"/>
      <c r="AD2751" s="13"/>
      <c r="AE2751" s="13"/>
      <c r="AF2751" s="13"/>
      <c r="AG2751" s="13"/>
      <c r="AH2751" s="13"/>
      <c r="AI2751" s="13"/>
      <c r="AJ2751" s="13"/>
      <c r="AK2751" s="13"/>
      <c r="AL2751" s="13"/>
      <c r="AM2751" s="13"/>
      <c r="AN2751" s="13"/>
    </row>
    <row r="2752" spans="1:40" ht="15.75" hidden="1" customHeight="1" x14ac:dyDescent="0.25">
      <c r="A2752" s="13"/>
      <c r="B2752" s="13"/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  <c r="T2752" s="13"/>
      <c r="U2752" s="13"/>
      <c r="V2752" s="13"/>
      <c r="W2752" s="13"/>
      <c r="X2752" s="13"/>
      <c r="Y2752" s="13"/>
      <c r="Z2752" s="13"/>
      <c r="AA2752" s="13"/>
      <c r="AB2752" s="13"/>
      <c r="AC2752" s="13"/>
      <c r="AD2752" s="13"/>
      <c r="AE2752" s="13"/>
      <c r="AF2752" s="13"/>
      <c r="AG2752" s="13"/>
      <c r="AH2752" s="13"/>
      <c r="AI2752" s="13"/>
      <c r="AJ2752" s="13"/>
      <c r="AK2752" s="13"/>
      <c r="AL2752" s="13"/>
      <c r="AM2752" s="13"/>
      <c r="AN2752" s="13"/>
    </row>
    <row r="2753" spans="1:40" ht="15.75" hidden="1" customHeight="1" x14ac:dyDescent="0.25">
      <c r="A2753" s="13"/>
      <c r="B2753" s="13"/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  <c r="T2753" s="13"/>
      <c r="U2753" s="13"/>
      <c r="V2753" s="13"/>
      <c r="W2753" s="13"/>
      <c r="X2753" s="13"/>
      <c r="Y2753" s="13"/>
      <c r="Z2753" s="13"/>
      <c r="AA2753" s="13"/>
      <c r="AB2753" s="13"/>
      <c r="AC2753" s="13"/>
      <c r="AD2753" s="13"/>
      <c r="AE2753" s="13"/>
      <c r="AF2753" s="13"/>
      <c r="AG2753" s="13"/>
      <c r="AH2753" s="13"/>
      <c r="AI2753" s="13"/>
      <c r="AJ2753" s="13"/>
      <c r="AK2753" s="13"/>
      <c r="AL2753" s="13"/>
      <c r="AM2753" s="13"/>
      <c r="AN2753" s="13"/>
    </row>
    <row r="2754" spans="1:40" ht="15.75" hidden="1" customHeight="1" x14ac:dyDescent="0.25">
      <c r="A2754" s="13"/>
      <c r="B2754" s="13"/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  <c r="T2754" s="13"/>
      <c r="U2754" s="13"/>
      <c r="V2754" s="13"/>
      <c r="W2754" s="13"/>
      <c r="X2754" s="13"/>
      <c r="Y2754" s="13"/>
      <c r="Z2754" s="13"/>
      <c r="AA2754" s="13"/>
      <c r="AB2754" s="13"/>
      <c r="AC2754" s="13"/>
      <c r="AD2754" s="13"/>
      <c r="AE2754" s="13"/>
      <c r="AF2754" s="13"/>
      <c r="AG2754" s="13"/>
      <c r="AH2754" s="13"/>
      <c r="AI2754" s="13"/>
      <c r="AJ2754" s="13"/>
      <c r="AK2754" s="13"/>
      <c r="AL2754" s="13"/>
      <c r="AM2754" s="13"/>
      <c r="AN2754" s="13"/>
    </row>
    <row r="2755" spans="1:40" ht="15.75" hidden="1" customHeight="1" x14ac:dyDescent="0.25">
      <c r="A2755" s="13"/>
      <c r="B2755" s="13"/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  <c r="T2755" s="13"/>
      <c r="U2755" s="13"/>
      <c r="V2755" s="13"/>
      <c r="W2755" s="13"/>
      <c r="X2755" s="13"/>
      <c r="Y2755" s="13"/>
      <c r="Z2755" s="13"/>
      <c r="AA2755" s="13"/>
      <c r="AB2755" s="13"/>
      <c r="AC2755" s="13"/>
      <c r="AD2755" s="13"/>
      <c r="AE2755" s="13"/>
      <c r="AF2755" s="13"/>
      <c r="AG2755" s="13"/>
      <c r="AH2755" s="13"/>
      <c r="AI2755" s="13"/>
      <c r="AJ2755" s="13"/>
      <c r="AK2755" s="13"/>
      <c r="AL2755" s="13"/>
      <c r="AM2755" s="13"/>
      <c r="AN2755" s="13"/>
    </row>
    <row r="2756" spans="1:40" ht="15.75" hidden="1" customHeight="1" x14ac:dyDescent="0.25">
      <c r="A2756" s="13"/>
      <c r="B2756" s="13"/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  <c r="T2756" s="13"/>
      <c r="U2756" s="13"/>
      <c r="V2756" s="13"/>
      <c r="W2756" s="13"/>
      <c r="X2756" s="13"/>
      <c r="Y2756" s="13"/>
      <c r="Z2756" s="13"/>
      <c r="AA2756" s="13"/>
      <c r="AB2756" s="13"/>
      <c r="AC2756" s="13"/>
      <c r="AD2756" s="13"/>
      <c r="AE2756" s="13"/>
      <c r="AF2756" s="13"/>
      <c r="AG2756" s="13"/>
      <c r="AH2756" s="13"/>
      <c r="AI2756" s="13"/>
      <c r="AJ2756" s="13"/>
      <c r="AK2756" s="13"/>
      <c r="AL2756" s="13"/>
      <c r="AM2756" s="13"/>
      <c r="AN2756" s="13"/>
    </row>
    <row r="2757" spans="1:40" ht="15.75" hidden="1" customHeight="1" x14ac:dyDescent="0.25">
      <c r="A2757" s="13"/>
      <c r="B2757" s="13"/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  <c r="T2757" s="13"/>
      <c r="U2757" s="13"/>
      <c r="V2757" s="13"/>
      <c r="W2757" s="13"/>
      <c r="X2757" s="13"/>
      <c r="Y2757" s="13"/>
      <c r="Z2757" s="13"/>
      <c r="AA2757" s="13"/>
      <c r="AB2757" s="13"/>
      <c r="AC2757" s="13"/>
      <c r="AD2757" s="13"/>
      <c r="AE2757" s="13"/>
      <c r="AF2757" s="13"/>
      <c r="AG2757" s="13"/>
      <c r="AH2757" s="13"/>
      <c r="AI2757" s="13"/>
      <c r="AJ2757" s="13"/>
      <c r="AK2757" s="13"/>
      <c r="AL2757" s="13"/>
      <c r="AM2757" s="13"/>
      <c r="AN2757" s="13"/>
    </row>
    <row r="2758" spans="1:40" ht="15.75" hidden="1" customHeight="1" x14ac:dyDescent="0.25">
      <c r="A2758" s="13"/>
      <c r="B2758" s="13"/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  <c r="T2758" s="13"/>
      <c r="U2758" s="13"/>
      <c r="V2758" s="13"/>
      <c r="W2758" s="13"/>
      <c r="X2758" s="13"/>
      <c r="Y2758" s="13"/>
      <c r="Z2758" s="13"/>
      <c r="AA2758" s="13"/>
      <c r="AB2758" s="13"/>
      <c r="AC2758" s="13"/>
      <c r="AD2758" s="13"/>
      <c r="AE2758" s="13"/>
      <c r="AF2758" s="13"/>
      <c r="AG2758" s="13"/>
      <c r="AH2758" s="13"/>
      <c r="AI2758" s="13"/>
      <c r="AJ2758" s="13"/>
      <c r="AK2758" s="13"/>
      <c r="AL2758" s="13"/>
      <c r="AM2758" s="13"/>
      <c r="AN2758" s="13"/>
    </row>
    <row r="2759" spans="1:40" ht="15.75" hidden="1" customHeight="1" x14ac:dyDescent="0.25">
      <c r="A2759" s="13"/>
      <c r="B2759" s="13"/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  <c r="P2759" s="13"/>
      <c r="Q2759" s="13"/>
      <c r="R2759" s="13"/>
      <c r="S2759" s="13"/>
      <c r="T2759" s="13"/>
      <c r="U2759" s="13"/>
      <c r="V2759" s="13"/>
      <c r="W2759" s="13"/>
      <c r="X2759" s="13"/>
      <c r="Y2759" s="13"/>
      <c r="Z2759" s="13"/>
      <c r="AA2759" s="13"/>
      <c r="AB2759" s="13"/>
      <c r="AC2759" s="13"/>
      <c r="AD2759" s="13"/>
      <c r="AE2759" s="13"/>
      <c r="AF2759" s="13"/>
      <c r="AG2759" s="13"/>
      <c r="AH2759" s="13"/>
      <c r="AI2759" s="13"/>
      <c r="AJ2759" s="13"/>
      <c r="AK2759" s="13"/>
      <c r="AL2759" s="13"/>
      <c r="AM2759" s="13"/>
      <c r="AN2759" s="13"/>
    </row>
    <row r="2760" spans="1:40" ht="15.75" hidden="1" customHeight="1" x14ac:dyDescent="0.25">
      <c r="A2760" s="13"/>
      <c r="B2760" s="13"/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3"/>
      <c r="T2760" s="13"/>
      <c r="U2760" s="13"/>
      <c r="V2760" s="13"/>
      <c r="W2760" s="13"/>
      <c r="X2760" s="13"/>
      <c r="Y2760" s="13"/>
      <c r="Z2760" s="13"/>
      <c r="AA2760" s="13"/>
      <c r="AB2760" s="13"/>
      <c r="AC2760" s="13"/>
      <c r="AD2760" s="13"/>
      <c r="AE2760" s="13"/>
      <c r="AF2760" s="13"/>
      <c r="AG2760" s="13"/>
      <c r="AH2760" s="13"/>
      <c r="AI2760" s="13"/>
      <c r="AJ2760" s="13"/>
      <c r="AK2760" s="13"/>
      <c r="AL2760" s="13"/>
      <c r="AM2760" s="13"/>
      <c r="AN2760" s="13"/>
    </row>
    <row r="2761" spans="1:40" ht="15.75" hidden="1" customHeight="1" x14ac:dyDescent="0.25">
      <c r="A2761" s="13"/>
      <c r="B2761" s="13"/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3"/>
      <c r="T2761" s="13"/>
      <c r="U2761" s="13"/>
      <c r="V2761" s="13"/>
      <c r="W2761" s="13"/>
      <c r="X2761" s="13"/>
      <c r="Y2761" s="13"/>
      <c r="Z2761" s="13"/>
      <c r="AA2761" s="13"/>
      <c r="AB2761" s="13"/>
      <c r="AC2761" s="13"/>
      <c r="AD2761" s="13"/>
      <c r="AE2761" s="13"/>
      <c r="AF2761" s="13"/>
      <c r="AG2761" s="13"/>
      <c r="AH2761" s="13"/>
      <c r="AI2761" s="13"/>
      <c r="AJ2761" s="13"/>
      <c r="AK2761" s="13"/>
      <c r="AL2761" s="13"/>
      <c r="AM2761" s="13"/>
      <c r="AN2761" s="13"/>
    </row>
    <row r="2762" spans="1:40" ht="15.75" hidden="1" customHeight="1" x14ac:dyDescent="0.25">
      <c r="A2762" s="13"/>
      <c r="B2762" s="13"/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  <c r="T2762" s="13"/>
      <c r="U2762" s="13"/>
      <c r="V2762" s="13"/>
      <c r="W2762" s="13"/>
      <c r="X2762" s="13"/>
      <c r="Y2762" s="13"/>
      <c r="Z2762" s="13"/>
      <c r="AA2762" s="13"/>
      <c r="AB2762" s="13"/>
      <c r="AC2762" s="13"/>
      <c r="AD2762" s="13"/>
      <c r="AE2762" s="13"/>
      <c r="AF2762" s="13"/>
      <c r="AG2762" s="13"/>
      <c r="AH2762" s="13"/>
      <c r="AI2762" s="13"/>
      <c r="AJ2762" s="13"/>
      <c r="AK2762" s="13"/>
      <c r="AL2762" s="13"/>
      <c r="AM2762" s="13"/>
      <c r="AN2762" s="13"/>
    </row>
    <row r="2763" spans="1:40" ht="15.75" hidden="1" customHeight="1" x14ac:dyDescent="0.25">
      <c r="A2763" s="13"/>
      <c r="B2763" s="13"/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  <c r="T2763" s="13"/>
      <c r="U2763" s="13"/>
      <c r="V2763" s="13"/>
      <c r="W2763" s="13"/>
      <c r="X2763" s="13"/>
      <c r="Y2763" s="13"/>
      <c r="Z2763" s="13"/>
      <c r="AA2763" s="13"/>
      <c r="AB2763" s="13"/>
      <c r="AC2763" s="13"/>
      <c r="AD2763" s="13"/>
      <c r="AE2763" s="13"/>
      <c r="AF2763" s="13"/>
      <c r="AG2763" s="13"/>
      <c r="AH2763" s="13"/>
      <c r="AI2763" s="13"/>
      <c r="AJ2763" s="13"/>
      <c r="AK2763" s="13"/>
      <c r="AL2763" s="13"/>
      <c r="AM2763" s="13"/>
      <c r="AN2763" s="13"/>
    </row>
    <row r="2764" spans="1:40" ht="15.75" hidden="1" customHeight="1" x14ac:dyDescent="0.25">
      <c r="A2764" s="13"/>
      <c r="B2764" s="13"/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  <c r="T2764" s="13"/>
      <c r="U2764" s="13"/>
      <c r="V2764" s="13"/>
      <c r="W2764" s="13"/>
      <c r="X2764" s="13"/>
      <c r="Y2764" s="13"/>
      <c r="Z2764" s="13"/>
      <c r="AA2764" s="13"/>
      <c r="AB2764" s="13"/>
      <c r="AC2764" s="13"/>
      <c r="AD2764" s="13"/>
      <c r="AE2764" s="13"/>
      <c r="AF2764" s="13"/>
      <c r="AG2764" s="13"/>
      <c r="AH2764" s="13"/>
      <c r="AI2764" s="13"/>
      <c r="AJ2764" s="13"/>
      <c r="AK2764" s="13"/>
      <c r="AL2764" s="13"/>
      <c r="AM2764" s="13"/>
      <c r="AN2764" s="13"/>
    </row>
    <row r="2765" spans="1:40" ht="15.75" hidden="1" customHeight="1" x14ac:dyDescent="0.25">
      <c r="A2765" s="13"/>
      <c r="B2765" s="13"/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  <c r="T2765" s="13"/>
      <c r="U2765" s="13"/>
      <c r="V2765" s="13"/>
      <c r="W2765" s="13"/>
      <c r="X2765" s="13"/>
      <c r="Y2765" s="13"/>
      <c r="Z2765" s="13"/>
      <c r="AA2765" s="13"/>
      <c r="AB2765" s="13"/>
      <c r="AC2765" s="13"/>
      <c r="AD2765" s="13"/>
      <c r="AE2765" s="13"/>
      <c r="AF2765" s="13"/>
      <c r="AG2765" s="13"/>
      <c r="AH2765" s="13"/>
      <c r="AI2765" s="13"/>
      <c r="AJ2765" s="13"/>
      <c r="AK2765" s="13"/>
      <c r="AL2765" s="13"/>
      <c r="AM2765" s="13"/>
      <c r="AN2765" s="13"/>
    </row>
    <row r="2766" spans="1:40" ht="15.75" hidden="1" customHeight="1" x14ac:dyDescent="0.25">
      <c r="A2766" s="13"/>
      <c r="B2766" s="13"/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  <c r="T2766" s="13"/>
      <c r="U2766" s="13"/>
      <c r="V2766" s="13"/>
      <c r="W2766" s="13"/>
      <c r="X2766" s="13"/>
      <c r="Y2766" s="13"/>
      <c r="Z2766" s="13"/>
      <c r="AA2766" s="13"/>
      <c r="AB2766" s="13"/>
      <c r="AC2766" s="13"/>
      <c r="AD2766" s="13"/>
      <c r="AE2766" s="13"/>
      <c r="AF2766" s="13"/>
      <c r="AG2766" s="13"/>
      <c r="AH2766" s="13"/>
      <c r="AI2766" s="13"/>
      <c r="AJ2766" s="13"/>
      <c r="AK2766" s="13"/>
      <c r="AL2766" s="13"/>
      <c r="AM2766" s="13"/>
      <c r="AN2766" s="13"/>
    </row>
    <row r="2767" spans="1:40" ht="15.75" hidden="1" customHeight="1" x14ac:dyDescent="0.25">
      <c r="A2767" s="13"/>
      <c r="B2767" s="13"/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  <c r="T2767" s="13"/>
      <c r="U2767" s="13"/>
      <c r="V2767" s="13"/>
      <c r="W2767" s="13"/>
      <c r="X2767" s="13"/>
      <c r="Y2767" s="13"/>
      <c r="Z2767" s="13"/>
      <c r="AA2767" s="13"/>
      <c r="AB2767" s="13"/>
      <c r="AC2767" s="13"/>
      <c r="AD2767" s="13"/>
      <c r="AE2767" s="13"/>
      <c r="AF2767" s="13"/>
      <c r="AG2767" s="13"/>
      <c r="AH2767" s="13"/>
      <c r="AI2767" s="13"/>
      <c r="AJ2767" s="13"/>
      <c r="AK2767" s="13"/>
      <c r="AL2767" s="13"/>
      <c r="AM2767" s="13"/>
      <c r="AN2767" s="13"/>
    </row>
    <row r="2768" spans="1:40" ht="15.75" hidden="1" customHeight="1" x14ac:dyDescent="0.25">
      <c r="A2768" s="13"/>
      <c r="B2768" s="13"/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  <c r="T2768" s="13"/>
      <c r="U2768" s="13"/>
      <c r="V2768" s="13"/>
      <c r="W2768" s="13"/>
      <c r="X2768" s="13"/>
      <c r="Y2768" s="13"/>
      <c r="Z2768" s="13"/>
      <c r="AA2768" s="13"/>
      <c r="AB2768" s="13"/>
      <c r="AC2768" s="13"/>
      <c r="AD2768" s="13"/>
      <c r="AE2768" s="13"/>
      <c r="AF2768" s="13"/>
      <c r="AG2768" s="13"/>
      <c r="AH2768" s="13"/>
      <c r="AI2768" s="13"/>
      <c r="AJ2768" s="13"/>
      <c r="AK2768" s="13"/>
      <c r="AL2768" s="13"/>
      <c r="AM2768" s="13"/>
      <c r="AN2768" s="13"/>
    </row>
    <row r="2769" spans="1:40" ht="15.75" hidden="1" customHeight="1" x14ac:dyDescent="0.25">
      <c r="A2769" s="13"/>
      <c r="B2769" s="13"/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  <c r="T2769" s="13"/>
      <c r="U2769" s="13"/>
      <c r="V2769" s="13"/>
      <c r="W2769" s="13"/>
      <c r="X2769" s="13"/>
      <c r="Y2769" s="13"/>
      <c r="Z2769" s="13"/>
      <c r="AA2769" s="13"/>
      <c r="AB2769" s="13"/>
      <c r="AC2769" s="13"/>
      <c r="AD2769" s="13"/>
      <c r="AE2769" s="13"/>
      <c r="AF2769" s="13"/>
      <c r="AG2769" s="13"/>
      <c r="AH2769" s="13"/>
      <c r="AI2769" s="13"/>
      <c r="AJ2769" s="13"/>
      <c r="AK2769" s="13"/>
      <c r="AL2769" s="13"/>
      <c r="AM2769" s="13"/>
      <c r="AN2769" s="13"/>
    </row>
    <row r="2770" spans="1:40" ht="15.75" hidden="1" customHeight="1" x14ac:dyDescent="0.25">
      <c r="A2770" s="13"/>
      <c r="B2770" s="13"/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  <c r="T2770" s="13"/>
      <c r="U2770" s="13"/>
      <c r="V2770" s="13"/>
      <c r="W2770" s="13"/>
      <c r="X2770" s="13"/>
      <c r="Y2770" s="13"/>
      <c r="Z2770" s="13"/>
      <c r="AA2770" s="13"/>
      <c r="AB2770" s="13"/>
      <c r="AC2770" s="13"/>
      <c r="AD2770" s="13"/>
      <c r="AE2770" s="13"/>
      <c r="AF2770" s="13"/>
      <c r="AG2770" s="13"/>
      <c r="AH2770" s="13"/>
      <c r="AI2770" s="13"/>
      <c r="AJ2770" s="13"/>
      <c r="AK2770" s="13"/>
      <c r="AL2770" s="13"/>
      <c r="AM2770" s="13"/>
      <c r="AN2770" s="13"/>
    </row>
    <row r="2771" spans="1:40" ht="15.75" hidden="1" customHeight="1" x14ac:dyDescent="0.25">
      <c r="A2771" s="13"/>
      <c r="B2771" s="13"/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  <c r="T2771" s="13"/>
      <c r="U2771" s="13"/>
      <c r="V2771" s="13"/>
      <c r="W2771" s="13"/>
      <c r="X2771" s="13"/>
      <c r="Y2771" s="13"/>
      <c r="Z2771" s="13"/>
      <c r="AA2771" s="13"/>
      <c r="AB2771" s="13"/>
      <c r="AC2771" s="13"/>
      <c r="AD2771" s="13"/>
      <c r="AE2771" s="13"/>
      <c r="AF2771" s="13"/>
      <c r="AG2771" s="13"/>
      <c r="AH2771" s="13"/>
      <c r="AI2771" s="13"/>
      <c r="AJ2771" s="13"/>
      <c r="AK2771" s="13"/>
      <c r="AL2771" s="13"/>
      <c r="AM2771" s="13"/>
      <c r="AN2771" s="13"/>
    </row>
    <row r="2772" spans="1:40" ht="15.75" hidden="1" customHeight="1" x14ac:dyDescent="0.25">
      <c r="A2772" s="13"/>
      <c r="B2772" s="13"/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  <c r="T2772" s="13"/>
      <c r="U2772" s="13"/>
      <c r="V2772" s="13"/>
      <c r="W2772" s="13"/>
      <c r="X2772" s="13"/>
      <c r="Y2772" s="13"/>
      <c r="Z2772" s="13"/>
      <c r="AA2772" s="13"/>
      <c r="AB2772" s="13"/>
      <c r="AC2772" s="13"/>
      <c r="AD2772" s="13"/>
      <c r="AE2772" s="13"/>
      <c r="AF2772" s="13"/>
      <c r="AG2772" s="13"/>
      <c r="AH2772" s="13"/>
      <c r="AI2772" s="13"/>
      <c r="AJ2772" s="13"/>
      <c r="AK2772" s="13"/>
      <c r="AL2772" s="13"/>
      <c r="AM2772" s="13"/>
      <c r="AN2772" s="13"/>
    </row>
    <row r="2773" spans="1:40" ht="15.75" hidden="1" customHeight="1" x14ac:dyDescent="0.25">
      <c r="A2773" s="13"/>
      <c r="B2773" s="13"/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  <c r="T2773" s="13"/>
      <c r="U2773" s="13"/>
      <c r="V2773" s="13"/>
      <c r="W2773" s="13"/>
      <c r="X2773" s="13"/>
      <c r="Y2773" s="13"/>
      <c r="Z2773" s="13"/>
      <c r="AA2773" s="13"/>
      <c r="AB2773" s="13"/>
      <c r="AC2773" s="13"/>
      <c r="AD2773" s="13"/>
      <c r="AE2773" s="13"/>
      <c r="AF2773" s="13"/>
      <c r="AG2773" s="13"/>
      <c r="AH2773" s="13"/>
      <c r="AI2773" s="13"/>
      <c r="AJ2773" s="13"/>
      <c r="AK2773" s="13"/>
      <c r="AL2773" s="13"/>
      <c r="AM2773" s="13"/>
      <c r="AN2773" s="13"/>
    </row>
    <row r="2774" spans="1:40" ht="15.75" hidden="1" customHeight="1" x14ac:dyDescent="0.25">
      <c r="A2774" s="13"/>
      <c r="B2774" s="13"/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  <c r="T2774" s="13"/>
      <c r="U2774" s="13"/>
      <c r="V2774" s="13"/>
      <c r="W2774" s="13"/>
      <c r="X2774" s="13"/>
      <c r="Y2774" s="13"/>
      <c r="Z2774" s="13"/>
      <c r="AA2774" s="13"/>
      <c r="AB2774" s="13"/>
      <c r="AC2774" s="13"/>
      <c r="AD2774" s="13"/>
      <c r="AE2774" s="13"/>
      <c r="AF2774" s="13"/>
      <c r="AG2774" s="13"/>
      <c r="AH2774" s="13"/>
      <c r="AI2774" s="13"/>
      <c r="AJ2774" s="13"/>
      <c r="AK2774" s="13"/>
      <c r="AL2774" s="13"/>
      <c r="AM2774" s="13"/>
      <c r="AN2774" s="13"/>
    </row>
    <row r="2775" spans="1:40" ht="15.75" hidden="1" customHeight="1" x14ac:dyDescent="0.25">
      <c r="A2775" s="13"/>
      <c r="B2775" s="13"/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  <c r="T2775" s="13"/>
      <c r="U2775" s="13"/>
      <c r="V2775" s="13"/>
      <c r="W2775" s="13"/>
      <c r="X2775" s="13"/>
      <c r="Y2775" s="13"/>
      <c r="Z2775" s="13"/>
      <c r="AA2775" s="13"/>
      <c r="AB2775" s="13"/>
      <c r="AC2775" s="13"/>
      <c r="AD2775" s="13"/>
      <c r="AE2775" s="13"/>
      <c r="AF2775" s="13"/>
      <c r="AG2775" s="13"/>
      <c r="AH2775" s="13"/>
      <c r="AI2775" s="13"/>
      <c r="AJ2775" s="13"/>
      <c r="AK2775" s="13"/>
      <c r="AL2775" s="13"/>
      <c r="AM2775" s="13"/>
      <c r="AN2775" s="13"/>
    </row>
    <row r="2776" spans="1:40" ht="15.75" hidden="1" customHeight="1" x14ac:dyDescent="0.25">
      <c r="A2776" s="13"/>
      <c r="B2776" s="13"/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  <c r="T2776" s="13"/>
      <c r="U2776" s="13"/>
      <c r="V2776" s="13"/>
      <c r="W2776" s="13"/>
      <c r="X2776" s="13"/>
      <c r="Y2776" s="13"/>
      <c r="Z2776" s="13"/>
      <c r="AA2776" s="13"/>
      <c r="AB2776" s="13"/>
      <c r="AC2776" s="13"/>
      <c r="AD2776" s="13"/>
      <c r="AE2776" s="13"/>
      <c r="AF2776" s="13"/>
      <c r="AG2776" s="13"/>
      <c r="AH2776" s="13"/>
      <c r="AI2776" s="13"/>
      <c r="AJ2776" s="13"/>
      <c r="AK2776" s="13"/>
      <c r="AL2776" s="13"/>
      <c r="AM2776" s="13"/>
      <c r="AN2776" s="13"/>
    </row>
    <row r="2777" spans="1:40" ht="15.75" hidden="1" customHeight="1" x14ac:dyDescent="0.25">
      <c r="A2777" s="13"/>
      <c r="B2777" s="13"/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  <c r="T2777" s="13"/>
      <c r="U2777" s="13"/>
      <c r="V2777" s="13"/>
      <c r="W2777" s="13"/>
      <c r="X2777" s="13"/>
      <c r="Y2777" s="13"/>
      <c r="Z2777" s="13"/>
      <c r="AA2777" s="13"/>
      <c r="AB2777" s="13"/>
      <c r="AC2777" s="13"/>
      <c r="AD2777" s="13"/>
      <c r="AE2777" s="13"/>
      <c r="AF2777" s="13"/>
      <c r="AG2777" s="13"/>
      <c r="AH2777" s="13"/>
      <c r="AI2777" s="13"/>
      <c r="AJ2777" s="13"/>
      <c r="AK2777" s="13"/>
      <c r="AL2777" s="13"/>
      <c r="AM2777" s="13"/>
      <c r="AN2777" s="13"/>
    </row>
    <row r="2778" spans="1:40" ht="15.75" hidden="1" customHeight="1" x14ac:dyDescent="0.25">
      <c r="A2778" s="13"/>
      <c r="B2778" s="13"/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  <c r="T2778" s="13"/>
      <c r="U2778" s="13"/>
      <c r="V2778" s="13"/>
      <c r="W2778" s="13"/>
      <c r="X2778" s="13"/>
      <c r="Y2778" s="13"/>
      <c r="Z2778" s="13"/>
      <c r="AA2778" s="13"/>
      <c r="AB2778" s="13"/>
      <c r="AC2778" s="13"/>
      <c r="AD2778" s="13"/>
      <c r="AE2778" s="13"/>
      <c r="AF2778" s="13"/>
      <c r="AG2778" s="13"/>
      <c r="AH2778" s="13"/>
      <c r="AI2778" s="13"/>
      <c r="AJ2778" s="13"/>
      <c r="AK2778" s="13"/>
      <c r="AL2778" s="13"/>
      <c r="AM2778" s="13"/>
      <c r="AN2778" s="13"/>
    </row>
    <row r="2779" spans="1:40" ht="15.75" hidden="1" customHeight="1" x14ac:dyDescent="0.25">
      <c r="A2779" s="13"/>
      <c r="B2779" s="13"/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  <c r="T2779" s="13"/>
      <c r="U2779" s="13"/>
      <c r="V2779" s="13"/>
      <c r="W2779" s="13"/>
      <c r="X2779" s="13"/>
      <c r="Y2779" s="13"/>
      <c r="Z2779" s="13"/>
      <c r="AA2779" s="13"/>
      <c r="AB2779" s="13"/>
      <c r="AC2779" s="13"/>
      <c r="AD2779" s="13"/>
      <c r="AE2779" s="13"/>
      <c r="AF2779" s="13"/>
      <c r="AG2779" s="13"/>
      <c r="AH2779" s="13"/>
      <c r="AI2779" s="13"/>
      <c r="AJ2779" s="13"/>
      <c r="AK2779" s="13"/>
      <c r="AL2779" s="13"/>
      <c r="AM2779" s="13"/>
      <c r="AN2779" s="13"/>
    </row>
    <row r="2780" spans="1:40" ht="15.75" hidden="1" customHeight="1" x14ac:dyDescent="0.25">
      <c r="A2780" s="13"/>
      <c r="B2780" s="13"/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  <c r="T2780" s="13"/>
      <c r="U2780" s="13"/>
      <c r="V2780" s="13"/>
      <c r="W2780" s="13"/>
      <c r="X2780" s="13"/>
      <c r="Y2780" s="13"/>
      <c r="Z2780" s="13"/>
      <c r="AA2780" s="13"/>
      <c r="AB2780" s="13"/>
      <c r="AC2780" s="13"/>
      <c r="AD2780" s="13"/>
      <c r="AE2780" s="13"/>
      <c r="AF2780" s="13"/>
      <c r="AG2780" s="13"/>
      <c r="AH2780" s="13"/>
      <c r="AI2780" s="13"/>
      <c r="AJ2780" s="13"/>
      <c r="AK2780" s="13"/>
      <c r="AL2780" s="13"/>
      <c r="AM2780" s="13"/>
      <c r="AN2780" s="13"/>
    </row>
    <row r="2781" spans="1:40" ht="15.75" hidden="1" customHeight="1" x14ac:dyDescent="0.25">
      <c r="A2781" s="13"/>
      <c r="B2781" s="13"/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  <c r="T2781" s="13"/>
      <c r="U2781" s="13"/>
      <c r="V2781" s="13"/>
      <c r="W2781" s="13"/>
      <c r="X2781" s="13"/>
      <c r="Y2781" s="13"/>
      <c r="Z2781" s="13"/>
      <c r="AA2781" s="13"/>
      <c r="AB2781" s="13"/>
      <c r="AC2781" s="13"/>
      <c r="AD2781" s="13"/>
      <c r="AE2781" s="13"/>
      <c r="AF2781" s="13"/>
      <c r="AG2781" s="13"/>
      <c r="AH2781" s="13"/>
      <c r="AI2781" s="13"/>
      <c r="AJ2781" s="13"/>
      <c r="AK2781" s="13"/>
      <c r="AL2781" s="13"/>
      <c r="AM2781" s="13"/>
      <c r="AN2781" s="13"/>
    </row>
    <row r="2782" spans="1:40" ht="15.75" hidden="1" customHeight="1" x14ac:dyDescent="0.25">
      <c r="A2782" s="13"/>
      <c r="B2782" s="13"/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  <c r="T2782" s="13"/>
      <c r="U2782" s="13"/>
      <c r="V2782" s="13"/>
      <c r="W2782" s="13"/>
      <c r="X2782" s="13"/>
      <c r="Y2782" s="13"/>
      <c r="Z2782" s="13"/>
      <c r="AA2782" s="13"/>
      <c r="AB2782" s="13"/>
      <c r="AC2782" s="13"/>
      <c r="AD2782" s="13"/>
      <c r="AE2782" s="13"/>
      <c r="AF2782" s="13"/>
      <c r="AG2782" s="13"/>
      <c r="AH2782" s="13"/>
      <c r="AI2782" s="13"/>
      <c r="AJ2782" s="13"/>
      <c r="AK2782" s="13"/>
      <c r="AL2782" s="13"/>
      <c r="AM2782" s="13"/>
      <c r="AN2782" s="13"/>
    </row>
    <row r="2783" spans="1:40" ht="15.75" hidden="1" customHeight="1" x14ac:dyDescent="0.25">
      <c r="A2783" s="13"/>
      <c r="B2783" s="13"/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  <c r="T2783" s="13"/>
      <c r="U2783" s="13"/>
      <c r="V2783" s="13"/>
      <c r="W2783" s="13"/>
      <c r="X2783" s="13"/>
      <c r="Y2783" s="13"/>
      <c r="Z2783" s="13"/>
      <c r="AA2783" s="13"/>
      <c r="AB2783" s="13"/>
      <c r="AC2783" s="13"/>
      <c r="AD2783" s="13"/>
      <c r="AE2783" s="13"/>
      <c r="AF2783" s="13"/>
      <c r="AG2783" s="13"/>
      <c r="AH2783" s="13"/>
      <c r="AI2783" s="13"/>
      <c r="AJ2783" s="13"/>
      <c r="AK2783" s="13"/>
      <c r="AL2783" s="13"/>
      <c r="AM2783" s="13"/>
      <c r="AN2783" s="13"/>
    </row>
    <row r="2784" spans="1:40" ht="15.75" hidden="1" customHeight="1" x14ac:dyDescent="0.25">
      <c r="A2784" s="13"/>
      <c r="B2784" s="13"/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  <c r="P2784" s="13"/>
      <c r="Q2784" s="13"/>
      <c r="R2784" s="13"/>
      <c r="S2784" s="13"/>
      <c r="T2784" s="13"/>
      <c r="U2784" s="13"/>
      <c r="V2784" s="13"/>
      <c r="W2784" s="13"/>
      <c r="X2784" s="13"/>
      <c r="Y2784" s="13"/>
      <c r="Z2784" s="13"/>
      <c r="AA2784" s="13"/>
      <c r="AB2784" s="13"/>
      <c r="AC2784" s="13"/>
      <c r="AD2784" s="13"/>
      <c r="AE2784" s="13"/>
      <c r="AF2784" s="13"/>
      <c r="AG2784" s="13"/>
      <c r="AH2784" s="13"/>
      <c r="AI2784" s="13"/>
      <c r="AJ2784" s="13"/>
      <c r="AK2784" s="13"/>
      <c r="AL2784" s="13"/>
      <c r="AM2784" s="13"/>
      <c r="AN2784" s="13"/>
    </row>
    <row r="2785" spans="1:40" ht="15.75" hidden="1" customHeight="1" x14ac:dyDescent="0.25">
      <c r="A2785" s="13"/>
      <c r="B2785" s="13"/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  <c r="P2785" s="13"/>
      <c r="Q2785" s="13"/>
      <c r="R2785" s="13"/>
      <c r="S2785" s="13"/>
      <c r="T2785" s="13"/>
      <c r="U2785" s="13"/>
      <c r="V2785" s="13"/>
      <c r="W2785" s="13"/>
      <c r="X2785" s="13"/>
      <c r="Y2785" s="13"/>
      <c r="Z2785" s="13"/>
      <c r="AA2785" s="13"/>
      <c r="AB2785" s="13"/>
      <c r="AC2785" s="13"/>
      <c r="AD2785" s="13"/>
      <c r="AE2785" s="13"/>
      <c r="AF2785" s="13"/>
      <c r="AG2785" s="13"/>
      <c r="AH2785" s="13"/>
      <c r="AI2785" s="13"/>
      <c r="AJ2785" s="13"/>
      <c r="AK2785" s="13"/>
      <c r="AL2785" s="13"/>
      <c r="AM2785" s="13"/>
      <c r="AN2785" s="13"/>
    </row>
    <row r="2786" spans="1:40" ht="15.75" hidden="1" customHeight="1" x14ac:dyDescent="0.25">
      <c r="A2786" s="13"/>
      <c r="B2786" s="13"/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  <c r="P2786" s="13"/>
      <c r="Q2786" s="13"/>
      <c r="R2786" s="13"/>
      <c r="S2786" s="13"/>
      <c r="T2786" s="13"/>
      <c r="U2786" s="13"/>
      <c r="V2786" s="13"/>
      <c r="W2786" s="13"/>
      <c r="X2786" s="13"/>
      <c r="Y2786" s="13"/>
      <c r="Z2786" s="13"/>
      <c r="AA2786" s="13"/>
      <c r="AB2786" s="13"/>
      <c r="AC2786" s="13"/>
      <c r="AD2786" s="13"/>
      <c r="AE2786" s="13"/>
      <c r="AF2786" s="13"/>
      <c r="AG2786" s="13"/>
      <c r="AH2786" s="13"/>
      <c r="AI2786" s="13"/>
      <c r="AJ2786" s="13"/>
      <c r="AK2786" s="13"/>
      <c r="AL2786" s="13"/>
      <c r="AM2786" s="13"/>
      <c r="AN2786" s="13"/>
    </row>
    <row r="2787" spans="1:40" ht="15.75" hidden="1" customHeight="1" x14ac:dyDescent="0.25">
      <c r="A2787" s="13"/>
      <c r="B2787" s="13"/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  <c r="T2787" s="13"/>
      <c r="U2787" s="13"/>
      <c r="V2787" s="13"/>
      <c r="W2787" s="13"/>
      <c r="X2787" s="13"/>
      <c r="Y2787" s="13"/>
      <c r="Z2787" s="13"/>
      <c r="AA2787" s="13"/>
      <c r="AB2787" s="13"/>
      <c r="AC2787" s="13"/>
      <c r="AD2787" s="13"/>
      <c r="AE2787" s="13"/>
      <c r="AF2787" s="13"/>
      <c r="AG2787" s="13"/>
      <c r="AH2787" s="13"/>
      <c r="AI2787" s="13"/>
      <c r="AJ2787" s="13"/>
      <c r="AK2787" s="13"/>
      <c r="AL2787" s="13"/>
      <c r="AM2787" s="13"/>
      <c r="AN2787" s="13"/>
    </row>
    <row r="2788" spans="1:40" ht="15.75" hidden="1" customHeight="1" x14ac:dyDescent="0.25">
      <c r="A2788" s="13"/>
      <c r="B2788" s="13"/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  <c r="T2788" s="13"/>
      <c r="U2788" s="13"/>
      <c r="V2788" s="13"/>
      <c r="W2788" s="13"/>
      <c r="X2788" s="13"/>
      <c r="Y2788" s="13"/>
      <c r="Z2788" s="13"/>
      <c r="AA2788" s="13"/>
      <c r="AB2788" s="13"/>
      <c r="AC2788" s="13"/>
      <c r="AD2788" s="13"/>
      <c r="AE2788" s="13"/>
      <c r="AF2788" s="13"/>
      <c r="AG2788" s="13"/>
      <c r="AH2788" s="13"/>
      <c r="AI2788" s="13"/>
      <c r="AJ2788" s="13"/>
      <c r="AK2788" s="13"/>
      <c r="AL2788" s="13"/>
      <c r="AM2788" s="13"/>
      <c r="AN2788" s="13"/>
    </row>
    <row r="2789" spans="1:40" ht="15.75" hidden="1" customHeight="1" x14ac:dyDescent="0.25">
      <c r="A2789" s="13"/>
      <c r="B2789" s="13"/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  <c r="P2789" s="13"/>
      <c r="Q2789" s="13"/>
      <c r="R2789" s="13"/>
      <c r="S2789" s="13"/>
      <c r="T2789" s="13"/>
      <c r="U2789" s="13"/>
      <c r="V2789" s="13"/>
      <c r="W2789" s="13"/>
      <c r="X2789" s="13"/>
      <c r="Y2789" s="13"/>
      <c r="Z2789" s="13"/>
      <c r="AA2789" s="13"/>
      <c r="AB2789" s="13"/>
      <c r="AC2789" s="13"/>
      <c r="AD2789" s="13"/>
      <c r="AE2789" s="13"/>
      <c r="AF2789" s="13"/>
      <c r="AG2789" s="13"/>
      <c r="AH2789" s="13"/>
      <c r="AI2789" s="13"/>
      <c r="AJ2789" s="13"/>
      <c r="AK2789" s="13"/>
      <c r="AL2789" s="13"/>
      <c r="AM2789" s="13"/>
      <c r="AN2789" s="13"/>
    </row>
    <row r="2790" spans="1:40" ht="15.75" hidden="1" customHeight="1" x14ac:dyDescent="0.25">
      <c r="A2790" s="13"/>
      <c r="B2790" s="13"/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  <c r="P2790" s="13"/>
      <c r="Q2790" s="13"/>
      <c r="R2790" s="13"/>
      <c r="S2790" s="13"/>
      <c r="T2790" s="13"/>
      <c r="U2790" s="13"/>
      <c r="V2790" s="13"/>
      <c r="W2790" s="13"/>
      <c r="X2790" s="13"/>
      <c r="Y2790" s="13"/>
      <c r="Z2790" s="13"/>
      <c r="AA2790" s="13"/>
      <c r="AB2790" s="13"/>
      <c r="AC2790" s="13"/>
      <c r="AD2790" s="13"/>
      <c r="AE2790" s="13"/>
      <c r="AF2790" s="13"/>
      <c r="AG2790" s="13"/>
      <c r="AH2790" s="13"/>
      <c r="AI2790" s="13"/>
      <c r="AJ2790" s="13"/>
      <c r="AK2790" s="13"/>
      <c r="AL2790" s="13"/>
      <c r="AM2790" s="13"/>
      <c r="AN2790" s="13"/>
    </row>
    <row r="2791" spans="1:40" ht="15.75" hidden="1" customHeight="1" x14ac:dyDescent="0.25">
      <c r="A2791" s="13"/>
      <c r="B2791" s="13"/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  <c r="T2791" s="13"/>
      <c r="U2791" s="13"/>
      <c r="V2791" s="13"/>
      <c r="W2791" s="13"/>
      <c r="X2791" s="13"/>
      <c r="Y2791" s="13"/>
      <c r="Z2791" s="13"/>
      <c r="AA2791" s="13"/>
      <c r="AB2791" s="13"/>
      <c r="AC2791" s="13"/>
      <c r="AD2791" s="13"/>
      <c r="AE2791" s="13"/>
      <c r="AF2791" s="13"/>
      <c r="AG2791" s="13"/>
      <c r="AH2791" s="13"/>
      <c r="AI2791" s="13"/>
      <c r="AJ2791" s="13"/>
      <c r="AK2791" s="13"/>
      <c r="AL2791" s="13"/>
      <c r="AM2791" s="13"/>
      <c r="AN2791" s="13"/>
    </row>
    <row r="2792" spans="1:40" ht="15.75" hidden="1" customHeight="1" x14ac:dyDescent="0.25">
      <c r="A2792" s="13"/>
      <c r="B2792" s="13"/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  <c r="T2792" s="13"/>
      <c r="U2792" s="13"/>
      <c r="V2792" s="13"/>
      <c r="W2792" s="13"/>
      <c r="X2792" s="13"/>
      <c r="Y2792" s="13"/>
      <c r="Z2792" s="13"/>
      <c r="AA2792" s="13"/>
      <c r="AB2792" s="13"/>
      <c r="AC2792" s="13"/>
      <c r="AD2792" s="13"/>
      <c r="AE2792" s="13"/>
      <c r="AF2792" s="13"/>
      <c r="AG2792" s="13"/>
      <c r="AH2792" s="13"/>
      <c r="AI2792" s="13"/>
      <c r="AJ2792" s="13"/>
      <c r="AK2792" s="13"/>
      <c r="AL2792" s="13"/>
      <c r="AM2792" s="13"/>
      <c r="AN2792" s="13"/>
    </row>
    <row r="2793" spans="1:40" ht="15.75" hidden="1" customHeight="1" x14ac:dyDescent="0.25">
      <c r="A2793" s="13"/>
      <c r="B2793" s="13"/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  <c r="T2793" s="13"/>
      <c r="U2793" s="13"/>
      <c r="V2793" s="13"/>
      <c r="W2793" s="13"/>
      <c r="X2793" s="13"/>
      <c r="Y2793" s="13"/>
      <c r="Z2793" s="13"/>
      <c r="AA2793" s="13"/>
      <c r="AB2793" s="13"/>
      <c r="AC2793" s="13"/>
      <c r="AD2793" s="13"/>
      <c r="AE2793" s="13"/>
      <c r="AF2793" s="13"/>
      <c r="AG2793" s="13"/>
      <c r="AH2793" s="13"/>
      <c r="AI2793" s="13"/>
      <c r="AJ2793" s="13"/>
      <c r="AK2793" s="13"/>
      <c r="AL2793" s="13"/>
      <c r="AM2793" s="13"/>
      <c r="AN2793" s="13"/>
    </row>
    <row r="2794" spans="1:40" ht="15.75" hidden="1" customHeight="1" x14ac:dyDescent="0.25">
      <c r="A2794" s="13"/>
      <c r="B2794" s="13"/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  <c r="T2794" s="13"/>
      <c r="U2794" s="13"/>
      <c r="V2794" s="13"/>
      <c r="W2794" s="13"/>
      <c r="X2794" s="13"/>
      <c r="Y2794" s="13"/>
      <c r="Z2794" s="13"/>
      <c r="AA2794" s="13"/>
      <c r="AB2794" s="13"/>
      <c r="AC2794" s="13"/>
      <c r="AD2794" s="13"/>
      <c r="AE2794" s="13"/>
      <c r="AF2794" s="13"/>
      <c r="AG2794" s="13"/>
      <c r="AH2794" s="13"/>
      <c r="AI2794" s="13"/>
      <c r="AJ2794" s="13"/>
      <c r="AK2794" s="13"/>
      <c r="AL2794" s="13"/>
      <c r="AM2794" s="13"/>
      <c r="AN2794" s="13"/>
    </row>
    <row r="2795" spans="1:40" ht="15.75" hidden="1" customHeight="1" x14ac:dyDescent="0.25">
      <c r="A2795" s="13"/>
      <c r="B2795" s="13"/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  <c r="T2795" s="13"/>
      <c r="U2795" s="13"/>
      <c r="V2795" s="13"/>
      <c r="W2795" s="13"/>
      <c r="X2795" s="13"/>
      <c r="Y2795" s="13"/>
      <c r="Z2795" s="13"/>
      <c r="AA2795" s="13"/>
      <c r="AB2795" s="13"/>
      <c r="AC2795" s="13"/>
      <c r="AD2795" s="13"/>
      <c r="AE2795" s="13"/>
      <c r="AF2795" s="13"/>
      <c r="AG2795" s="13"/>
      <c r="AH2795" s="13"/>
      <c r="AI2795" s="13"/>
      <c r="AJ2795" s="13"/>
      <c r="AK2795" s="13"/>
      <c r="AL2795" s="13"/>
      <c r="AM2795" s="13"/>
      <c r="AN2795" s="13"/>
    </row>
    <row r="2796" spans="1:40" ht="15.75" hidden="1" customHeight="1" x14ac:dyDescent="0.25">
      <c r="A2796" s="13"/>
      <c r="B2796" s="13"/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  <c r="T2796" s="13"/>
      <c r="U2796" s="13"/>
      <c r="V2796" s="13"/>
      <c r="W2796" s="13"/>
      <c r="X2796" s="13"/>
      <c r="Y2796" s="13"/>
      <c r="Z2796" s="13"/>
      <c r="AA2796" s="13"/>
      <c r="AB2796" s="13"/>
      <c r="AC2796" s="13"/>
      <c r="AD2796" s="13"/>
      <c r="AE2796" s="13"/>
      <c r="AF2796" s="13"/>
      <c r="AG2796" s="13"/>
      <c r="AH2796" s="13"/>
      <c r="AI2796" s="13"/>
      <c r="AJ2796" s="13"/>
      <c r="AK2796" s="13"/>
      <c r="AL2796" s="13"/>
      <c r="AM2796" s="13"/>
      <c r="AN2796" s="13"/>
    </row>
    <row r="2797" spans="1:40" ht="15.75" hidden="1" customHeight="1" x14ac:dyDescent="0.25">
      <c r="A2797" s="13"/>
      <c r="B2797" s="13"/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  <c r="T2797" s="13"/>
      <c r="U2797" s="13"/>
      <c r="V2797" s="13"/>
      <c r="W2797" s="13"/>
      <c r="X2797" s="13"/>
      <c r="Y2797" s="13"/>
      <c r="Z2797" s="13"/>
      <c r="AA2797" s="13"/>
      <c r="AB2797" s="13"/>
      <c r="AC2797" s="13"/>
      <c r="AD2797" s="13"/>
      <c r="AE2797" s="13"/>
      <c r="AF2797" s="13"/>
      <c r="AG2797" s="13"/>
      <c r="AH2797" s="13"/>
      <c r="AI2797" s="13"/>
      <c r="AJ2797" s="13"/>
      <c r="AK2797" s="13"/>
      <c r="AL2797" s="13"/>
      <c r="AM2797" s="13"/>
      <c r="AN2797" s="13"/>
    </row>
    <row r="2798" spans="1:40" ht="15.75" hidden="1" customHeight="1" x14ac:dyDescent="0.25">
      <c r="A2798" s="13"/>
      <c r="B2798" s="13"/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  <c r="T2798" s="13"/>
      <c r="U2798" s="13"/>
      <c r="V2798" s="13"/>
      <c r="W2798" s="13"/>
      <c r="X2798" s="13"/>
      <c r="Y2798" s="13"/>
      <c r="Z2798" s="13"/>
      <c r="AA2798" s="13"/>
      <c r="AB2798" s="13"/>
      <c r="AC2798" s="13"/>
      <c r="AD2798" s="13"/>
      <c r="AE2798" s="13"/>
      <c r="AF2798" s="13"/>
      <c r="AG2798" s="13"/>
      <c r="AH2798" s="13"/>
      <c r="AI2798" s="13"/>
      <c r="AJ2798" s="13"/>
      <c r="AK2798" s="13"/>
      <c r="AL2798" s="13"/>
      <c r="AM2798" s="13"/>
      <c r="AN2798" s="13"/>
    </row>
    <row r="2799" spans="1:40" ht="15.75" hidden="1" customHeight="1" x14ac:dyDescent="0.25">
      <c r="A2799" s="13"/>
      <c r="B2799" s="13"/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  <c r="T2799" s="13"/>
      <c r="U2799" s="13"/>
      <c r="V2799" s="13"/>
      <c r="W2799" s="13"/>
      <c r="X2799" s="13"/>
      <c r="Y2799" s="13"/>
      <c r="Z2799" s="13"/>
      <c r="AA2799" s="13"/>
      <c r="AB2799" s="13"/>
      <c r="AC2799" s="13"/>
      <c r="AD2799" s="13"/>
      <c r="AE2799" s="13"/>
      <c r="AF2799" s="13"/>
      <c r="AG2799" s="13"/>
      <c r="AH2799" s="13"/>
      <c r="AI2799" s="13"/>
      <c r="AJ2799" s="13"/>
      <c r="AK2799" s="13"/>
      <c r="AL2799" s="13"/>
      <c r="AM2799" s="13"/>
      <c r="AN2799" s="13"/>
    </row>
    <row r="2800" spans="1:40" ht="15.75" hidden="1" customHeight="1" x14ac:dyDescent="0.25">
      <c r="A2800" s="13"/>
      <c r="B2800" s="13"/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  <c r="T2800" s="13"/>
      <c r="U2800" s="13"/>
      <c r="V2800" s="13"/>
      <c r="W2800" s="13"/>
      <c r="X2800" s="13"/>
      <c r="Y2800" s="13"/>
      <c r="Z2800" s="13"/>
      <c r="AA2800" s="13"/>
      <c r="AB2800" s="13"/>
      <c r="AC2800" s="13"/>
      <c r="AD2800" s="13"/>
      <c r="AE2800" s="13"/>
      <c r="AF2800" s="13"/>
      <c r="AG2800" s="13"/>
      <c r="AH2800" s="13"/>
      <c r="AI2800" s="13"/>
      <c r="AJ2800" s="13"/>
      <c r="AK2800" s="13"/>
      <c r="AL2800" s="13"/>
      <c r="AM2800" s="13"/>
      <c r="AN2800" s="13"/>
    </row>
    <row r="2801" spans="1:40" ht="15.75" hidden="1" customHeight="1" x14ac:dyDescent="0.25">
      <c r="A2801" s="13"/>
      <c r="B2801" s="13"/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  <c r="T2801" s="13"/>
      <c r="U2801" s="13"/>
      <c r="V2801" s="13"/>
      <c r="W2801" s="13"/>
      <c r="X2801" s="13"/>
      <c r="Y2801" s="13"/>
      <c r="Z2801" s="13"/>
      <c r="AA2801" s="13"/>
      <c r="AB2801" s="13"/>
      <c r="AC2801" s="13"/>
      <c r="AD2801" s="13"/>
      <c r="AE2801" s="13"/>
      <c r="AF2801" s="13"/>
      <c r="AG2801" s="13"/>
      <c r="AH2801" s="13"/>
      <c r="AI2801" s="13"/>
      <c r="AJ2801" s="13"/>
      <c r="AK2801" s="13"/>
      <c r="AL2801" s="13"/>
      <c r="AM2801" s="13"/>
      <c r="AN2801" s="13"/>
    </row>
    <row r="2802" spans="1:40" ht="15.75" hidden="1" customHeight="1" x14ac:dyDescent="0.25">
      <c r="A2802" s="13"/>
      <c r="B2802" s="13"/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  <c r="T2802" s="13"/>
      <c r="U2802" s="13"/>
      <c r="V2802" s="13"/>
      <c r="W2802" s="13"/>
      <c r="X2802" s="13"/>
      <c r="Y2802" s="13"/>
      <c r="Z2802" s="13"/>
      <c r="AA2802" s="13"/>
      <c r="AB2802" s="13"/>
      <c r="AC2802" s="13"/>
      <c r="AD2802" s="13"/>
      <c r="AE2802" s="13"/>
      <c r="AF2802" s="13"/>
      <c r="AG2802" s="13"/>
      <c r="AH2802" s="13"/>
      <c r="AI2802" s="13"/>
      <c r="AJ2802" s="13"/>
      <c r="AK2802" s="13"/>
      <c r="AL2802" s="13"/>
      <c r="AM2802" s="13"/>
      <c r="AN2802" s="13"/>
    </row>
    <row r="2803" spans="1:40" ht="15.75" hidden="1" customHeight="1" x14ac:dyDescent="0.25">
      <c r="A2803" s="13"/>
      <c r="B2803" s="13"/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  <c r="T2803" s="13"/>
      <c r="U2803" s="13"/>
      <c r="V2803" s="13"/>
      <c r="W2803" s="13"/>
      <c r="X2803" s="13"/>
      <c r="Y2803" s="13"/>
      <c r="Z2803" s="13"/>
      <c r="AA2803" s="13"/>
      <c r="AB2803" s="13"/>
      <c r="AC2803" s="13"/>
      <c r="AD2803" s="13"/>
      <c r="AE2803" s="13"/>
      <c r="AF2803" s="13"/>
      <c r="AG2803" s="13"/>
      <c r="AH2803" s="13"/>
      <c r="AI2803" s="13"/>
      <c r="AJ2803" s="13"/>
      <c r="AK2803" s="13"/>
      <c r="AL2803" s="13"/>
      <c r="AM2803" s="13"/>
      <c r="AN2803" s="13"/>
    </row>
    <row r="2804" spans="1:40" ht="15.75" hidden="1" customHeight="1" x14ac:dyDescent="0.25">
      <c r="A2804" s="13"/>
      <c r="B2804" s="13"/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  <c r="T2804" s="13"/>
      <c r="U2804" s="13"/>
      <c r="V2804" s="13"/>
      <c r="W2804" s="13"/>
      <c r="X2804" s="13"/>
      <c r="Y2804" s="13"/>
      <c r="Z2804" s="13"/>
      <c r="AA2804" s="13"/>
      <c r="AB2804" s="13"/>
      <c r="AC2804" s="13"/>
      <c r="AD2804" s="13"/>
      <c r="AE2804" s="13"/>
      <c r="AF2804" s="13"/>
      <c r="AG2804" s="13"/>
      <c r="AH2804" s="13"/>
      <c r="AI2804" s="13"/>
      <c r="AJ2804" s="13"/>
      <c r="AK2804" s="13"/>
      <c r="AL2804" s="13"/>
      <c r="AM2804" s="13"/>
      <c r="AN2804" s="13"/>
    </row>
    <row r="2805" spans="1:40" ht="15.75" hidden="1" customHeight="1" x14ac:dyDescent="0.25">
      <c r="A2805" s="13"/>
      <c r="B2805" s="13"/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  <c r="T2805" s="13"/>
      <c r="U2805" s="13"/>
      <c r="V2805" s="13"/>
      <c r="W2805" s="13"/>
      <c r="X2805" s="13"/>
      <c r="Y2805" s="13"/>
      <c r="Z2805" s="13"/>
      <c r="AA2805" s="13"/>
      <c r="AB2805" s="13"/>
      <c r="AC2805" s="13"/>
      <c r="AD2805" s="13"/>
      <c r="AE2805" s="13"/>
      <c r="AF2805" s="13"/>
      <c r="AG2805" s="13"/>
      <c r="AH2805" s="13"/>
      <c r="AI2805" s="13"/>
      <c r="AJ2805" s="13"/>
      <c r="AK2805" s="13"/>
      <c r="AL2805" s="13"/>
      <c r="AM2805" s="13"/>
      <c r="AN2805" s="13"/>
    </row>
    <row r="2806" spans="1:40" ht="15.75" hidden="1" customHeight="1" x14ac:dyDescent="0.25">
      <c r="A2806" s="13"/>
      <c r="B2806" s="13"/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  <c r="P2806" s="13"/>
      <c r="Q2806" s="13"/>
      <c r="R2806" s="13"/>
      <c r="S2806" s="13"/>
      <c r="T2806" s="13"/>
      <c r="U2806" s="13"/>
      <c r="V2806" s="13"/>
      <c r="W2806" s="13"/>
      <c r="X2806" s="13"/>
      <c r="Y2806" s="13"/>
      <c r="Z2806" s="13"/>
      <c r="AA2806" s="13"/>
      <c r="AB2806" s="13"/>
      <c r="AC2806" s="13"/>
      <c r="AD2806" s="13"/>
      <c r="AE2806" s="13"/>
      <c r="AF2806" s="13"/>
      <c r="AG2806" s="13"/>
      <c r="AH2806" s="13"/>
      <c r="AI2806" s="13"/>
      <c r="AJ2806" s="13"/>
      <c r="AK2806" s="13"/>
      <c r="AL2806" s="13"/>
      <c r="AM2806" s="13"/>
      <c r="AN2806" s="13"/>
    </row>
    <row r="2807" spans="1:40" ht="15.75" hidden="1" customHeight="1" x14ac:dyDescent="0.25">
      <c r="A2807" s="13"/>
      <c r="B2807" s="13"/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  <c r="P2807" s="13"/>
      <c r="Q2807" s="13"/>
      <c r="R2807" s="13"/>
      <c r="S2807" s="13"/>
      <c r="T2807" s="13"/>
      <c r="U2807" s="13"/>
      <c r="V2807" s="13"/>
      <c r="W2807" s="13"/>
      <c r="X2807" s="13"/>
      <c r="Y2807" s="13"/>
      <c r="Z2807" s="13"/>
      <c r="AA2807" s="13"/>
      <c r="AB2807" s="13"/>
      <c r="AC2807" s="13"/>
      <c r="AD2807" s="13"/>
      <c r="AE2807" s="13"/>
      <c r="AF2807" s="13"/>
      <c r="AG2807" s="13"/>
      <c r="AH2807" s="13"/>
      <c r="AI2807" s="13"/>
      <c r="AJ2807" s="13"/>
      <c r="AK2807" s="13"/>
      <c r="AL2807" s="13"/>
      <c r="AM2807" s="13"/>
      <c r="AN2807" s="13"/>
    </row>
    <row r="2808" spans="1:40" ht="15.75" hidden="1" customHeight="1" x14ac:dyDescent="0.25">
      <c r="A2808" s="13"/>
      <c r="B2808" s="13"/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  <c r="P2808" s="13"/>
      <c r="Q2808" s="13"/>
      <c r="R2808" s="13"/>
      <c r="S2808" s="13"/>
      <c r="T2808" s="13"/>
      <c r="U2808" s="13"/>
      <c r="V2808" s="13"/>
      <c r="W2808" s="13"/>
      <c r="X2808" s="13"/>
      <c r="Y2808" s="13"/>
      <c r="Z2808" s="13"/>
      <c r="AA2808" s="13"/>
      <c r="AB2808" s="13"/>
      <c r="AC2808" s="13"/>
      <c r="AD2808" s="13"/>
      <c r="AE2808" s="13"/>
      <c r="AF2808" s="13"/>
      <c r="AG2808" s="13"/>
      <c r="AH2808" s="13"/>
      <c r="AI2808" s="13"/>
      <c r="AJ2808" s="13"/>
      <c r="AK2808" s="13"/>
      <c r="AL2808" s="13"/>
      <c r="AM2808" s="13"/>
      <c r="AN2808" s="13"/>
    </row>
    <row r="2809" spans="1:40" ht="15.75" hidden="1" customHeight="1" x14ac:dyDescent="0.25">
      <c r="A2809" s="13"/>
      <c r="B2809" s="13"/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  <c r="P2809" s="13"/>
      <c r="Q2809" s="13"/>
      <c r="R2809" s="13"/>
      <c r="S2809" s="13"/>
      <c r="T2809" s="13"/>
      <c r="U2809" s="13"/>
      <c r="V2809" s="13"/>
      <c r="W2809" s="13"/>
      <c r="X2809" s="13"/>
      <c r="Y2809" s="13"/>
      <c r="Z2809" s="13"/>
      <c r="AA2809" s="13"/>
      <c r="AB2809" s="13"/>
      <c r="AC2809" s="13"/>
      <c r="AD2809" s="13"/>
      <c r="AE2809" s="13"/>
      <c r="AF2809" s="13"/>
      <c r="AG2809" s="13"/>
      <c r="AH2809" s="13"/>
      <c r="AI2809" s="13"/>
      <c r="AJ2809" s="13"/>
      <c r="AK2809" s="13"/>
      <c r="AL2809" s="13"/>
      <c r="AM2809" s="13"/>
      <c r="AN2809" s="13"/>
    </row>
    <row r="2810" spans="1:40" ht="15.75" hidden="1" customHeight="1" x14ac:dyDescent="0.25">
      <c r="A2810" s="13"/>
      <c r="B2810" s="13"/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  <c r="P2810" s="13"/>
      <c r="Q2810" s="13"/>
      <c r="R2810" s="13"/>
      <c r="S2810" s="13"/>
      <c r="T2810" s="13"/>
      <c r="U2810" s="13"/>
      <c r="V2810" s="13"/>
      <c r="W2810" s="13"/>
      <c r="X2810" s="13"/>
      <c r="Y2810" s="13"/>
      <c r="Z2810" s="13"/>
      <c r="AA2810" s="13"/>
      <c r="AB2810" s="13"/>
      <c r="AC2810" s="13"/>
      <c r="AD2810" s="13"/>
      <c r="AE2810" s="13"/>
      <c r="AF2810" s="13"/>
      <c r="AG2810" s="13"/>
      <c r="AH2810" s="13"/>
      <c r="AI2810" s="13"/>
      <c r="AJ2810" s="13"/>
      <c r="AK2810" s="13"/>
      <c r="AL2810" s="13"/>
      <c r="AM2810" s="13"/>
      <c r="AN2810" s="13"/>
    </row>
    <row r="2811" spans="1:40" ht="15.75" hidden="1" customHeight="1" x14ac:dyDescent="0.25">
      <c r="A2811" s="13"/>
      <c r="B2811" s="13"/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  <c r="P2811" s="13"/>
      <c r="Q2811" s="13"/>
      <c r="R2811" s="13"/>
      <c r="S2811" s="13"/>
      <c r="T2811" s="13"/>
      <c r="U2811" s="13"/>
      <c r="V2811" s="13"/>
      <c r="W2811" s="13"/>
      <c r="X2811" s="13"/>
      <c r="Y2811" s="13"/>
      <c r="Z2811" s="13"/>
      <c r="AA2811" s="13"/>
      <c r="AB2811" s="13"/>
      <c r="AC2811" s="13"/>
      <c r="AD2811" s="13"/>
      <c r="AE2811" s="13"/>
      <c r="AF2811" s="13"/>
      <c r="AG2811" s="13"/>
      <c r="AH2811" s="13"/>
      <c r="AI2811" s="13"/>
      <c r="AJ2811" s="13"/>
      <c r="AK2811" s="13"/>
      <c r="AL2811" s="13"/>
      <c r="AM2811" s="13"/>
      <c r="AN2811" s="13"/>
    </row>
    <row r="2812" spans="1:40" ht="15.75" hidden="1" customHeight="1" x14ac:dyDescent="0.25">
      <c r="A2812" s="13"/>
      <c r="B2812" s="13"/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  <c r="T2812" s="13"/>
      <c r="U2812" s="13"/>
      <c r="V2812" s="13"/>
      <c r="W2812" s="13"/>
      <c r="X2812" s="13"/>
      <c r="Y2812" s="13"/>
      <c r="Z2812" s="13"/>
      <c r="AA2812" s="13"/>
      <c r="AB2812" s="13"/>
      <c r="AC2812" s="13"/>
      <c r="AD2812" s="13"/>
      <c r="AE2812" s="13"/>
      <c r="AF2812" s="13"/>
      <c r="AG2812" s="13"/>
      <c r="AH2812" s="13"/>
      <c r="AI2812" s="13"/>
      <c r="AJ2812" s="13"/>
      <c r="AK2812" s="13"/>
      <c r="AL2812" s="13"/>
      <c r="AM2812" s="13"/>
      <c r="AN2812" s="13"/>
    </row>
    <row r="2813" spans="1:40" ht="15.75" hidden="1" customHeight="1" x14ac:dyDescent="0.25">
      <c r="A2813" s="13"/>
      <c r="B2813" s="13"/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  <c r="T2813" s="13"/>
      <c r="U2813" s="13"/>
      <c r="V2813" s="13"/>
      <c r="W2813" s="13"/>
      <c r="X2813" s="13"/>
      <c r="Y2813" s="13"/>
      <c r="Z2813" s="13"/>
      <c r="AA2813" s="13"/>
      <c r="AB2813" s="13"/>
      <c r="AC2813" s="13"/>
      <c r="AD2813" s="13"/>
      <c r="AE2813" s="13"/>
      <c r="AF2813" s="13"/>
      <c r="AG2813" s="13"/>
      <c r="AH2813" s="13"/>
      <c r="AI2813" s="13"/>
      <c r="AJ2813" s="13"/>
      <c r="AK2813" s="13"/>
      <c r="AL2813" s="13"/>
      <c r="AM2813" s="13"/>
      <c r="AN2813" s="13"/>
    </row>
    <row r="2814" spans="1:40" ht="15.75" hidden="1" customHeight="1" x14ac:dyDescent="0.25">
      <c r="A2814" s="13"/>
      <c r="B2814" s="13"/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  <c r="P2814" s="13"/>
      <c r="Q2814" s="13"/>
      <c r="R2814" s="13"/>
      <c r="S2814" s="13"/>
      <c r="T2814" s="13"/>
      <c r="U2814" s="13"/>
      <c r="V2814" s="13"/>
      <c r="W2814" s="13"/>
      <c r="X2814" s="13"/>
      <c r="Y2814" s="13"/>
      <c r="Z2814" s="13"/>
      <c r="AA2814" s="13"/>
      <c r="AB2814" s="13"/>
      <c r="AC2814" s="13"/>
      <c r="AD2814" s="13"/>
      <c r="AE2814" s="13"/>
      <c r="AF2814" s="13"/>
      <c r="AG2814" s="13"/>
      <c r="AH2814" s="13"/>
      <c r="AI2814" s="13"/>
      <c r="AJ2814" s="13"/>
      <c r="AK2814" s="13"/>
      <c r="AL2814" s="13"/>
      <c r="AM2814" s="13"/>
      <c r="AN2814" s="13"/>
    </row>
    <row r="2815" spans="1:40" ht="15.75" hidden="1" customHeight="1" x14ac:dyDescent="0.25">
      <c r="A2815" s="13"/>
      <c r="B2815" s="13"/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  <c r="P2815" s="13"/>
      <c r="Q2815" s="13"/>
      <c r="R2815" s="13"/>
      <c r="S2815" s="13"/>
      <c r="T2815" s="13"/>
      <c r="U2815" s="13"/>
      <c r="V2815" s="13"/>
      <c r="W2815" s="13"/>
      <c r="X2815" s="13"/>
      <c r="Y2815" s="13"/>
      <c r="Z2815" s="13"/>
      <c r="AA2815" s="13"/>
      <c r="AB2815" s="13"/>
      <c r="AC2815" s="13"/>
      <c r="AD2815" s="13"/>
      <c r="AE2815" s="13"/>
      <c r="AF2815" s="13"/>
      <c r="AG2815" s="13"/>
      <c r="AH2815" s="13"/>
      <c r="AI2815" s="13"/>
      <c r="AJ2815" s="13"/>
      <c r="AK2815" s="13"/>
      <c r="AL2815" s="13"/>
      <c r="AM2815" s="13"/>
      <c r="AN2815" s="13"/>
    </row>
    <row r="2816" spans="1:40" ht="15.75" hidden="1" customHeight="1" x14ac:dyDescent="0.25">
      <c r="A2816" s="13"/>
      <c r="B2816" s="13"/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  <c r="T2816" s="13"/>
      <c r="U2816" s="13"/>
      <c r="V2816" s="13"/>
      <c r="W2816" s="13"/>
      <c r="X2816" s="13"/>
      <c r="Y2816" s="13"/>
      <c r="Z2816" s="13"/>
      <c r="AA2816" s="13"/>
      <c r="AB2816" s="13"/>
      <c r="AC2816" s="13"/>
      <c r="AD2816" s="13"/>
      <c r="AE2816" s="13"/>
      <c r="AF2816" s="13"/>
      <c r="AG2816" s="13"/>
      <c r="AH2816" s="13"/>
      <c r="AI2816" s="13"/>
      <c r="AJ2816" s="13"/>
      <c r="AK2816" s="13"/>
      <c r="AL2816" s="13"/>
      <c r="AM2816" s="13"/>
      <c r="AN2816" s="13"/>
    </row>
    <row r="2817" spans="1:40" ht="15.75" hidden="1" customHeight="1" x14ac:dyDescent="0.25">
      <c r="A2817" s="13"/>
      <c r="B2817" s="13"/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  <c r="T2817" s="13"/>
      <c r="U2817" s="13"/>
      <c r="V2817" s="13"/>
      <c r="W2817" s="13"/>
      <c r="X2817" s="13"/>
      <c r="Y2817" s="13"/>
      <c r="Z2817" s="13"/>
      <c r="AA2817" s="13"/>
      <c r="AB2817" s="13"/>
      <c r="AC2817" s="13"/>
      <c r="AD2817" s="13"/>
      <c r="AE2817" s="13"/>
      <c r="AF2817" s="13"/>
      <c r="AG2817" s="13"/>
      <c r="AH2817" s="13"/>
      <c r="AI2817" s="13"/>
      <c r="AJ2817" s="13"/>
      <c r="AK2817" s="13"/>
      <c r="AL2817" s="13"/>
      <c r="AM2817" s="13"/>
      <c r="AN2817" s="13"/>
    </row>
    <row r="2818" spans="1:40" ht="15.75" hidden="1" customHeight="1" x14ac:dyDescent="0.25">
      <c r="A2818" s="13"/>
      <c r="B2818" s="13"/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  <c r="T2818" s="13"/>
      <c r="U2818" s="13"/>
      <c r="V2818" s="13"/>
      <c r="W2818" s="13"/>
      <c r="X2818" s="13"/>
      <c r="Y2818" s="13"/>
      <c r="Z2818" s="13"/>
      <c r="AA2818" s="13"/>
      <c r="AB2818" s="13"/>
      <c r="AC2818" s="13"/>
      <c r="AD2818" s="13"/>
      <c r="AE2818" s="13"/>
      <c r="AF2818" s="13"/>
      <c r="AG2818" s="13"/>
      <c r="AH2818" s="13"/>
      <c r="AI2818" s="13"/>
      <c r="AJ2818" s="13"/>
      <c r="AK2818" s="13"/>
      <c r="AL2818" s="13"/>
      <c r="AM2818" s="13"/>
      <c r="AN2818" s="13"/>
    </row>
    <row r="2819" spans="1:40" ht="15.75" hidden="1" customHeight="1" x14ac:dyDescent="0.25">
      <c r="A2819" s="13"/>
      <c r="B2819" s="13"/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  <c r="T2819" s="13"/>
      <c r="U2819" s="13"/>
      <c r="V2819" s="13"/>
      <c r="W2819" s="13"/>
      <c r="X2819" s="13"/>
      <c r="Y2819" s="13"/>
      <c r="Z2819" s="13"/>
      <c r="AA2819" s="13"/>
      <c r="AB2819" s="13"/>
      <c r="AC2819" s="13"/>
      <c r="AD2819" s="13"/>
      <c r="AE2819" s="13"/>
      <c r="AF2819" s="13"/>
      <c r="AG2819" s="13"/>
      <c r="AH2819" s="13"/>
      <c r="AI2819" s="13"/>
      <c r="AJ2819" s="13"/>
      <c r="AK2819" s="13"/>
      <c r="AL2819" s="13"/>
      <c r="AM2819" s="13"/>
      <c r="AN2819" s="13"/>
    </row>
    <row r="2820" spans="1:40" ht="15.75" hidden="1" customHeight="1" x14ac:dyDescent="0.25">
      <c r="A2820" s="13"/>
      <c r="B2820" s="13"/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  <c r="T2820" s="13"/>
      <c r="U2820" s="13"/>
      <c r="V2820" s="13"/>
      <c r="W2820" s="13"/>
      <c r="X2820" s="13"/>
      <c r="Y2820" s="13"/>
      <c r="Z2820" s="13"/>
      <c r="AA2820" s="13"/>
      <c r="AB2820" s="13"/>
      <c r="AC2820" s="13"/>
      <c r="AD2820" s="13"/>
      <c r="AE2820" s="13"/>
      <c r="AF2820" s="13"/>
      <c r="AG2820" s="13"/>
      <c r="AH2820" s="13"/>
      <c r="AI2820" s="13"/>
      <c r="AJ2820" s="13"/>
      <c r="AK2820" s="13"/>
      <c r="AL2820" s="13"/>
      <c r="AM2820" s="13"/>
      <c r="AN2820" s="13"/>
    </row>
    <row r="2821" spans="1:40" ht="15.75" hidden="1" customHeight="1" x14ac:dyDescent="0.25">
      <c r="A2821" s="13"/>
      <c r="B2821" s="13"/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  <c r="T2821" s="13"/>
      <c r="U2821" s="13"/>
      <c r="V2821" s="13"/>
      <c r="W2821" s="13"/>
      <c r="X2821" s="13"/>
      <c r="Y2821" s="13"/>
      <c r="Z2821" s="13"/>
      <c r="AA2821" s="13"/>
      <c r="AB2821" s="13"/>
      <c r="AC2821" s="13"/>
      <c r="AD2821" s="13"/>
      <c r="AE2821" s="13"/>
      <c r="AF2821" s="13"/>
      <c r="AG2821" s="13"/>
      <c r="AH2821" s="13"/>
      <c r="AI2821" s="13"/>
      <c r="AJ2821" s="13"/>
      <c r="AK2821" s="13"/>
      <c r="AL2821" s="13"/>
      <c r="AM2821" s="13"/>
      <c r="AN2821" s="13"/>
    </row>
    <row r="2822" spans="1:40" ht="15.75" hidden="1" customHeight="1" x14ac:dyDescent="0.25">
      <c r="A2822" s="13"/>
      <c r="B2822" s="13"/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  <c r="T2822" s="13"/>
      <c r="U2822" s="13"/>
      <c r="V2822" s="13"/>
      <c r="W2822" s="13"/>
      <c r="X2822" s="13"/>
      <c r="Y2822" s="13"/>
      <c r="Z2822" s="13"/>
      <c r="AA2822" s="13"/>
      <c r="AB2822" s="13"/>
      <c r="AC2822" s="13"/>
      <c r="AD2822" s="13"/>
      <c r="AE2822" s="13"/>
      <c r="AF2822" s="13"/>
      <c r="AG2822" s="13"/>
      <c r="AH2822" s="13"/>
      <c r="AI2822" s="13"/>
      <c r="AJ2822" s="13"/>
      <c r="AK2822" s="13"/>
      <c r="AL2822" s="13"/>
      <c r="AM2822" s="13"/>
      <c r="AN2822" s="13"/>
    </row>
    <row r="2823" spans="1:40" ht="15.75" hidden="1" customHeight="1" x14ac:dyDescent="0.25">
      <c r="A2823" s="13"/>
      <c r="B2823" s="13"/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  <c r="T2823" s="13"/>
      <c r="U2823" s="13"/>
      <c r="V2823" s="13"/>
      <c r="W2823" s="13"/>
      <c r="X2823" s="13"/>
      <c r="Y2823" s="13"/>
      <c r="Z2823" s="13"/>
      <c r="AA2823" s="13"/>
      <c r="AB2823" s="13"/>
      <c r="AC2823" s="13"/>
      <c r="AD2823" s="13"/>
      <c r="AE2823" s="13"/>
      <c r="AF2823" s="13"/>
      <c r="AG2823" s="13"/>
      <c r="AH2823" s="13"/>
      <c r="AI2823" s="13"/>
      <c r="AJ2823" s="13"/>
      <c r="AK2823" s="13"/>
      <c r="AL2823" s="13"/>
      <c r="AM2823" s="13"/>
      <c r="AN2823" s="13"/>
    </row>
    <row r="2824" spans="1:40" ht="15.75" hidden="1" customHeight="1" x14ac:dyDescent="0.25">
      <c r="A2824" s="13"/>
      <c r="B2824" s="13"/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  <c r="T2824" s="13"/>
      <c r="U2824" s="13"/>
      <c r="V2824" s="13"/>
      <c r="W2824" s="13"/>
      <c r="X2824" s="13"/>
      <c r="Y2824" s="13"/>
      <c r="Z2824" s="13"/>
      <c r="AA2824" s="13"/>
      <c r="AB2824" s="13"/>
      <c r="AC2824" s="13"/>
      <c r="AD2824" s="13"/>
      <c r="AE2824" s="13"/>
      <c r="AF2824" s="13"/>
      <c r="AG2824" s="13"/>
      <c r="AH2824" s="13"/>
      <c r="AI2824" s="13"/>
      <c r="AJ2824" s="13"/>
      <c r="AK2824" s="13"/>
      <c r="AL2824" s="13"/>
      <c r="AM2824" s="13"/>
      <c r="AN2824" s="13"/>
    </row>
    <row r="2825" spans="1:40" ht="15.75" hidden="1" customHeight="1" x14ac:dyDescent="0.25">
      <c r="A2825" s="13"/>
      <c r="B2825" s="13"/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  <c r="T2825" s="13"/>
      <c r="U2825" s="13"/>
      <c r="V2825" s="13"/>
      <c r="W2825" s="13"/>
      <c r="X2825" s="13"/>
      <c r="Y2825" s="13"/>
      <c r="Z2825" s="13"/>
      <c r="AA2825" s="13"/>
      <c r="AB2825" s="13"/>
      <c r="AC2825" s="13"/>
      <c r="AD2825" s="13"/>
      <c r="AE2825" s="13"/>
      <c r="AF2825" s="13"/>
      <c r="AG2825" s="13"/>
      <c r="AH2825" s="13"/>
      <c r="AI2825" s="13"/>
      <c r="AJ2825" s="13"/>
      <c r="AK2825" s="13"/>
      <c r="AL2825" s="13"/>
      <c r="AM2825" s="13"/>
      <c r="AN2825" s="13"/>
    </row>
    <row r="2826" spans="1:40" ht="15.75" hidden="1" customHeight="1" x14ac:dyDescent="0.25">
      <c r="A2826" s="13"/>
      <c r="B2826" s="13"/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  <c r="T2826" s="13"/>
      <c r="U2826" s="13"/>
      <c r="V2826" s="13"/>
      <c r="W2826" s="13"/>
      <c r="X2826" s="13"/>
      <c r="Y2826" s="13"/>
      <c r="Z2826" s="13"/>
      <c r="AA2826" s="13"/>
      <c r="AB2826" s="13"/>
      <c r="AC2826" s="13"/>
      <c r="AD2826" s="13"/>
      <c r="AE2826" s="13"/>
      <c r="AF2826" s="13"/>
      <c r="AG2826" s="13"/>
      <c r="AH2826" s="13"/>
      <c r="AI2826" s="13"/>
      <c r="AJ2826" s="13"/>
      <c r="AK2826" s="13"/>
      <c r="AL2826" s="13"/>
      <c r="AM2826" s="13"/>
      <c r="AN2826" s="13"/>
    </row>
    <row r="2827" spans="1:40" ht="15.75" hidden="1" customHeight="1" x14ac:dyDescent="0.25">
      <c r="A2827" s="13"/>
      <c r="B2827" s="13"/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  <c r="T2827" s="13"/>
      <c r="U2827" s="13"/>
      <c r="V2827" s="13"/>
      <c r="W2827" s="13"/>
      <c r="X2827" s="13"/>
      <c r="Y2827" s="13"/>
      <c r="Z2827" s="13"/>
      <c r="AA2827" s="13"/>
      <c r="AB2827" s="13"/>
      <c r="AC2827" s="13"/>
      <c r="AD2827" s="13"/>
      <c r="AE2827" s="13"/>
      <c r="AF2827" s="13"/>
      <c r="AG2827" s="13"/>
      <c r="AH2827" s="13"/>
      <c r="AI2827" s="13"/>
      <c r="AJ2827" s="13"/>
      <c r="AK2827" s="13"/>
      <c r="AL2827" s="13"/>
      <c r="AM2827" s="13"/>
      <c r="AN2827" s="13"/>
    </row>
    <row r="2828" spans="1:40" ht="15.75" hidden="1" customHeight="1" x14ac:dyDescent="0.25">
      <c r="A2828" s="13"/>
      <c r="B2828" s="13"/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  <c r="T2828" s="13"/>
      <c r="U2828" s="13"/>
      <c r="V2828" s="13"/>
      <c r="W2828" s="13"/>
      <c r="X2828" s="13"/>
      <c r="Y2828" s="13"/>
      <c r="Z2828" s="13"/>
      <c r="AA2828" s="13"/>
      <c r="AB2828" s="13"/>
      <c r="AC2828" s="13"/>
      <c r="AD2828" s="13"/>
      <c r="AE2828" s="13"/>
      <c r="AF2828" s="13"/>
      <c r="AG2828" s="13"/>
      <c r="AH2828" s="13"/>
      <c r="AI2828" s="13"/>
      <c r="AJ2828" s="13"/>
      <c r="AK2828" s="13"/>
      <c r="AL2828" s="13"/>
      <c r="AM2828" s="13"/>
      <c r="AN2828" s="13"/>
    </row>
    <row r="2829" spans="1:40" ht="15.75" hidden="1" customHeight="1" x14ac:dyDescent="0.25">
      <c r="A2829" s="13"/>
      <c r="B2829" s="13"/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  <c r="T2829" s="13"/>
      <c r="U2829" s="13"/>
      <c r="V2829" s="13"/>
      <c r="W2829" s="13"/>
      <c r="X2829" s="13"/>
      <c r="Y2829" s="13"/>
      <c r="Z2829" s="13"/>
      <c r="AA2829" s="13"/>
      <c r="AB2829" s="13"/>
      <c r="AC2829" s="13"/>
      <c r="AD2829" s="13"/>
      <c r="AE2829" s="13"/>
      <c r="AF2829" s="13"/>
      <c r="AG2829" s="13"/>
      <c r="AH2829" s="13"/>
      <c r="AI2829" s="13"/>
      <c r="AJ2829" s="13"/>
      <c r="AK2829" s="13"/>
      <c r="AL2829" s="13"/>
      <c r="AM2829" s="13"/>
      <c r="AN2829" s="13"/>
    </row>
    <row r="2830" spans="1:40" ht="15.75" hidden="1" customHeight="1" x14ac:dyDescent="0.25">
      <c r="A2830" s="13"/>
      <c r="B2830" s="13"/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  <c r="S2830" s="13"/>
      <c r="T2830" s="13"/>
      <c r="U2830" s="13"/>
      <c r="V2830" s="13"/>
      <c r="W2830" s="13"/>
      <c r="X2830" s="13"/>
      <c r="Y2830" s="13"/>
      <c r="Z2830" s="13"/>
      <c r="AA2830" s="13"/>
      <c r="AB2830" s="13"/>
      <c r="AC2830" s="13"/>
      <c r="AD2830" s="13"/>
      <c r="AE2830" s="13"/>
      <c r="AF2830" s="13"/>
      <c r="AG2830" s="13"/>
      <c r="AH2830" s="13"/>
      <c r="AI2830" s="13"/>
      <c r="AJ2830" s="13"/>
      <c r="AK2830" s="13"/>
      <c r="AL2830" s="13"/>
      <c r="AM2830" s="13"/>
      <c r="AN2830" s="13"/>
    </row>
    <row r="2831" spans="1:40" ht="15.75" hidden="1" customHeight="1" x14ac:dyDescent="0.25">
      <c r="A2831" s="13"/>
      <c r="B2831" s="13"/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  <c r="S2831" s="13"/>
      <c r="T2831" s="13"/>
      <c r="U2831" s="13"/>
      <c r="V2831" s="13"/>
      <c r="W2831" s="13"/>
      <c r="X2831" s="13"/>
      <c r="Y2831" s="13"/>
      <c r="Z2831" s="13"/>
      <c r="AA2831" s="13"/>
      <c r="AB2831" s="13"/>
      <c r="AC2831" s="13"/>
      <c r="AD2831" s="13"/>
      <c r="AE2831" s="13"/>
      <c r="AF2831" s="13"/>
      <c r="AG2831" s="13"/>
      <c r="AH2831" s="13"/>
      <c r="AI2831" s="13"/>
      <c r="AJ2831" s="13"/>
      <c r="AK2831" s="13"/>
      <c r="AL2831" s="13"/>
      <c r="AM2831" s="13"/>
      <c r="AN2831" s="13"/>
    </row>
    <row r="2832" spans="1:40" ht="15.75" hidden="1" customHeight="1" x14ac:dyDescent="0.25">
      <c r="A2832" s="13"/>
      <c r="B2832" s="13"/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  <c r="T2832" s="13"/>
      <c r="U2832" s="13"/>
      <c r="V2832" s="13"/>
      <c r="W2832" s="13"/>
      <c r="X2832" s="13"/>
      <c r="Y2832" s="13"/>
      <c r="Z2832" s="13"/>
      <c r="AA2832" s="13"/>
      <c r="AB2832" s="13"/>
      <c r="AC2832" s="13"/>
      <c r="AD2832" s="13"/>
      <c r="AE2832" s="13"/>
      <c r="AF2832" s="13"/>
      <c r="AG2832" s="13"/>
      <c r="AH2832" s="13"/>
      <c r="AI2832" s="13"/>
      <c r="AJ2832" s="13"/>
      <c r="AK2832" s="13"/>
      <c r="AL2832" s="13"/>
      <c r="AM2832" s="13"/>
      <c r="AN2832" s="13"/>
    </row>
    <row r="2833" spans="1:40" ht="15.75" hidden="1" customHeight="1" x14ac:dyDescent="0.25">
      <c r="A2833" s="13"/>
      <c r="B2833" s="13"/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  <c r="T2833" s="13"/>
      <c r="U2833" s="13"/>
      <c r="V2833" s="13"/>
      <c r="W2833" s="13"/>
      <c r="X2833" s="13"/>
      <c r="Y2833" s="13"/>
      <c r="Z2833" s="13"/>
      <c r="AA2833" s="13"/>
      <c r="AB2833" s="13"/>
      <c r="AC2833" s="13"/>
      <c r="AD2833" s="13"/>
      <c r="AE2833" s="13"/>
      <c r="AF2833" s="13"/>
      <c r="AG2833" s="13"/>
      <c r="AH2833" s="13"/>
      <c r="AI2833" s="13"/>
      <c r="AJ2833" s="13"/>
      <c r="AK2833" s="13"/>
      <c r="AL2833" s="13"/>
      <c r="AM2833" s="13"/>
      <c r="AN2833" s="13"/>
    </row>
    <row r="2834" spans="1:40" ht="15.75" hidden="1" customHeight="1" x14ac:dyDescent="0.25">
      <c r="A2834" s="13"/>
      <c r="B2834" s="13"/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  <c r="T2834" s="13"/>
      <c r="U2834" s="13"/>
      <c r="V2834" s="13"/>
      <c r="W2834" s="13"/>
      <c r="X2834" s="13"/>
      <c r="Y2834" s="13"/>
      <c r="Z2834" s="13"/>
      <c r="AA2834" s="13"/>
      <c r="AB2834" s="13"/>
      <c r="AC2834" s="13"/>
      <c r="AD2834" s="13"/>
      <c r="AE2834" s="13"/>
      <c r="AF2834" s="13"/>
      <c r="AG2834" s="13"/>
      <c r="AH2834" s="13"/>
      <c r="AI2834" s="13"/>
      <c r="AJ2834" s="13"/>
      <c r="AK2834" s="13"/>
      <c r="AL2834" s="13"/>
      <c r="AM2834" s="13"/>
      <c r="AN2834" s="13"/>
    </row>
    <row r="2835" spans="1:40" ht="15.75" hidden="1" customHeight="1" x14ac:dyDescent="0.25">
      <c r="A2835" s="13"/>
      <c r="B2835" s="13"/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  <c r="T2835" s="13"/>
      <c r="U2835" s="13"/>
      <c r="V2835" s="13"/>
      <c r="W2835" s="13"/>
      <c r="X2835" s="13"/>
      <c r="Y2835" s="13"/>
      <c r="Z2835" s="13"/>
      <c r="AA2835" s="13"/>
      <c r="AB2835" s="13"/>
      <c r="AC2835" s="13"/>
      <c r="AD2835" s="13"/>
      <c r="AE2835" s="13"/>
      <c r="AF2835" s="13"/>
      <c r="AG2835" s="13"/>
      <c r="AH2835" s="13"/>
      <c r="AI2835" s="13"/>
      <c r="AJ2835" s="13"/>
      <c r="AK2835" s="13"/>
      <c r="AL2835" s="13"/>
      <c r="AM2835" s="13"/>
      <c r="AN2835" s="13"/>
    </row>
    <row r="2836" spans="1:40" ht="15.75" hidden="1" customHeight="1" x14ac:dyDescent="0.25">
      <c r="A2836" s="13"/>
      <c r="B2836" s="13"/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  <c r="T2836" s="13"/>
      <c r="U2836" s="13"/>
      <c r="V2836" s="13"/>
      <c r="W2836" s="13"/>
      <c r="X2836" s="13"/>
      <c r="Y2836" s="13"/>
      <c r="Z2836" s="13"/>
      <c r="AA2836" s="13"/>
      <c r="AB2836" s="13"/>
      <c r="AC2836" s="13"/>
      <c r="AD2836" s="13"/>
      <c r="AE2836" s="13"/>
      <c r="AF2836" s="13"/>
      <c r="AG2836" s="13"/>
      <c r="AH2836" s="13"/>
      <c r="AI2836" s="13"/>
      <c r="AJ2836" s="13"/>
      <c r="AK2836" s="13"/>
      <c r="AL2836" s="13"/>
      <c r="AM2836" s="13"/>
      <c r="AN2836" s="13"/>
    </row>
    <row r="2837" spans="1:40" ht="15.75" hidden="1" customHeight="1" x14ac:dyDescent="0.25">
      <c r="A2837" s="13"/>
      <c r="B2837" s="13"/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  <c r="T2837" s="13"/>
      <c r="U2837" s="13"/>
      <c r="V2837" s="13"/>
      <c r="W2837" s="13"/>
      <c r="X2837" s="13"/>
      <c r="Y2837" s="13"/>
      <c r="Z2837" s="13"/>
      <c r="AA2837" s="13"/>
      <c r="AB2837" s="13"/>
      <c r="AC2837" s="13"/>
      <c r="AD2837" s="13"/>
      <c r="AE2837" s="13"/>
      <c r="AF2837" s="13"/>
      <c r="AG2837" s="13"/>
      <c r="AH2837" s="13"/>
      <c r="AI2837" s="13"/>
      <c r="AJ2837" s="13"/>
      <c r="AK2837" s="13"/>
      <c r="AL2837" s="13"/>
      <c r="AM2837" s="13"/>
      <c r="AN2837" s="13"/>
    </row>
    <row r="2838" spans="1:40" ht="15.75" hidden="1" customHeight="1" x14ac:dyDescent="0.25">
      <c r="A2838" s="13"/>
      <c r="B2838" s="13"/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  <c r="T2838" s="13"/>
      <c r="U2838" s="13"/>
      <c r="V2838" s="13"/>
      <c r="W2838" s="13"/>
      <c r="X2838" s="13"/>
      <c r="Y2838" s="13"/>
      <c r="Z2838" s="13"/>
      <c r="AA2838" s="13"/>
      <c r="AB2838" s="13"/>
      <c r="AC2838" s="13"/>
      <c r="AD2838" s="13"/>
      <c r="AE2838" s="13"/>
      <c r="AF2838" s="13"/>
      <c r="AG2838" s="13"/>
      <c r="AH2838" s="13"/>
      <c r="AI2838" s="13"/>
      <c r="AJ2838" s="13"/>
      <c r="AK2838" s="13"/>
      <c r="AL2838" s="13"/>
      <c r="AM2838" s="13"/>
      <c r="AN2838" s="13"/>
    </row>
    <row r="2839" spans="1:40" ht="15.75" hidden="1" customHeight="1" x14ac:dyDescent="0.25">
      <c r="A2839" s="13"/>
      <c r="B2839" s="13"/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  <c r="T2839" s="13"/>
      <c r="U2839" s="13"/>
      <c r="V2839" s="13"/>
      <c r="W2839" s="13"/>
      <c r="X2839" s="13"/>
      <c r="Y2839" s="13"/>
      <c r="Z2839" s="13"/>
      <c r="AA2839" s="13"/>
      <c r="AB2839" s="13"/>
      <c r="AC2839" s="13"/>
      <c r="AD2839" s="13"/>
      <c r="AE2839" s="13"/>
      <c r="AF2839" s="13"/>
      <c r="AG2839" s="13"/>
      <c r="AH2839" s="13"/>
      <c r="AI2839" s="13"/>
      <c r="AJ2839" s="13"/>
      <c r="AK2839" s="13"/>
      <c r="AL2839" s="13"/>
      <c r="AM2839" s="13"/>
      <c r="AN2839" s="13"/>
    </row>
    <row r="2840" spans="1:40" ht="15.75" hidden="1" customHeight="1" x14ac:dyDescent="0.25">
      <c r="A2840" s="13"/>
      <c r="B2840" s="13"/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  <c r="T2840" s="13"/>
      <c r="U2840" s="13"/>
      <c r="V2840" s="13"/>
      <c r="W2840" s="13"/>
      <c r="X2840" s="13"/>
      <c r="Y2840" s="13"/>
      <c r="Z2840" s="13"/>
      <c r="AA2840" s="13"/>
      <c r="AB2840" s="13"/>
      <c r="AC2840" s="13"/>
      <c r="AD2840" s="13"/>
      <c r="AE2840" s="13"/>
      <c r="AF2840" s="13"/>
      <c r="AG2840" s="13"/>
      <c r="AH2840" s="13"/>
      <c r="AI2840" s="13"/>
      <c r="AJ2840" s="13"/>
      <c r="AK2840" s="13"/>
      <c r="AL2840" s="13"/>
      <c r="AM2840" s="13"/>
      <c r="AN2840" s="13"/>
    </row>
    <row r="2841" spans="1:40" ht="15.75" hidden="1" customHeight="1" x14ac:dyDescent="0.25">
      <c r="A2841" s="13"/>
      <c r="B2841" s="13"/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  <c r="S2841" s="13"/>
      <c r="T2841" s="13"/>
      <c r="U2841" s="13"/>
      <c r="V2841" s="13"/>
      <c r="W2841" s="13"/>
      <c r="X2841" s="13"/>
      <c r="Y2841" s="13"/>
      <c r="Z2841" s="13"/>
      <c r="AA2841" s="13"/>
      <c r="AB2841" s="13"/>
      <c r="AC2841" s="13"/>
      <c r="AD2841" s="13"/>
      <c r="AE2841" s="13"/>
      <c r="AF2841" s="13"/>
      <c r="AG2841" s="13"/>
      <c r="AH2841" s="13"/>
      <c r="AI2841" s="13"/>
      <c r="AJ2841" s="13"/>
      <c r="AK2841" s="13"/>
      <c r="AL2841" s="13"/>
      <c r="AM2841" s="13"/>
      <c r="AN2841" s="13"/>
    </row>
    <row r="2842" spans="1:40" ht="15.75" hidden="1" customHeight="1" x14ac:dyDescent="0.25">
      <c r="A2842" s="13"/>
      <c r="B2842" s="13"/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  <c r="T2842" s="13"/>
      <c r="U2842" s="13"/>
      <c r="V2842" s="13"/>
      <c r="W2842" s="13"/>
      <c r="X2842" s="13"/>
      <c r="Y2842" s="13"/>
      <c r="Z2842" s="13"/>
      <c r="AA2842" s="13"/>
      <c r="AB2842" s="13"/>
      <c r="AC2842" s="13"/>
      <c r="AD2842" s="13"/>
      <c r="AE2842" s="13"/>
      <c r="AF2842" s="13"/>
      <c r="AG2842" s="13"/>
      <c r="AH2842" s="13"/>
      <c r="AI2842" s="13"/>
      <c r="AJ2842" s="13"/>
      <c r="AK2842" s="13"/>
      <c r="AL2842" s="13"/>
      <c r="AM2842" s="13"/>
      <c r="AN2842" s="13"/>
    </row>
    <row r="2843" spans="1:40" ht="15.75" hidden="1" customHeight="1" x14ac:dyDescent="0.25">
      <c r="A2843" s="13"/>
      <c r="B2843" s="13"/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  <c r="T2843" s="13"/>
      <c r="U2843" s="13"/>
      <c r="V2843" s="13"/>
      <c r="W2843" s="13"/>
      <c r="X2843" s="13"/>
      <c r="Y2843" s="13"/>
      <c r="Z2843" s="13"/>
      <c r="AA2843" s="13"/>
      <c r="AB2843" s="13"/>
      <c r="AC2843" s="13"/>
      <c r="AD2843" s="13"/>
      <c r="AE2843" s="13"/>
      <c r="AF2843" s="13"/>
      <c r="AG2843" s="13"/>
      <c r="AH2843" s="13"/>
      <c r="AI2843" s="13"/>
      <c r="AJ2843" s="13"/>
      <c r="AK2843" s="13"/>
      <c r="AL2843" s="13"/>
      <c r="AM2843" s="13"/>
      <c r="AN2843" s="13"/>
    </row>
    <row r="2844" spans="1:40" ht="15.75" hidden="1" customHeight="1" x14ac:dyDescent="0.25">
      <c r="A2844" s="13"/>
      <c r="B2844" s="13"/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  <c r="T2844" s="13"/>
      <c r="U2844" s="13"/>
      <c r="V2844" s="13"/>
      <c r="W2844" s="13"/>
      <c r="X2844" s="13"/>
      <c r="Y2844" s="13"/>
      <c r="Z2844" s="13"/>
      <c r="AA2844" s="13"/>
      <c r="AB2844" s="13"/>
      <c r="AC2844" s="13"/>
      <c r="AD2844" s="13"/>
      <c r="AE2844" s="13"/>
      <c r="AF2844" s="13"/>
      <c r="AG2844" s="13"/>
      <c r="AH2844" s="13"/>
      <c r="AI2844" s="13"/>
      <c r="AJ2844" s="13"/>
      <c r="AK2844" s="13"/>
      <c r="AL2844" s="13"/>
      <c r="AM2844" s="13"/>
      <c r="AN2844" s="13"/>
    </row>
    <row r="2845" spans="1:40" ht="15.75" hidden="1" customHeight="1" x14ac:dyDescent="0.25">
      <c r="A2845" s="13"/>
      <c r="B2845" s="13"/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  <c r="T2845" s="13"/>
      <c r="U2845" s="13"/>
      <c r="V2845" s="13"/>
      <c r="W2845" s="13"/>
      <c r="X2845" s="13"/>
      <c r="Y2845" s="13"/>
      <c r="Z2845" s="13"/>
      <c r="AA2845" s="13"/>
      <c r="AB2845" s="13"/>
      <c r="AC2845" s="13"/>
      <c r="AD2845" s="13"/>
      <c r="AE2845" s="13"/>
      <c r="AF2845" s="13"/>
      <c r="AG2845" s="13"/>
      <c r="AH2845" s="13"/>
      <c r="AI2845" s="13"/>
      <c r="AJ2845" s="13"/>
      <c r="AK2845" s="13"/>
      <c r="AL2845" s="13"/>
      <c r="AM2845" s="13"/>
      <c r="AN2845" s="13"/>
    </row>
    <row r="2846" spans="1:40" ht="15.75" hidden="1" customHeight="1" x14ac:dyDescent="0.25">
      <c r="A2846" s="13"/>
      <c r="B2846" s="13"/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  <c r="T2846" s="13"/>
      <c r="U2846" s="13"/>
      <c r="V2846" s="13"/>
      <c r="W2846" s="13"/>
      <c r="X2846" s="13"/>
      <c r="Y2846" s="13"/>
      <c r="Z2846" s="13"/>
      <c r="AA2846" s="13"/>
      <c r="AB2846" s="13"/>
      <c r="AC2846" s="13"/>
      <c r="AD2846" s="13"/>
      <c r="AE2846" s="13"/>
      <c r="AF2846" s="13"/>
      <c r="AG2846" s="13"/>
      <c r="AH2846" s="13"/>
      <c r="AI2846" s="13"/>
      <c r="AJ2846" s="13"/>
      <c r="AK2846" s="13"/>
      <c r="AL2846" s="13"/>
      <c r="AM2846" s="13"/>
      <c r="AN2846" s="13"/>
    </row>
    <row r="2847" spans="1:40" ht="15.75" hidden="1" customHeight="1" x14ac:dyDescent="0.25">
      <c r="A2847" s="13"/>
      <c r="B2847" s="13"/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  <c r="T2847" s="13"/>
      <c r="U2847" s="13"/>
      <c r="V2847" s="13"/>
      <c r="W2847" s="13"/>
      <c r="X2847" s="13"/>
      <c r="Y2847" s="13"/>
      <c r="Z2847" s="13"/>
      <c r="AA2847" s="13"/>
      <c r="AB2847" s="13"/>
      <c r="AC2847" s="13"/>
      <c r="AD2847" s="13"/>
      <c r="AE2847" s="13"/>
      <c r="AF2847" s="13"/>
      <c r="AG2847" s="13"/>
      <c r="AH2847" s="13"/>
      <c r="AI2847" s="13"/>
      <c r="AJ2847" s="13"/>
      <c r="AK2847" s="13"/>
      <c r="AL2847" s="13"/>
      <c r="AM2847" s="13"/>
      <c r="AN2847" s="13"/>
    </row>
    <row r="2848" spans="1:40" ht="15.75" hidden="1" customHeight="1" x14ac:dyDescent="0.25">
      <c r="A2848" s="13"/>
      <c r="B2848" s="13"/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  <c r="S2848" s="13"/>
      <c r="T2848" s="13"/>
      <c r="U2848" s="13"/>
      <c r="V2848" s="13"/>
      <c r="W2848" s="13"/>
      <c r="X2848" s="13"/>
      <c r="Y2848" s="13"/>
      <c r="Z2848" s="13"/>
      <c r="AA2848" s="13"/>
      <c r="AB2848" s="13"/>
      <c r="AC2848" s="13"/>
      <c r="AD2848" s="13"/>
      <c r="AE2848" s="13"/>
      <c r="AF2848" s="13"/>
      <c r="AG2848" s="13"/>
      <c r="AH2848" s="13"/>
      <c r="AI2848" s="13"/>
      <c r="AJ2848" s="13"/>
      <c r="AK2848" s="13"/>
      <c r="AL2848" s="13"/>
      <c r="AM2848" s="13"/>
      <c r="AN2848" s="13"/>
    </row>
    <row r="2849" spans="1:40" ht="15.75" hidden="1" customHeight="1" x14ac:dyDescent="0.25">
      <c r="A2849" s="13"/>
      <c r="B2849" s="13"/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  <c r="T2849" s="13"/>
      <c r="U2849" s="13"/>
      <c r="V2849" s="13"/>
      <c r="W2849" s="13"/>
      <c r="X2849" s="13"/>
      <c r="Y2849" s="13"/>
      <c r="Z2849" s="13"/>
      <c r="AA2849" s="13"/>
      <c r="AB2849" s="13"/>
      <c r="AC2849" s="13"/>
      <c r="AD2849" s="13"/>
      <c r="AE2849" s="13"/>
      <c r="AF2849" s="13"/>
      <c r="AG2849" s="13"/>
      <c r="AH2849" s="13"/>
      <c r="AI2849" s="13"/>
      <c r="AJ2849" s="13"/>
      <c r="AK2849" s="13"/>
      <c r="AL2849" s="13"/>
      <c r="AM2849" s="13"/>
      <c r="AN2849" s="13"/>
    </row>
    <row r="2850" spans="1:40" ht="15.75" hidden="1" customHeight="1" x14ac:dyDescent="0.25">
      <c r="A2850" s="13"/>
      <c r="B2850" s="13"/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  <c r="T2850" s="13"/>
      <c r="U2850" s="13"/>
      <c r="V2850" s="13"/>
      <c r="W2850" s="13"/>
      <c r="X2850" s="13"/>
      <c r="Y2850" s="13"/>
      <c r="Z2850" s="13"/>
      <c r="AA2850" s="13"/>
      <c r="AB2850" s="13"/>
      <c r="AC2850" s="13"/>
      <c r="AD2850" s="13"/>
      <c r="AE2850" s="13"/>
      <c r="AF2850" s="13"/>
      <c r="AG2850" s="13"/>
      <c r="AH2850" s="13"/>
      <c r="AI2850" s="13"/>
      <c r="AJ2850" s="13"/>
      <c r="AK2850" s="13"/>
      <c r="AL2850" s="13"/>
      <c r="AM2850" s="13"/>
      <c r="AN2850" s="13"/>
    </row>
    <row r="2851" spans="1:40" ht="15.75" hidden="1" customHeight="1" x14ac:dyDescent="0.25">
      <c r="A2851" s="13"/>
      <c r="B2851" s="13"/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  <c r="T2851" s="13"/>
      <c r="U2851" s="13"/>
      <c r="V2851" s="13"/>
      <c r="W2851" s="13"/>
      <c r="X2851" s="13"/>
      <c r="Y2851" s="13"/>
      <c r="Z2851" s="13"/>
      <c r="AA2851" s="13"/>
      <c r="AB2851" s="13"/>
      <c r="AC2851" s="13"/>
      <c r="AD2851" s="13"/>
      <c r="AE2851" s="13"/>
      <c r="AF2851" s="13"/>
      <c r="AG2851" s="13"/>
      <c r="AH2851" s="13"/>
      <c r="AI2851" s="13"/>
      <c r="AJ2851" s="13"/>
      <c r="AK2851" s="13"/>
      <c r="AL2851" s="13"/>
      <c r="AM2851" s="13"/>
      <c r="AN2851" s="13"/>
    </row>
    <row r="2852" spans="1:40" ht="15.75" hidden="1" customHeight="1" x14ac:dyDescent="0.25">
      <c r="A2852" s="13"/>
      <c r="B2852" s="13"/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  <c r="T2852" s="13"/>
      <c r="U2852" s="13"/>
      <c r="V2852" s="13"/>
      <c r="W2852" s="13"/>
      <c r="X2852" s="13"/>
      <c r="Y2852" s="13"/>
      <c r="Z2852" s="13"/>
      <c r="AA2852" s="13"/>
      <c r="AB2852" s="13"/>
      <c r="AC2852" s="13"/>
      <c r="AD2852" s="13"/>
      <c r="AE2852" s="13"/>
      <c r="AF2852" s="13"/>
      <c r="AG2852" s="13"/>
      <c r="AH2852" s="13"/>
      <c r="AI2852" s="13"/>
      <c r="AJ2852" s="13"/>
      <c r="AK2852" s="13"/>
      <c r="AL2852" s="13"/>
      <c r="AM2852" s="13"/>
      <c r="AN2852" s="13"/>
    </row>
    <row r="2853" spans="1:40" ht="15.75" hidden="1" customHeight="1" x14ac:dyDescent="0.25">
      <c r="A2853" s="13"/>
      <c r="B2853" s="13"/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  <c r="T2853" s="13"/>
      <c r="U2853" s="13"/>
      <c r="V2853" s="13"/>
      <c r="W2853" s="13"/>
      <c r="X2853" s="13"/>
      <c r="Y2853" s="13"/>
      <c r="Z2853" s="13"/>
      <c r="AA2853" s="13"/>
      <c r="AB2853" s="13"/>
      <c r="AC2853" s="13"/>
      <c r="AD2853" s="13"/>
      <c r="AE2853" s="13"/>
      <c r="AF2853" s="13"/>
      <c r="AG2853" s="13"/>
      <c r="AH2853" s="13"/>
      <c r="AI2853" s="13"/>
      <c r="AJ2853" s="13"/>
      <c r="AK2853" s="13"/>
      <c r="AL2853" s="13"/>
      <c r="AM2853" s="13"/>
      <c r="AN2853" s="13"/>
    </row>
    <row r="2854" spans="1:40" ht="15.75" hidden="1" customHeight="1" x14ac:dyDescent="0.25">
      <c r="A2854" s="13"/>
      <c r="B2854" s="13"/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  <c r="T2854" s="13"/>
      <c r="U2854" s="13"/>
      <c r="V2854" s="13"/>
      <c r="W2854" s="13"/>
      <c r="X2854" s="13"/>
      <c r="Y2854" s="13"/>
      <c r="Z2854" s="13"/>
      <c r="AA2854" s="13"/>
      <c r="AB2854" s="13"/>
      <c r="AC2854" s="13"/>
      <c r="AD2854" s="13"/>
      <c r="AE2854" s="13"/>
      <c r="AF2854" s="13"/>
      <c r="AG2854" s="13"/>
      <c r="AH2854" s="13"/>
      <c r="AI2854" s="13"/>
      <c r="AJ2854" s="13"/>
      <c r="AK2854" s="13"/>
      <c r="AL2854" s="13"/>
      <c r="AM2854" s="13"/>
      <c r="AN2854" s="13"/>
    </row>
    <row r="2855" spans="1:40" ht="15.75" hidden="1" customHeight="1" x14ac:dyDescent="0.25">
      <c r="A2855" s="13"/>
      <c r="B2855" s="13"/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  <c r="T2855" s="13"/>
      <c r="U2855" s="13"/>
      <c r="V2855" s="13"/>
      <c r="W2855" s="13"/>
      <c r="X2855" s="13"/>
      <c r="Y2855" s="13"/>
      <c r="Z2855" s="13"/>
      <c r="AA2855" s="13"/>
      <c r="AB2855" s="13"/>
      <c r="AC2855" s="13"/>
      <c r="AD2855" s="13"/>
      <c r="AE2855" s="13"/>
      <c r="AF2855" s="13"/>
      <c r="AG2855" s="13"/>
      <c r="AH2855" s="13"/>
      <c r="AI2855" s="13"/>
      <c r="AJ2855" s="13"/>
      <c r="AK2855" s="13"/>
      <c r="AL2855" s="13"/>
      <c r="AM2855" s="13"/>
      <c r="AN2855" s="13"/>
    </row>
    <row r="2856" spans="1:40" ht="15.75" hidden="1" customHeight="1" x14ac:dyDescent="0.25">
      <c r="A2856" s="13"/>
      <c r="B2856" s="13"/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  <c r="T2856" s="13"/>
      <c r="U2856" s="13"/>
      <c r="V2856" s="13"/>
      <c r="W2856" s="13"/>
      <c r="X2856" s="13"/>
      <c r="Y2856" s="13"/>
      <c r="Z2856" s="13"/>
      <c r="AA2856" s="13"/>
      <c r="AB2856" s="13"/>
      <c r="AC2856" s="13"/>
      <c r="AD2856" s="13"/>
      <c r="AE2856" s="13"/>
      <c r="AF2856" s="13"/>
      <c r="AG2856" s="13"/>
      <c r="AH2856" s="13"/>
      <c r="AI2856" s="13"/>
      <c r="AJ2856" s="13"/>
      <c r="AK2856" s="13"/>
      <c r="AL2856" s="13"/>
      <c r="AM2856" s="13"/>
      <c r="AN2856" s="13"/>
    </row>
    <row r="2857" spans="1:40" ht="15.75" hidden="1" customHeight="1" x14ac:dyDescent="0.25">
      <c r="A2857" s="13"/>
      <c r="B2857" s="13"/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  <c r="T2857" s="13"/>
      <c r="U2857" s="13"/>
      <c r="V2857" s="13"/>
      <c r="W2857" s="13"/>
      <c r="X2857" s="13"/>
      <c r="Y2857" s="13"/>
      <c r="Z2857" s="13"/>
      <c r="AA2857" s="13"/>
      <c r="AB2857" s="13"/>
      <c r="AC2857" s="13"/>
      <c r="AD2857" s="13"/>
      <c r="AE2857" s="13"/>
      <c r="AF2857" s="13"/>
      <c r="AG2857" s="13"/>
      <c r="AH2857" s="13"/>
      <c r="AI2857" s="13"/>
      <c r="AJ2857" s="13"/>
      <c r="AK2857" s="13"/>
      <c r="AL2857" s="13"/>
      <c r="AM2857" s="13"/>
      <c r="AN2857" s="13"/>
    </row>
    <row r="2858" spans="1:40" ht="15.75" hidden="1" customHeight="1" x14ac:dyDescent="0.25">
      <c r="A2858" s="13"/>
      <c r="B2858" s="13"/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  <c r="T2858" s="13"/>
      <c r="U2858" s="13"/>
      <c r="V2858" s="13"/>
      <c r="W2858" s="13"/>
      <c r="X2858" s="13"/>
      <c r="Y2858" s="13"/>
      <c r="Z2858" s="13"/>
      <c r="AA2858" s="13"/>
      <c r="AB2858" s="13"/>
      <c r="AC2858" s="13"/>
      <c r="AD2858" s="13"/>
      <c r="AE2858" s="13"/>
      <c r="AF2858" s="13"/>
      <c r="AG2858" s="13"/>
      <c r="AH2858" s="13"/>
      <c r="AI2858" s="13"/>
      <c r="AJ2858" s="13"/>
      <c r="AK2858" s="13"/>
      <c r="AL2858" s="13"/>
      <c r="AM2858" s="13"/>
      <c r="AN2858" s="13"/>
    </row>
    <row r="2859" spans="1:40" ht="15.75" hidden="1" customHeight="1" x14ac:dyDescent="0.25">
      <c r="A2859" s="13"/>
      <c r="B2859" s="13"/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  <c r="T2859" s="13"/>
      <c r="U2859" s="13"/>
      <c r="V2859" s="13"/>
      <c r="W2859" s="13"/>
      <c r="X2859" s="13"/>
      <c r="Y2859" s="13"/>
      <c r="Z2859" s="13"/>
      <c r="AA2859" s="13"/>
      <c r="AB2859" s="13"/>
      <c r="AC2859" s="13"/>
      <c r="AD2859" s="13"/>
      <c r="AE2859" s="13"/>
      <c r="AF2859" s="13"/>
      <c r="AG2859" s="13"/>
      <c r="AH2859" s="13"/>
      <c r="AI2859" s="13"/>
      <c r="AJ2859" s="13"/>
      <c r="AK2859" s="13"/>
      <c r="AL2859" s="13"/>
      <c r="AM2859" s="13"/>
      <c r="AN2859" s="13"/>
    </row>
    <row r="2860" spans="1:40" ht="15.75" hidden="1" customHeight="1" x14ac:dyDescent="0.25">
      <c r="A2860" s="13"/>
      <c r="B2860" s="13"/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  <c r="T2860" s="13"/>
      <c r="U2860" s="13"/>
      <c r="V2860" s="13"/>
      <c r="W2860" s="13"/>
      <c r="X2860" s="13"/>
      <c r="Y2860" s="13"/>
      <c r="Z2860" s="13"/>
      <c r="AA2860" s="13"/>
      <c r="AB2860" s="13"/>
      <c r="AC2860" s="13"/>
      <c r="AD2860" s="13"/>
      <c r="AE2860" s="13"/>
      <c r="AF2860" s="13"/>
      <c r="AG2860" s="13"/>
      <c r="AH2860" s="13"/>
      <c r="AI2860" s="13"/>
      <c r="AJ2860" s="13"/>
      <c r="AK2860" s="13"/>
      <c r="AL2860" s="13"/>
      <c r="AM2860" s="13"/>
      <c r="AN2860" s="13"/>
    </row>
    <row r="2861" spans="1:40" ht="15.75" hidden="1" customHeight="1" x14ac:dyDescent="0.25">
      <c r="A2861" s="13"/>
      <c r="B2861" s="13"/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  <c r="T2861" s="13"/>
      <c r="U2861" s="13"/>
      <c r="V2861" s="13"/>
      <c r="W2861" s="13"/>
      <c r="X2861" s="13"/>
      <c r="Y2861" s="13"/>
      <c r="Z2861" s="13"/>
      <c r="AA2861" s="13"/>
      <c r="AB2861" s="13"/>
      <c r="AC2861" s="13"/>
      <c r="AD2861" s="13"/>
      <c r="AE2861" s="13"/>
      <c r="AF2861" s="13"/>
      <c r="AG2861" s="13"/>
      <c r="AH2861" s="13"/>
      <c r="AI2861" s="13"/>
      <c r="AJ2861" s="13"/>
      <c r="AK2861" s="13"/>
      <c r="AL2861" s="13"/>
      <c r="AM2861" s="13"/>
      <c r="AN2861" s="13"/>
    </row>
    <row r="2862" spans="1:40" ht="15.75" hidden="1" customHeight="1" x14ac:dyDescent="0.25">
      <c r="A2862" s="13"/>
      <c r="B2862" s="13"/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  <c r="P2862" s="13"/>
      <c r="Q2862" s="13"/>
      <c r="R2862" s="13"/>
      <c r="S2862" s="13"/>
      <c r="T2862" s="13"/>
      <c r="U2862" s="13"/>
      <c r="V2862" s="13"/>
      <c r="W2862" s="13"/>
      <c r="X2862" s="13"/>
      <c r="Y2862" s="13"/>
      <c r="Z2862" s="13"/>
      <c r="AA2862" s="13"/>
      <c r="AB2862" s="13"/>
      <c r="AC2862" s="13"/>
      <c r="AD2862" s="13"/>
      <c r="AE2862" s="13"/>
      <c r="AF2862" s="13"/>
      <c r="AG2862" s="13"/>
      <c r="AH2862" s="13"/>
      <c r="AI2862" s="13"/>
      <c r="AJ2862" s="13"/>
      <c r="AK2862" s="13"/>
      <c r="AL2862" s="13"/>
      <c r="AM2862" s="13"/>
      <c r="AN2862" s="13"/>
    </row>
    <row r="2863" spans="1:40" ht="15.75" hidden="1" customHeight="1" x14ac:dyDescent="0.25">
      <c r="A2863" s="13"/>
      <c r="B2863" s="13"/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  <c r="T2863" s="13"/>
      <c r="U2863" s="13"/>
      <c r="V2863" s="13"/>
      <c r="W2863" s="13"/>
      <c r="X2863" s="13"/>
      <c r="Y2863" s="13"/>
      <c r="Z2863" s="13"/>
      <c r="AA2863" s="13"/>
      <c r="AB2863" s="13"/>
      <c r="AC2863" s="13"/>
      <c r="AD2863" s="13"/>
      <c r="AE2863" s="13"/>
      <c r="AF2863" s="13"/>
      <c r="AG2863" s="13"/>
      <c r="AH2863" s="13"/>
      <c r="AI2863" s="13"/>
      <c r="AJ2863" s="13"/>
      <c r="AK2863" s="13"/>
      <c r="AL2863" s="13"/>
      <c r="AM2863" s="13"/>
      <c r="AN2863" s="13"/>
    </row>
    <row r="2864" spans="1:40" ht="15.75" hidden="1" customHeight="1" x14ac:dyDescent="0.25">
      <c r="A2864" s="13"/>
      <c r="B2864" s="13"/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  <c r="T2864" s="13"/>
      <c r="U2864" s="13"/>
      <c r="V2864" s="13"/>
      <c r="W2864" s="13"/>
      <c r="X2864" s="13"/>
      <c r="Y2864" s="13"/>
      <c r="Z2864" s="13"/>
      <c r="AA2864" s="13"/>
      <c r="AB2864" s="13"/>
      <c r="AC2864" s="13"/>
      <c r="AD2864" s="13"/>
      <c r="AE2864" s="13"/>
      <c r="AF2864" s="13"/>
      <c r="AG2864" s="13"/>
      <c r="AH2864" s="13"/>
      <c r="AI2864" s="13"/>
      <c r="AJ2864" s="13"/>
      <c r="AK2864" s="13"/>
      <c r="AL2864" s="13"/>
      <c r="AM2864" s="13"/>
      <c r="AN2864" s="13"/>
    </row>
    <row r="2865" spans="1:40" ht="15.75" hidden="1" customHeight="1" x14ac:dyDescent="0.25">
      <c r="A2865" s="13"/>
      <c r="B2865" s="13"/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  <c r="T2865" s="13"/>
      <c r="U2865" s="13"/>
      <c r="V2865" s="13"/>
      <c r="W2865" s="13"/>
      <c r="X2865" s="13"/>
      <c r="Y2865" s="13"/>
      <c r="Z2865" s="13"/>
      <c r="AA2865" s="13"/>
      <c r="AB2865" s="13"/>
      <c r="AC2865" s="13"/>
      <c r="AD2865" s="13"/>
      <c r="AE2865" s="13"/>
      <c r="AF2865" s="13"/>
      <c r="AG2865" s="13"/>
      <c r="AH2865" s="13"/>
      <c r="AI2865" s="13"/>
      <c r="AJ2865" s="13"/>
      <c r="AK2865" s="13"/>
      <c r="AL2865" s="13"/>
      <c r="AM2865" s="13"/>
      <c r="AN2865" s="13"/>
    </row>
    <row r="2866" spans="1:40" ht="15.75" hidden="1" customHeight="1" x14ac:dyDescent="0.25">
      <c r="A2866" s="13"/>
      <c r="B2866" s="13"/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  <c r="T2866" s="13"/>
      <c r="U2866" s="13"/>
      <c r="V2866" s="13"/>
      <c r="W2866" s="13"/>
      <c r="X2866" s="13"/>
      <c r="Y2866" s="13"/>
      <c r="Z2866" s="13"/>
      <c r="AA2866" s="13"/>
      <c r="AB2866" s="13"/>
      <c r="AC2866" s="13"/>
      <c r="AD2866" s="13"/>
      <c r="AE2866" s="13"/>
      <c r="AF2866" s="13"/>
      <c r="AG2866" s="13"/>
      <c r="AH2866" s="13"/>
      <c r="AI2866" s="13"/>
      <c r="AJ2866" s="13"/>
      <c r="AK2866" s="13"/>
      <c r="AL2866" s="13"/>
      <c r="AM2866" s="13"/>
      <c r="AN2866" s="13"/>
    </row>
    <row r="2867" spans="1:40" ht="15.75" hidden="1" customHeight="1" x14ac:dyDescent="0.25">
      <c r="A2867" s="13"/>
      <c r="B2867" s="13"/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  <c r="T2867" s="13"/>
      <c r="U2867" s="13"/>
      <c r="V2867" s="13"/>
      <c r="W2867" s="13"/>
      <c r="X2867" s="13"/>
      <c r="Y2867" s="13"/>
      <c r="Z2867" s="13"/>
      <c r="AA2867" s="13"/>
      <c r="AB2867" s="13"/>
      <c r="AC2867" s="13"/>
      <c r="AD2867" s="13"/>
      <c r="AE2867" s="13"/>
      <c r="AF2867" s="13"/>
      <c r="AG2867" s="13"/>
      <c r="AH2867" s="13"/>
      <c r="AI2867" s="13"/>
      <c r="AJ2867" s="13"/>
      <c r="AK2867" s="13"/>
      <c r="AL2867" s="13"/>
      <c r="AM2867" s="13"/>
      <c r="AN2867" s="13"/>
    </row>
    <row r="2868" spans="1:40" ht="15.75" hidden="1" customHeight="1" x14ac:dyDescent="0.25">
      <c r="A2868" s="13"/>
      <c r="B2868" s="13"/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  <c r="P2868" s="13"/>
      <c r="Q2868" s="13"/>
      <c r="R2868" s="13"/>
      <c r="S2868" s="13"/>
      <c r="T2868" s="13"/>
      <c r="U2868" s="13"/>
      <c r="V2868" s="13"/>
      <c r="W2868" s="13"/>
      <c r="X2868" s="13"/>
      <c r="Y2868" s="13"/>
      <c r="Z2868" s="13"/>
      <c r="AA2868" s="13"/>
      <c r="AB2868" s="13"/>
      <c r="AC2868" s="13"/>
      <c r="AD2868" s="13"/>
      <c r="AE2868" s="13"/>
      <c r="AF2868" s="13"/>
      <c r="AG2868" s="13"/>
      <c r="AH2868" s="13"/>
      <c r="AI2868" s="13"/>
      <c r="AJ2868" s="13"/>
      <c r="AK2868" s="13"/>
      <c r="AL2868" s="13"/>
      <c r="AM2868" s="13"/>
      <c r="AN2868" s="13"/>
    </row>
    <row r="2869" spans="1:40" ht="15.75" hidden="1" customHeight="1" x14ac:dyDescent="0.25">
      <c r="A2869" s="13"/>
      <c r="B2869" s="13"/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  <c r="T2869" s="13"/>
      <c r="U2869" s="13"/>
      <c r="V2869" s="13"/>
      <c r="W2869" s="13"/>
      <c r="X2869" s="13"/>
      <c r="Y2869" s="13"/>
      <c r="Z2869" s="13"/>
      <c r="AA2869" s="13"/>
      <c r="AB2869" s="13"/>
      <c r="AC2869" s="13"/>
      <c r="AD2869" s="13"/>
      <c r="AE2869" s="13"/>
      <c r="AF2869" s="13"/>
      <c r="AG2869" s="13"/>
      <c r="AH2869" s="13"/>
      <c r="AI2869" s="13"/>
      <c r="AJ2869" s="13"/>
      <c r="AK2869" s="13"/>
      <c r="AL2869" s="13"/>
      <c r="AM2869" s="13"/>
      <c r="AN2869" s="13"/>
    </row>
    <row r="2870" spans="1:40" ht="15.75" hidden="1" customHeight="1" x14ac:dyDescent="0.25">
      <c r="A2870" s="13"/>
      <c r="B2870" s="13"/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  <c r="T2870" s="13"/>
      <c r="U2870" s="13"/>
      <c r="V2870" s="13"/>
      <c r="W2870" s="13"/>
      <c r="X2870" s="13"/>
      <c r="Y2870" s="13"/>
      <c r="Z2870" s="13"/>
      <c r="AA2870" s="13"/>
      <c r="AB2870" s="13"/>
      <c r="AC2870" s="13"/>
      <c r="AD2870" s="13"/>
      <c r="AE2870" s="13"/>
      <c r="AF2870" s="13"/>
      <c r="AG2870" s="13"/>
      <c r="AH2870" s="13"/>
      <c r="AI2870" s="13"/>
      <c r="AJ2870" s="13"/>
      <c r="AK2870" s="13"/>
      <c r="AL2870" s="13"/>
      <c r="AM2870" s="13"/>
      <c r="AN2870" s="13"/>
    </row>
    <row r="2871" spans="1:40" ht="15.75" hidden="1" customHeight="1" x14ac:dyDescent="0.25">
      <c r="A2871" s="13"/>
      <c r="B2871" s="13"/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  <c r="T2871" s="13"/>
      <c r="U2871" s="13"/>
      <c r="V2871" s="13"/>
      <c r="W2871" s="13"/>
      <c r="X2871" s="13"/>
      <c r="Y2871" s="13"/>
      <c r="Z2871" s="13"/>
      <c r="AA2871" s="13"/>
      <c r="AB2871" s="13"/>
      <c r="AC2871" s="13"/>
      <c r="AD2871" s="13"/>
      <c r="AE2871" s="13"/>
      <c r="AF2871" s="13"/>
      <c r="AG2871" s="13"/>
      <c r="AH2871" s="13"/>
      <c r="AI2871" s="13"/>
      <c r="AJ2871" s="13"/>
      <c r="AK2871" s="13"/>
      <c r="AL2871" s="13"/>
      <c r="AM2871" s="13"/>
      <c r="AN2871" s="13"/>
    </row>
    <row r="2872" spans="1:40" ht="15.75" hidden="1" customHeight="1" x14ac:dyDescent="0.25">
      <c r="A2872" s="13"/>
      <c r="B2872" s="13"/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  <c r="T2872" s="13"/>
      <c r="U2872" s="13"/>
      <c r="V2872" s="13"/>
      <c r="W2872" s="13"/>
      <c r="X2872" s="13"/>
      <c r="Y2872" s="13"/>
      <c r="Z2872" s="13"/>
      <c r="AA2872" s="13"/>
      <c r="AB2872" s="13"/>
      <c r="AC2872" s="13"/>
      <c r="AD2872" s="13"/>
      <c r="AE2872" s="13"/>
      <c r="AF2872" s="13"/>
      <c r="AG2872" s="13"/>
      <c r="AH2872" s="13"/>
      <c r="AI2872" s="13"/>
      <c r="AJ2872" s="13"/>
      <c r="AK2872" s="13"/>
      <c r="AL2872" s="13"/>
      <c r="AM2872" s="13"/>
      <c r="AN2872" s="13"/>
    </row>
    <row r="2873" spans="1:40" ht="15.75" hidden="1" customHeight="1" x14ac:dyDescent="0.25">
      <c r="A2873" s="13"/>
      <c r="B2873" s="13"/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  <c r="T2873" s="13"/>
      <c r="U2873" s="13"/>
      <c r="V2873" s="13"/>
      <c r="W2873" s="13"/>
      <c r="X2873" s="13"/>
      <c r="Y2873" s="13"/>
      <c r="Z2873" s="13"/>
      <c r="AA2873" s="13"/>
      <c r="AB2873" s="13"/>
      <c r="AC2873" s="13"/>
      <c r="AD2873" s="13"/>
      <c r="AE2873" s="13"/>
      <c r="AF2873" s="13"/>
      <c r="AG2873" s="13"/>
      <c r="AH2873" s="13"/>
      <c r="AI2873" s="13"/>
      <c r="AJ2873" s="13"/>
      <c r="AK2873" s="13"/>
      <c r="AL2873" s="13"/>
      <c r="AM2873" s="13"/>
      <c r="AN2873" s="13"/>
    </row>
    <row r="2874" spans="1:40" ht="15.75" hidden="1" customHeight="1" x14ac:dyDescent="0.25">
      <c r="A2874" s="13"/>
      <c r="B2874" s="13"/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  <c r="T2874" s="13"/>
      <c r="U2874" s="13"/>
      <c r="V2874" s="13"/>
      <c r="W2874" s="13"/>
      <c r="X2874" s="13"/>
      <c r="Y2874" s="13"/>
      <c r="Z2874" s="13"/>
      <c r="AA2874" s="13"/>
      <c r="AB2874" s="13"/>
      <c r="AC2874" s="13"/>
      <c r="AD2874" s="13"/>
      <c r="AE2874" s="13"/>
      <c r="AF2874" s="13"/>
      <c r="AG2874" s="13"/>
      <c r="AH2874" s="13"/>
      <c r="AI2874" s="13"/>
      <c r="AJ2874" s="13"/>
      <c r="AK2874" s="13"/>
      <c r="AL2874" s="13"/>
      <c r="AM2874" s="13"/>
      <c r="AN2874" s="13"/>
    </row>
    <row r="2875" spans="1:40" ht="15.75" hidden="1" customHeight="1" x14ac:dyDescent="0.25">
      <c r="A2875" s="13"/>
      <c r="B2875" s="13"/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  <c r="T2875" s="13"/>
      <c r="U2875" s="13"/>
      <c r="V2875" s="13"/>
      <c r="W2875" s="13"/>
      <c r="X2875" s="13"/>
      <c r="Y2875" s="13"/>
      <c r="Z2875" s="13"/>
      <c r="AA2875" s="13"/>
      <c r="AB2875" s="13"/>
      <c r="AC2875" s="13"/>
      <c r="AD2875" s="13"/>
      <c r="AE2875" s="13"/>
      <c r="AF2875" s="13"/>
      <c r="AG2875" s="13"/>
      <c r="AH2875" s="13"/>
      <c r="AI2875" s="13"/>
      <c r="AJ2875" s="13"/>
      <c r="AK2875" s="13"/>
      <c r="AL2875" s="13"/>
      <c r="AM2875" s="13"/>
      <c r="AN2875" s="13"/>
    </row>
    <row r="2876" spans="1:40" ht="15.75" hidden="1" customHeight="1" x14ac:dyDescent="0.25">
      <c r="A2876" s="13"/>
      <c r="B2876" s="13"/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  <c r="P2876" s="13"/>
      <c r="Q2876" s="13"/>
      <c r="R2876" s="13"/>
      <c r="S2876" s="13"/>
      <c r="T2876" s="13"/>
      <c r="U2876" s="13"/>
      <c r="V2876" s="13"/>
      <c r="W2876" s="13"/>
      <c r="X2876" s="13"/>
      <c r="Y2876" s="13"/>
      <c r="Z2876" s="13"/>
      <c r="AA2876" s="13"/>
      <c r="AB2876" s="13"/>
      <c r="AC2876" s="13"/>
      <c r="AD2876" s="13"/>
      <c r="AE2876" s="13"/>
      <c r="AF2876" s="13"/>
      <c r="AG2876" s="13"/>
      <c r="AH2876" s="13"/>
      <c r="AI2876" s="13"/>
      <c r="AJ2876" s="13"/>
      <c r="AK2876" s="13"/>
      <c r="AL2876" s="13"/>
      <c r="AM2876" s="13"/>
      <c r="AN2876" s="13"/>
    </row>
    <row r="2877" spans="1:40" ht="15.75" hidden="1" customHeight="1" x14ac:dyDescent="0.25">
      <c r="A2877" s="13"/>
      <c r="B2877" s="13"/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  <c r="T2877" s="13"/>
      <c r="U2877" s="13"/>
      <c r="V2877" s="13"/>
      <c r="W2877" s="13"/>
      <c r="X2877" s="13"/>
      <c r="Y2877" s="13"/>
      <c r="Z2877" s="13"/>
      <c r="AA2877" s="13"/>
      <c r="AB2877" s="13"/>
      <c r="AC2877" s="13"/>
      <c r="AD2877" s="13"/>
      <c r="AE2877" s="13"/>
      <c r="AF2877" s="13"/>
      <c r="AG2877" s="13"/>
      <c r="AH2877" s="13"/>
      <c r="AI2877" s="13"/>
      <c r="AJ2877" s="13"/>
      <c r="AK2877" s="13"/>
      <c r="AL2877" s="13"/>
      <c r="AM2877" s="13"/>
      <c r="AN2877" s="13"/>
    </row>
    <row r="2878" spans="1:40" ht="15.75" hidden="1" customHeight="1" x14ac:dyDescent="0.25">
      <c r="A2878" s="13"/>
      <c r="B2878" s="13"/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  <c r="T2878" s="13"/>
      <c r="U2878" s="13"/>
      <c r="V2878" s="13"/>
      <c r="W2878" s="13"/>
      <c r="X2878" s="13"/>
      <c r="Y2878" s="13"/>
      <c r="Z2878" s="13"/>
      <c r="AA2878" s="13"/>
      <c r="AB2878" s="13"/>
      <c r="AC2878" s="13"/>
      <c r="AD2878" s="13"/>
      <c r="AE2878" s="13"/>
      <c r="AF2878" s="13"/>
      <c r="AG2878" s="13"/>
      <c r="AH2878" s="13"/>
      <c r="AI2878" s="13"/>
      <c r="AJ2878" s="13"/>
      <c r="AK2878" s="13"/>
      <c r="AL2878" s="13"/>
      <c r="AM2878" s="13"/>
      <c r="AN2878" s="13"/>
    </row>
    <row r="2879" spans="1:40" ht="15.75" hidden="1" customHeight="1" x14ac:dyDescent="0.25">
      <c r="A2879" s="13"/>
      <c r="B2879" s="13"/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  <c r="T2879" s="13"/>
      <c r="U2879" s="13"/>
      <c r="V2879" s="13"/>
      <c r="W2879" s="13"/>
      <c r="X2879" s="13"/>
      <c r="Y2879" s="13"/>
      <c r="Z2879" s="13"/>
      <c r="AA2879" s="13"/>
      <c r="AB2879" s="13"/>
      <c r="AC2879" s="13"/>
      <c r="AD2879" s="13"/>
      <c r="AE2879" s="13"/>
      <c r="AF2879" s="13"/>
      <c r="AG2879" s="13"/>
      <c r="AH2879" s="13"/>
      <c r="AI2879" s="13"/>
      <c r="AJ2879" s="13"/>
      <c r="AK2879" s="13"/>
      <c r="AL2879" s="13"/>
      <c r="AM2879" s="13"/>
      <c r="AN2879" s="13"/>
    </row>
    <row r="2880" spans="1:40" ht="15.75" hidden="1" customHeight="1" x14ac:dyDescent="0.25">
      <c r="A2880" s="13"/>
      <c r="B2880" s="13"/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  <c r="P2880" s="13"/>
      <c r="Q2880" s="13"/>
      <c r="R2880" s="13"/>
      <c r="S2880" s="13"/>
      <c r="T2880" s="13"/>
      <c r="U2880" s="13"/>
      <c r="V2880" s="13"/>
      <c r="W2880" s="13"/>
      <c r="X2880" s="13"/>
      <c r="Y2880" s="13"/>
      <c r="Z2880" s="13"/>
      <c r="AA2880" s="13"/>
      <c r="AB2880" s="13"/>
      <c r="AC2880" s="13"/>
      <c r="AD2880" s="13"/>
      <c r="AE2880" s="13"/>
      <c r="AF2880" s="13"/>
      <c r="AG2880" s="13"/>
      <c r="AH2880" s="13"/>
      <c r="AI2880" s="13"/>
      <c r="AJ2880" s="13"/>
      <c r="AK2880" s="13"/>
      <c r="AL2880" s="13"/>
      <c r="AM2880" s="13"/>
      <c r="AN2880" s="13"/>
    </row>
    <row r="2881" spans="1:40" ht="15.75" hidden="1" customHeight="1" x14ac:dyDescent="0.25">
      <c r="A2881" s="13"/>
      <c r="B2881" s="13"/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  <c r="P2881" s="13"/>
      <c r="Q2881" s="13"/>
      <c r="R2881" s="13"/>
      <c r="S2881" s="13"/>
      <c r="T2881" s="13"/>
      <c r="U2881" s="13"/>
      <c r="V2881" s="13"/>
      <c r="W2881" s="13"/>
      <c r="X2881" s="13"/>
      <c r="Y2881" s="13"/>
      <c r="Z2881" s="13"/>
      <c r="AA2881" s="13"/>
      <c r="AB2881" s="13"/>
      <c r="AC2881" s="13"/>
      <c r="AD2881" s="13"/>
      <c r="AE2881" s="13"/>
      <c r="AF2881" s="13"/>
      <c r="AG2881" s="13"/>
      <c r="AH2881" s="13"/>
      <c r="AI2881" s="13"/>
      <c r="AJ2881" s="13"/>
      <c r="AK2881" s="13"/>
      <c r="AL2881" s="13"/>
      <c r="AM2881" s="13"/>
      <c r="AN2881" s="13"/>
    </row>
    <row r="2882" spans="1:40" ht="15.75" hidden="1" customHeight="1" x14ac:dyDescent="0.25">
      <c r="A2882" s="13"/>
      <c r="B2882" s="13"/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  <c r="P2882" s="13"/>
      <c r="Q2882" s="13"/>
      <c r="R2882" s="13"/>
      <c r="S2882" s="13"/>
      <c r="T2882" s="13"/>
      <c r="U2882" s="13"/>
      <c r="V2882" s="13"/>
      <c r="W2882" s="13"/>
      <c r="X2882" s="13"/>
      <c r="Y2882" s="13"/>
      <c r="Z2882" s="13"/>
      <c r="AA2882" s="13"/>
      <c r="AB2882" s="13"/>
      <c r="AC2882" s="13"/>
      <c r="AD2882" s="13"/>
      <c r="AE2882" s="13"/>
      <c r="AF2882" s="13"/>
      <c r="AG2882" s="13"/>
      <c r="AH2882" s="13"/>
      <c r="AI2882" s="13"/>
      <c r="AJ2882" s="13"/>
      <c r="AK2882" s="13"/>
      <c r="AL2882" s="13"/>
      <c r="AM2882" s="13"/>
      <c r="AN2882" s="13"/>
    </row>
    <row r="2883" spans="1:40" ht="15.75" hidden="1" customHeight="1" x14ac:dyDescent="0.25">
      <c r="A2883" s="13"/>
      <c r="B2883" s="13"/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  <c r="P2883" s="13"/>
      <c r="Q2883" s="13"/>
      <c r="R2883" s="13"/>
      <c r="S2883" s="13"/>
      <c r="T2883" s="13"/>
      <c r="U2883" s="13"/>
      <c r="V2883" s="13"/>
      <c r="W2883" s="13"/>
      <c r="X2883" s="13"/>
      <c r="Y2883" s="13"/>
      <c r="Z2883" s="13"/>
      <c r="AA2883" s="13"/>
      <c r="AB2883" s="13"/>
      <c r="AC2883" s="13"/>
      <c r="AD2883" s="13"/>
      <c r="AE2883" s="13"/>
      <c r="AF2883" s="13"/>
      <c r="AG2883" s="13"/>
      <c r="AH2883" s="13"/>
      <c r="AI2883" s="13"/>
      <c r="AJ2883" s="13"/>
      <c r="AK2883" s="13"/>
      <c r="AL2883" s="13"/>
      <c r="AM2883" s="13"/>
      <c r="AN2883" s="13"/>
    </row>
    <row r="2884" spans="1:40" ht="15.75" hidden="1" customHeight="1" x14ac:dyDescent="0.25">
      <c r="A2884" s="13"/>
      <c r="B2884" s="13"/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  <c r="P2884" s="13"/>
      <c r="Q2884" s="13"/>
      <c r="R2884" s="13"/>
      <c r="S2884" s="13"/>
      <c r="T2884" s="13"/>
      <c r="U2884" s="13"/>
      <c r="V2884" s="13"/>
      <c r="W2884" s="13"/>
      <c r="X2884" s="13"/>
      <c r="Y2884" s="13"/>
      <c r="Z2884" s="13"/>
      <c r="AA2884" s="13"/>
      <c r="AB2884" s="13"/>
      <c r="AC2884" s="13"/>
      <c r="AD2884" s="13"/>
      <c r="AE2884" s="13"/>
      <c r="AF2884" s="13"/>
      <c r="AG2884" s="13"/>
      <c r="AH2884" s="13"/>
      <c r="AI2884" s="13"/>
      <c r="AJ2884" s="13"/>
      <c r="AK2884" s="13"/>
      <c r="AL2884" s="13"/>
      <c r="AM2884" s="13"/>
      <c r="AN2884" s="13"/>
    </row>
    <row r="2885" spans="1:40" ht="15.75" hidden="1" customHeight="1" x14ac:dyDescent="0.25">
      <c r="A2885" s="13"/>
      <c r="B2885" s="13"/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  <c r="T2885" s="13"/>
      <c r="U2885" s="13"/>
      <c r="V2885" s="13"/>
      <c r="W2885" s="13"/>
      <c r="X2885" s="13"/>
      <c r="Y2885" s="13"/>
      <c r="Z2885" s="13"/>
      <c r="AA2885" s="13"/>
      <c r="AB2885" s="13"/>
      <c r="AC2885" s="13"/>
      <c r="AD2885" s="13"/>
      <c r="AE2885" s="13"/>
      <c r="AF2885" s="13"/>
      <c r="AG2885" s="13"/>
      <c r="AH2885" s="13"/>
      <c r="AI2885" s="13"/>
      <c r="AJ2885" s="13"/>
      <c r="AK2885" s="13"/>
      <c r="AL2885" s="13"/>
      <c r="AM2885" s="13"/>
      <c r="AN2885" s="13"/>
    </row>
    <row r="2886" spans="1:40" ht="15.75" hidden="1" customHeight="1" x14ac:dyDescent="0.25">
      <c r="A2886" s="13"/>
      <c r="B2886" s="13"/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  <c r="T2886" s="13"/>
      <c r="U2886" s="13"/>
      <c r="V2886" s="13"/>
      <c r="W2886" s="13"/>
      <c r="X2886" s="13"/>
      <c r="Y2886" s="13"/>
      <c r="Z2886" s="13"/>
      <c r="AA2886" s="13"/>
      <c r="AB2886" s="13"/>
      <c r="AC2886" s="13"/>
      <c r="AD2886" s="13"/>
      <c r="AE2886" s="13"/>
      <c r="AF2886" s="13"/>
      <c r="AG2886" s="13"/>
      <c r="AH2886" s="13"/>
      <c r="AI2886" s="13"/>
      <c r="AJ2886" s="13"/>
      <c r="AK2886" s="13"/>
      <c r="AL2886" s="13"/>
      <c r="AM2886" s="13"/>
      <c r="AN2886" s="13"/>
    </row>
    <row r="2887" spans="1:40" ht="15.75" hidden="1" customHeight="1" x14ac:dyDescent="0.25">
      <c r="A2887" s="13"/>
      <c r="B2887" s="13"/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  <c r="T2887" s="13"/>
      <c r="U2887" s="13"/>
      <c r="V2887" s="13"/>
      <c r="W2887" s="13"/>
      <c r="X2887" s="13"/>
      <c r="Y2887" s="13"/>
      <c r="Z2887" s="13"/>
      <c r="AA2887" s="13"/>
      <c r="AB2887" s="13"/>
      <c r="AC2887" s="13"/>
      <c r="AD2887" s="13"/>
      <c r="AE2887" s="13"/>
      <c r="AF2887" s="13"/>
      <c r="AG2887" s="13"/>
      <c r="AH2887" s="13"/>
      <c r="AI2887" s="13"/>
      <c r="AJ2887" s="13"/>
      <c r="AK2887" s="13"/>
      <c r="AL2887" s="13"/>
      <c r="AM2887" s="13"/>
      <c r="AN2887" s="13"/>
    </row>
    <row r="2888" spans="1:40" ht="15.75" hidden="1" customHeight="1" x14ac:dyDescent="0.25">
      <c r="A2888" s="13"/>
      <c r="B2888" s="13"/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  <c r="T2888" s="13"/>
      <c r="U2888" s="13"/>
      <c r="V2888" s="13"/>
      <c r="W2888" s="13"/>
      <c r="X2888" s="13"/>
      <c r="Y2888" s="13"/>
      <c r="Z2888" s="13"/>
      <c r="AA2888" s="13"/>
      <c r="AB2888" s="13"/>
      <c r="AC2888" s="13"/>
      <c r="AD2888" s="13"/>
      <c r="AE2888" s="13"/>
      <c r="AF2888" s="13"/>
      <c r="AG2888" s="13"/>
      <c r="AH2888" s="13"/>
      <c r="AI2888" s="13"/>
      <c r="AJ2888" s="13"/>
      <c r="AK2888" s="13"/>
      <c r="AL2888" s="13"/>
      <c r="AM2888" s="13"/>
      <c r="AN2888" s="13"/>
    </row>
    <row r="2889" spans="1:40" ht="15.75" hidden="1" customHeight="1" x14ac:dyDescent="0.25">
      <c r="A2889" s="13"/>
      <c r="B2889" s="13"/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  <c r="T2889" s="13"/>
      <c r="U2889" s="13"/>
      <c r="V2889" s="13"/>
      <c r="W2889" s="13"/>
      <c r="X2889" s="13"/>
      <c r="Y2889" s="13"/>
      <c r="Z2889" s="13"/>
      <c r="AA2889" s="13"/>
      <c r="AB2889" s="13"/>
      <c r="AC2889" s="13"/>
      <c r="AD2889" s="13"/>
      <c r="AE2889" s="13"/>
      <c r="AF2889" s="13"/>
      <c r="AG2889" s="13"/>
      <c r="AH2889" s="13"/>
      <c r="AI2889" s="13"/>
      <c r="AJ2889" s="13"/>
      <c r="AK2889" s="13"/>
      <c r="AL2889" s="13"/>
      <c r="AM2889" s="13"/>
      <c r="AN2889" s="13"/>
    </row>
    <row r="2890" spans="1:40" ht="15.75" hidden="1" customHeight="1" x14ac:dyDescent="0.25">
      <c r="A2890" s="13"/>
      <c r="B2890" s="13"/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  <c r="T2890" s="13"/>
      <c r="U2890" s="13"/>
      <c r="V2890" s="13"/>
      <c r="W2890" s="13"/>
      <c r="X2890" s="13"/>
      <c r="Y2890" s="13"/>
      <c r="Z2890" s="13"/>
      <c r="AA2890" s="13"/>
      <c r="AB2890" s="13"/>
      <c r="AC2890" s="13"/>
      <c r="AD2890" s="13"/>
      <c r="AE2890" s="13"/>
      <c r="AF2890" s="13"/>
      <c r="AG2890" s="13"/>
      <c r="AH2890" s="13"/>
      <c r="AI2890" s="13"/>
      <c r="AJ2890" s="13"/>
      <c r="AK2890" s="13"/>
      <c r="AL2890" s="13"/>
      <c r="AM2890" s="13"/>
      <c r="AN2890" s="13"/>
    </row>
    <row r="2891" spans="1:40" ht="15.75" hidden="1" customHeight="1" x14ac:dyDescent="0.25">
      <c r="A2891" s="13"/>
      <c r="B2891" s="13"/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  <c r="T2891" s="13"/>
      <c r="U2891" s="13"/>
      <c r="V2891" s="13"/>
      <c r="W2891" s="13"/>
      <c r="X2891" s="13"/>
      <c r="Y2891" s="13"/>
      <c r="Z2891" s="13"/>
      <c r="AA2891" s="13"/>
      <c r="AB2891" s="13"/>
      <c r="AC2891" s="13"/>
      <c r="AD2891" s="13"/>
      <c r="AE2891" s="13"/>
      <c r="AF2891" s="13"/>
      <c r="AG2891" s="13"/>
      <c r="AH2891" s="13"/>
      <c r="AI2891" s="13"/>
      <c r="AJ2891" s="13"/>
      <c r="AK2891" s="13"/>
      <c r="AL2891" s="13"/>
      <c r="AM2891" s="13"/>
      <c r="AN2891" s="13"/>
    </row>
    <row r="2892" spans="1:40" ht="15.75" hidden="1" customHeight="1" x14ac:dyDescent="0.25">
      <c r="A2892" s="13"/>
      <c r="B2892" s="13"/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  <c r="T2892" s="13"/>
      <c r="U2892" s="13"/>
      <c r="V2892" s="13"/>
      <c r="W2892" s="13"/>
      <c r="X2892" s="13"/>
      <c r="Y2892" s="13"/>
      <c r="Z2892" s="13"/>
      <c r="AA2892" s="13"/>
      <c r="AB2892" s="13"/>
      <c r="AC2892" s="13"/>
      <c r="AD2892" s="13"/>
      <c r="AE2892" s="13"/>
      <c r="AF2892" s="13"/>
      <c r="AG2892" s="13"/>
      <c r="AH2892" s="13"/>
      <c r="AI2892" s="13"/>
      <c r="AJ2892" s="13"/>
      <c r="AK2892" s="13"/>
      <c r="AL2892" s="13"/>
      <c r="AM2892" s="13"/>
      <c r="AN2892" s="13"/>
    </row>
    <row r="2893" spans="1:40" ht="15.75" hidden="1" customHeight="1" x14ac:dyDescent="0.25">
      <c r="A2893" s="13"/>
      <c r="B2893" s="13"/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  <c r="T2893" s="13"/>
      <c r="U2893" s="13"/>
      <c r="V2893" s="13"/>
      <c r="W2893" s="13"/>
      <c r="X2893" s="13"/>
      <c r="Y2893" s="13"/>
      <c r="Z2893" s="13"/>
      <c r="AA2893" s="13"/>
      <c r="AB2893" s="13"/>
      <c r="AC2893" s="13"/>
      <c r="AD2893" s="13"/>
      <c r="AE2893" s="13"/>
      <c r="AF2893" s="13"/>
      <c r="AG2893" s="13"/>
      <c r="AH2893" s="13"/>
      <c r="AI2893" s="13"/>
      <c r="AJ2893" s="13"/>
      <c r="AK2893" s="13"/>
      <c r="AL2893" s="13"/>
      <c r="AM2893" s="13"/>
      <c r="AN2893" s="13"/>
    </row>
    <row r="2894" spans="1:40" ht="15.75" hidden="1" customHeight="1" x14ac:dyDescent="0.25">
      <c r="A2894" s="13"/>
      <c r="B2894" s="13"/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  <c r="T2894" s="13"/>
      <c r="U2894" s="13"/>
      <c r="V2894" s="13"/>
      <c r="W2894" s="13"/>
      <c r="X2894" s="13"/>
      <c r="Y2894" s="13"/>
      <c r="Z2894" s="13"/>
      <c r="AA2894" s="13"/>
      <c r="AB2894" s="13"/>
      <c r="AC2894" s="13"/>
      <c r="AD2894" s="13"/>
      <c r="AE2894" s="13"/>
      <c r="AF2894" s="13"/>
      <c r="AG2894" s="13"/>
      <c r="AH2894" s="13"/>
      <c r="AI2894" s="13"/>
      <c r="AJ2894" s="13"/>
      <c r="AK2894" s="13"/>
      <c r="AL2894" s="13"/>
      <c r="AM2894" s="13"/>
      <c r="AN2894" s="13"/>
    </row>
    <row r="2895" spans="1:40" ht="15.75" hidden="1" customHeight="1" x14ac:dyDescent="0.25">
      <c r="A2895" s="13"/>
      <c r="B2895" s="13"/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  <c r="T2895" s="13"/>
      <c r="U2895" s="13"/>
      <c r="V2895" s="13"/>
      <c r="W2895" s="13"/>
      <c r="X2895" s="13"/>
      <c r="Y2895" s="13"/>
      <c r="Z2895" s="13"/>
      <c r="AA2895" s="13"/>
      <c r="AB2895" s="13"/>
      <c r="AC2895" s="13"/>
      <c r="AD2895" s="13"/>
      <c r="AE2895" s="13"/>
      <c r="AF2895" s="13"/>
      <c r="AG2895" s="13"/>
      <c r="AH2895" s="13"/>
      <c r="AI2895" s="13"/>
      <c r="AJ2895" s="13"/>
      <c r="AK2895" s="13"/>
      <c r="AL2895" s="13"/>
      <c r="AM2895" s="13"/>
      <c r="AN2895" s="13"/>
    </row>
    <row r="2896" spans="1:40" ht="15.75" hidden="1" customHeight="1" x14ac:dyDescent="0.25">
      <c r="A2896" s="13"/>
      <c r="B2896" s="13"/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  <c r="P2896" s="13"/>
      <c r="Q2896" s="13"/>
      <c r="R2896" s="13"/>
      <c r="S2896" s="13"/>
      <c r="T2896" s="13"/>
      <c r="U2896" s="13"/>
      <c r="V2896" s="13"/>
      <c r="W2896" s="13"/>
      <c r="X2896" s="13"/>
      <c r="Y2896" s="13"/>
      <c r="Z2896" s="13"/>
      <c r="AA2896" s="13"/>
      <c r="AB2896" s="13"/>
      <c r="AC2896" s="13"/>
      <c r="AD2896" s="13"/>
      <c r="AE2896" s="13"/>
      <c r="AF2896" s="13"/>
      <c r="AG2896" s="13"/>
      <c r="AH2896" s="13"/>
      <c r="AI2896" s="13"/>
      <c r="AJ2896" s="13"/>
      <c r="AK2896" s="13"/>
      <c r="AL2896" s="13"/>
      <c r="AM2896" s="13"/>
      <c r="AN2896" s="13"/>
    </row>
    <row r="2897" spans="1:40" ht="15.75" hidden="1" customHeight="1" x14ac:dyDescent="0.25">
      <c r="A2897" s="13"/>
      <c r="B2897" s="13"/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  <c r="P2897" s="13"/>
      <c r="Q2897" s="13"/>
      <c r="R2897" s="13"/>
      <c r="S2897" s="13"/>
      <c r="T2897" s="13"/>
      <c r="U2897" s="13"/>
      <c r="V2897" s="13"/>
      <c r="W2897" s="13"/>
      <c r="X2897" s="13"/>
      <c r="Y2897" s="13"/>
      <c r="Z2897" s="13"/>
      <c r="AA2897" s="13"/>
      <c r="AB2897" s="13"/>
      <c r="AC2897" s="13"/>
      <c r="AD2897" s="13"/>
      <c r="AE2897" s="13"/>
      <c r="AF2897" s="13"/>
      <c r="AG2897" s="13"/>
      <c r="AH2897" s="13"/>
      <c r="AI2897" s="13"/>
      <c r="AJ2897" s="13"/>
      <c r="AK2897" s="13"/>
      <c r="AL2897" s="13"/>
      <c r="AM2897" s="13"/>
      <c r="AN2897" s="13"/>
    </row>
    <row r="2898" spans="1:40" ht="15.75" hidden="1" customHeight="1" x14ac:dyDescent="0.25">
      <c r="A2898" s="13"/>
      <c r="B2898" s="13"/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  <c r="T2898" s="13"/>
      <c r="U2898" s="13"/>
      <c r="V2898" s="13"/>
      <c r="W2898" s="13"/>
      <c r="X2898" s="13"/>
      <c r="Y2898" s="13"/>
      <c r="Z2898" s="13"/>
      <c r="AA2898" s="13"/>
      <c r="AB2898" s="13"/>
      <c r="AC2898" s="13"/>
      <c r="AD2898" s="13"/>
      <c r="AE2898" s="13"/>
      <c r="AF2898" s="13"/>
      <c r="AG2898" s="13"/>
      <c r="AH2898" s="13"/>
      <c r="AI2898" s="13"/>
      <c r="AJ2898" s="13"/>
      <c r="AK2898" s="13"/>
      <c r="AL2898" s="13"/>
      <c r="AM2898" s="13"/>
      <c r="AN2898" s="13"/>
    </row>
    <row r="2899" spans="1:40" ht="15.75" hidden="1" customHeight="1" x14ac:dyDescent="0.25">
      <c r="A2899" s="13"/>
      <c r="B2899" s="13"/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  <c r="T2899" s="13"/>
      <c r="U2899" s="13"/>
      <c r="V2899" s="13"/>
      <c r="W2899" s="13"/>
      <c r="X2899" s="13"/>
      <c r="Y2899" s="13"/>
      <c r="Z2899" s="13"/>
      <c r="AA2899" s="13"/>
      <c r="AB2899" s="13"/>
      <c r="AC2899" s="13"/>
      <c r="AD2899" s="13"/>
      <c r="AE2899" s="13"/>
      <c r="AF2899" s="13"/>
      <c r="AG2899" s="13"/>
      <c r="AH2899" s="13"/>
      <c r="AI2899" s="13"/>
      <c r="AJ2899" s="13"/>
      <c r="AK2899" s="13"/>
      <c r="AL2899" s="13"/>
      <c r="AM2899" s="13"/>
      <c r="AN2899" s="13"/>
    </row>
    <row r="2900" spans="1:40" ht="15.75" hidden="1" customHeight="1" x14ac:dyDescent="0.25">
      <c r="A2900" s="13"/>
      <c r="B2900" s="13"/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  <c r="T2900" s="13"/>
      <c r="U2900" s="13"/>
      <c r="V2900" s="13"/>
      <c r="W2900" s="13"/>
      <c r="X2900" s="13"/>
      <c r="Y2900" s="13"/>
      <c r="Z2900" s="13"/>
      <c r="AA2900" s="13"/>
      <c r="AB2900" s="13"/>
      <c r="AC2900" s="13"/>
      <c r="AD2900" s="13"/>
      <c r="AE2900" s="13"/>
      <c r="AF2900" s="13"/>
      <c r="AG2900" s="13"/>
      <c r="AH2900" s="13"/>
      <c r="AI2900" s="13"/>
      <c r="AJ2900" s="13"/>
      <c r="AK2900" s="13"/>
      <c r="AL2900" s="13"/>
      <c r="AM2900" s="13"/>
      <c r="AN2900" s="13"/>
    </row>
    <row r="2901" spans="1:40" ht="15.75" hidden="1" customHeight="1" x14ac:dyDescent="0.25">
      <c r="A2901" s="13"/>
      <c r="B2901" s="13"/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  <c r="T2901" s="13"/>
      <c r="U2901" s="13"/>
      <c r="V2901" s="13"/>
      <c r="W2901" s="13"/>
      <c r="X2901" s="13"/>
      <c r="Y2901" s="13"/>
      <c r="Z2901" s="13"/>
      <c r="AA2901" s="13"/>
      <c r="AB2901" s="13"/>
      <c r="AC2901" s="13"/>
      <c r="AD2901" s="13"/>
      <c r="AE2901" s="13"/>
      <c r="AF2901" s="13"/>
      <c r="AG2901" s="13"/>
      <c r="AH2901" s="13"/>
      <c r="AI2901" s="13"/>
      <c r="AJ2901" s="13"/>
      <c r="AK2901" s="13"/>
      <c r="AL2901" s="13"/>
      <c r="AM2901" s="13"/>
      <c r="AN2901" s="13"/>
    </row>
    <row r="2902" spans="1:40" ht="15.75" hidden="1" customHeight="1" x14ac:dyDescent="0.25">
      <c r="A2902" s="13"/>
      <c r="B2902" s="13"/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  <c r="T2902" s="13"/>
      <c r="U2902" s="13"/>
      <c r="V2902" s="13"/>
      <c r="W2902" s="13"/>
      <c r="X2902" s="13"/>
      <c r="Y2902" s="13"/>
      <c r="Z2902" s="13"/>
      <c r="AA2902" s="13"/>
      <c r="AB2902" s="13"/>
      <c r="AC2902" s="13"/>
      <c r="AD2902" s="13"/>
      <c r="AE2902" s="13"/>
      <c r="AF2902" s="13"/>
      <c r="AG2902" s="13"/>
      <c r="AH2902" s="13"/>
      <c r="AI2902" s="13"/>
      <c r="AJ2902" s="13"/>
      <c r="AK2902" s="13"/>
      <c r="AL2902" s="13"/>
      <c r="AM2902" s="13"/>
      <c r="AN2902" s="13"/>
    </row>
    <row r="2903" spans="1:40" ht="15.75" hidden="1" customHeight="1" x14ac:dyDescent="0.25">
      <c r="A2903" s="13"/>
      <c r="B2903" s="13"/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  <c r="T2903" s="13"/>
      <c r="U2903" s="13"/>
      <c r="V2903" s="13"/>
      <c r="W2903" s="13"/>
      <c r="X2903" s="13"/>
      <c r="Y2903" s="13"/>
      <c r="Z2903" s="13"/>
      <c r="AA2903" s="13"/>
      <c r="AB2903" s="13"/>
      <c r="AC2903" s="13"/>
      <c r="AD2903" s="13"/>
      <c r="AE2903" s="13"/>
      <c r="AF2903" s="13"/>
      <c r="AG2903" s="13"/>
      <c r="AH2903" s="13"/>
      <c r="AI2903" s="13"/>
      <c r="AJ2903" s="13"/>
      <c r="AK2903" s="13"/>
      <c r="AL2903" s="13"/>
      <c r="AM2903" s="13"/>
      <c r="AN2903" s="13"/>
    </row>
    <row r="2904" spans="1:40" ht="15.75" hidden="1" customHeight="1" x14ac:dyDescent="0.25">
      <c r="A2904" s="13"/>
      <c r="B2904" s="13"/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  <c r="P2904" s="13"/>
      <c r="Q2904" s="13"/>
      <c r="R2904" s="13"/>
      <c r="S2904" s="13"/>
      <c r="T2904" s="13"/>
      <c r="U2904" s="13"/>
      <c r="V2904" s="13"/>
      <c r="W2904" s="13"/>
      <c r="X2904" s="13"/>
      <c r="Y2904" s="13"/>
      <c r="Z2904" s="13"/>
      <c r="AA2904" s="13"/>
      <c r="AB2904" s="13"/>
      <c r="AC2904" s="13"/>
      <c r="AD2904" s="13"/>
      <c r="AE2904" s="13"/>
      <c r="AF2904" s="13"/>
      <c r="AG2904" s="13"/>
      <c r="AH2904" s="13"/>
      <c r="AI2904" s="13"/>
      <c r="AJ2904" s="13"/>
      <c r="AK2904" s="13"/>
      <c r="AL2904" s="13"/>
      <c r="AM2904" s="13"/>
      <c r="AN2904" s="13"/>
    </row>
    <row r="2905" spans="1:40" ht="15.75" hidden="1" customHeight="1" x14ac:dyDescent="0.25">
      <c r="A2905" s="13"/>
      <c r="B2905" s="13"/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  <c r="T2905" s="13"/>
      <c r="U2905" s="13"/>
      <c r="V2905" s="13"/>
      <c r="W2905" s="13"/>
      <c r="X2905" s="13"/>
      <c r="Y2905" s="13"/>
      <c r="Z2905" s="13"/>
      <c r="AA2905" s="13"/>
      <c r="AB2905" s="13"/>
      <c r="AC2905" s="13"/>
      <c r="AD2905" s="13"/>
      <c r="AE2905" s="13"/>
      <c r="AF2905" s="13"/>
      <c r="AG2905" s="13"/>
      <c r="AH2905" s="13"/>
      <c r="AI2905" s="13"/>
      <c r="AJ2905" s="13"/>
      <c r="AK2905" s="13"/>
      <c r="AL2905" s="13"/>
      <c r="AM2905" s="13"/>
      <c r="AN2905" s="13"/>
    </row>
    <row r="2906" spans="1:40" ht="15.75" hidden="1" customHeight="1" x14ac:dyDescent="0.25">
      <c r="A2906" s="13"/>
      <c r="B2906" s="13"/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  <c r="T2906" s="13"/>
      <c r="U2906" s="13"/>
      <c r="V2906" s="13"/>
      <c r="W2906" s="13"/>
      <c r="X2906" s="13"/>
      <c r="Y2906" s="13"/>
      <c r="Z2906" s="13"/>
      <c r="AA2906" s="13"/>
      <c r="AB2906" s="13"/>
      <c r="AC2906" s="13"/>
      <c r="AD2906" s="13"/>
      <c r="AE2906" s="13"/>
      <c r="AF2906" s="13"/>
      <c r="AG2906" s="13"/>
      <c r="AH2906" s="13"/>
      <c r="AI2906" s="13"/>
      <c r="AJ2906" s="13"/>
      <c r="AK2906" s="13"/>
      <c r="AL2906" s="13"/>
      <c r="AM2906" s="13"/>
      <c r="AN2906" s="13"/>
    </row>
    <row r="2907" spans="1:40" ht="15.75" hidden="1" customHeight="1" x14ac:dyDescent="0.25">
      <c r="A2907" s="13"/>
      <c r="B2907" s="13"/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  <c r="T2907" s="13"/>
      <c r="U2907" s="13"/>
      <c r="V2907" s="13"/>
      <c r="W2907" s="13"/>
      <c r="X2907" s="13"/>
      <c r="Y2907" s="13"/>
      <c r="Z2907" s="13"/>
      <c r="AA2907" s="13"/>
      <c r="AB2907" s="13"/>
      <c r="AC2907" s="13"/>
      <c r="AD2907" s="13"/>
      <c r="AE2907" s="13"/>
      <c r="AF2907" s="13"/>
      <c r="AG2907" s="13"/>
      <c r="AH2907" s="13"/>
      <c r="AI2907" s="13"/>
      <c r="AJ2907" s="13"/>
      <c r="AK2907" s="13"/>
      <c r="AL2907" s="13"/>
      <c r="AM2907" s="13"/>
      <c r="AN2907" s="13"/>
    </row>
    <row r="2908" spans="1:40" ht="15.75" hidden="1" customHeight="1" x14ac:dyDescent="0.25">
      <c r="A2908" s="13"/>
      <c r="B2908" s="13"/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  <c r="T2908" s="13"/>
      <c r="U2908" s="13"/>
      <c r="V2908" s="13"/>
      <c r="W2908" s="13"/>
      <c r="X2908" s="13"/>
      <c r="Y2908" s="13"/>
      <c r="Z2908" s="13"/>
      <c r="AA2908" s="13"/>
      <c r="AB2908" s="13"/>
      <c r="AC2908" s="13"/>
      <c r="AD2908" s="13"/>
      <c r="AE2908" s="13"/>
      <c r="AF2908" s="13"/>
      <c r="AG2908" s="13"/>
      <c r="AH2908" s="13"/>
      <c r="AI2908" s="13"/>
      <c r="AJ2908" s="13"/>
      <c r="AK2908" s="13"/>
      <c r="AL2908" s="13"/>
      <c r="AM2908" s="13"/>
      <c r="AN2908" s="13"/>
    </row>
    <row r="2909" spans="1:40" ht="15.75" hidden="1" customHeight="1" x14ac:dyDescent="0.25">
      <c r="A2909" s="13"/>
      <c r="B2909" s="13"/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  <c r="T2909" s="13"/>
      <c r="U2909" s="13"/>
      <c r="V2909" s="13"/>
      <c r="W2909" s="13"/>
      <c r="X2909" s="13"/>
      <c r="Y2909" s="13"/>
      <c r="Z2909" s="13"/>
      <c r="AA2909" s="13"/>
      <c r="AB2909" s="13"/>
      <c r="AC2909" s="13"/>
      <c r="AD2909" s="13"/>
      <c r="AE2909" s="13"/>
      <c r="AF2909" s="13"/>
      <c r="AG2909" s="13"/>
      <c r="AH2909" s="13"/>
      <c r="AI2909" s="13"/>
      <c r="AJ2909" s="13"/>
      <c r="AK2909" s="13"/>
      <c r="AL2909" s="13"/>
      <c r="AM2909" s="13"/>
      <c r="AN2909" s="13"/>
    </row>
    <row r="2910" spans="1:40" ht="15.75" hidden="1" customHeight="1" x14ac:dyDescent="0.25">
      <c r="A2910" s="13"/>
      <c r="B2910" s="13"/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  <c r="T2910" s="13"/>
      <c r="U2910" s="13"/>
      <c r="V2910" s="13"/>
      <c r="W2910" s="13"/>
      <c r="X2910" s="13"/>
      <c r="Y2910" s="13"/>
      <c r="Z2910" s="13"/>
      <c r="AA2910" s="13"/>
      <c r="AB2910" s="13"/>
      <c r="AC2910" s="13"/>
      <c r="AD2910" s="13"/>
      <c r="AE2910" s="13"/>
      <c r="AF2910" s="13"/>
      <c r="AG2910" s="13"/>
      <c r="AH2910" s="13"/>
      <c r="AI2910" s="13"/>
      <c r="AJ2910" s="13"/>
      <c r="AK2910" s="13"/>
      <c r="AL2910" s="13"/>
      <c r="AM2910" s="13"/>
      <c r="AN2910" s="13"/>
    </row>
    <row r="2911" spans="1:40" ht="15.75" hidden="1" customHeight="1" x14ac:dyDescent="0.25">
      <c r="A2911" s="13"/>
      <c r="B2911" s="13"/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  <c r="T2911" s="13"/>
      <c r="U2911" s="13"/>
      <c r="V2911" s="13"/>
      <c r="W2911" s="13"/>
      <c r="X2911" s="13"/>
      <c r="Y2911" s="13"/>
      <c r="Z2911" s="13"/>
      <c r="AA2911" s="13"/>
      <c r="AB2911" s="13"/>
      <c r="AC2911" s="13"/>
      <c r="AD2911" s="13"/>
      <c r="AE2911" s="13"/>
      <c r="AF2911" s="13"/>
      <c r="AG2911" s="13"/>
      <c r="AH2911" s="13"/>
      <c r="AI2911" s="13"/>
      <c r="AJ2911" s="13"/>
      <c r="AK2911" s="13"/>
      <c r="AL2911" s="13"/>
      <c r="AM2911" s="13"/>
      <c r="AN2911" s="13"/>
    </row>
    <row r="2912" spans="1:40" ht="15.75" hidden="1" customHeight="1" x14ac:dyDescent="0.25">
      <c r="A2912" s="13"/>
      <c r="B2912" s="13"/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  <c r="T2912" s="13"/>
      <c r="U2912" s="13"/>
      <c r="V2912" s="13"/>
      <c r="W2912" s="13"/>
      <c r="X2912" s="13"/>
      <c r="Y2912" s="13"/>
      <c r="Z2912" s="13"/>
      <c r="AA2912" s="13"/>
      <c r="AB2912" s="13"/>
      <c r="AC2912" s="13"/>
      <c r="AD2912" s="13"/>
      <c r="AE2912" s="13"/>
      <c r="AF2912" s="13"/>
      <c r="AG2912" s="13"/>
      <c r="AH2912" s="13"/>
      <c r="AI2912" s="13"/>
      <c r="AJ2912" s="13"/>
      <c r="AK2912" s="13"/>
      <c r="AL2912" s="13"/>
      <c r="AM2912" s="13"/>
      <c r="AN2912" s="13"/>
    </row>
    <row r="2913" spans="1:40" ht="15.75" hidden="1" customHeight="1" x14ac:dyDescent="0.25">
      <c r="A2913" s="13"/>
      <c r="B2913" s="13"/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  <c r="T2913" s="13"/>
      <c r="U2913" s="13"/>
      <c r="V2913" s="13"/>
      <c r="W2913" s="13"/>
      <c r="X2913" s="13"/>
      <c r="Y2913" s="13"/>
      <c r="Z2913" s="13"/>
      <c r="AA2913" s="13"/>
      <c r="AB2913" s="13"/>
      <c r="AC2913" s="13"/>
      <c r="AD2913" s="13"/>
      <c r="AE2913" s="13"/>
      <c r="AF2913" s="13"/>
      <c r="AG2913" s="13"/>
      <c r="AH2913" s="13"/>
      <c r="AI2913" s="13"/>
      <c r="AJ2913" s="13"/>
      <c r="AK2913" s="13"/>
      <c r="AL2913" s="13"/>
      <c r="AM2913" s="13"/>
      <c r="AN2913" s="13"/>
    </row>
    <row r="2914" spans="1:40" ht="15.75" hidden="1" customHeight="1" x14ac:dyDescent="0.25">
      <c r="A2914" s="13"/>
      <c r="B2914" s="13"/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  <c r="T2914" s="13"/>
      <c r="U2914" s="13"/>
      <c r="V2914" s="13"/>
      <c r="W2914" s="13"/>
      <c r="X2914" s="13"/>
      <c r="Y2914" s="13"/>
      <c r="Z2914" s="13"/>
      <c r="AA2914" s="13"/>
      <c r="AB2914" s="13"/>
      <c r="AC2914" s="13"/>
      <c r="AD2914" s="13"/>
      <c r="AE2914" s="13"/>
      <c r="AF2914" s="13"/>
      <c r="AG2914" s="13"/>
      <c r="AH2914" s="13"/>
      <c r="AI2914" s="13"/>
      <c r="AJ2914" s="13"/>
      <c r="AK2914" s="13"/>
      <c r="AL2914" s="13"/>
      <c r="AM2914" s="13"/>
      <c r="AN2914" s="13"/>
    </row>
    <row r="2915" spans="1:40" ht="15.75" hidden="1" customHeight="1" x14ac:dyDescent="0.25">
      <c r="A2915" s="13"/>
      <c r="B2915" s="13"/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  <c r="T2915" s="13"/>
      <c r="U2915" s="13"/>
      <c r="V2915" s="13"/>
      <c r="W2915" s="13"/>
      <c r="X2915" s="13"/>
      <c r="Y2915" s="13"/>
      <c r="Z2915" s="13"/>
      <c r="AA2915" s="13"/>
      <c r="AB2915" s="13"/>
      <c r="AC2915" s="13"/>
      <c r="AD2915" s="13"/>
      <c r="AE2915" s="13"/>
      <c r="AF2915" s="13"/>
      <c r="AG2915" s="13"/>
      <c r="AH2915" s="13"/>
      <c r="AI2915" s="13"/>
      <c r="AJ2915" s="13"/>
      <c r="AK2915" s="13"/>
      <c r="AL2915" s="13"/>
      <c r="AM2915" s="13"/>
      <c r="AN2915" s="13"/>
    </row>
    <row r="2916" spans="1:40" ht="15.75" hidden="1" customHeight="1" x14ac:dyDescent="0.25">
      <c r="A2916" s="13"/>
      <c r="B2916" s="13"/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  <c r="T2916" s="13"/>
      <c r="U2916" s="13"/>
      <c r="V2916" s="13"/>
      <c r="W2916" s="13"/>
      <c r="X2916" s="13"/>
      <c r="Y2916" s="13"/>
      <c r="Z2916" s="13"/>
      <c r="AA2916" s="13"/>
      <c r="AB2916" s="13"/>
      <c r="AC2916" s="13"/>
      <c r="AD2916" s="13"/>
      <c r="AE2916" s="13"/>
      <c r="AF2916" s="13"/>
      <c r="AG2916" s="13"/>
      <c r="AH2916" s="13"/>
      <c r="AI2916" s="13"/>
      <c r="AJ2916" s="13"/>
      <c r="AK2916" s="13"/>
      <c r="AL2916" s="13"/>
      <c r="AM2916" s="13"/>
      <c r="AN2916" s="13"/>
    </row>
    <row r="2917" spans="1:40" ht="15.75" hidden="1" customHeight="1" x14ac:dyDescent="0.25">
      <c r="A2917" s="13"/>
      <c r="B2917" s="13"/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  <c r="P2917" s="13"/>
      <c r="Q2917" s="13"/>
      <c r="R2917" s="13"/>
      <c r="S2917" s="13"/>
      <c r="T2917" s="13"/>
      <c r="U2917" s="13"/>
      <c r="V2917" s="13"/>
      <c r="W2917" s="13"/>
      <c r="X2917" s="13"/>
      <c r="Y2917" s="13"/>
      <c r="Z2917" s="13"/>
      <c r="AA2917" s="13"/>
      <c r="AB2917" s="13"/>
      <c r="AC2917" s="13"/>
      <c r="AD2917" s="13"/>
      <c r="AE2917" s="13"/>
      <c r="AF2917" s="13"/>
      <c r="AG2917" s="13"/>
      <c r="AH2917" s="13"/>
      <c r="AI2917" s="13"/>
      <c r="AJ2917" s="13"/>
      <c r="AK2917" s="13"/>
      <c r="AL2917" s="13"/>
      <c r="AM2917" s="13"/>
      <c r="AN2917" s="13"/>
    </row>
    <row r="2918" spans="1:40" ht="15.75" hidden="1" customHeight="1" x14ac:dyDescent="0.25">
      <c r="A2918" s="13"/>
      <c r="B2918" s="13"/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  <c r="T2918" s="13"/>
      <c r="U2918" s="13"/>
      <c r="V2918" s="13"/>
      <c r="W2918" s="13"/>
      <c r="X2918" s="13"/>
      <c r="Y2918" s="13"/>
      <c r="Z2918" s="13"/>
      <c r="AA2918" s="13"/>
      <c r="AB2918" s="13"/>
      <c r="AC2918" s="13"/>
      <c r="AD2918" s="13"/>
      <c r="AE2918" s="13"/>
      <c r="AF2918" s="13"/>
      <c r="AG2918" s="13"/>
      <c r="AH2918" s="13"/>
      <c r="AI2918" s="13"/>
      <c r="AJ2918" s="13"/>
      <c r="AK2918" s="13"/>
      <c r="AL2918" s="13"/>
      <c r="AM2918" s="13"/>
      <c r="AN2918" s="13"/>
    </row>
    <row r="2919" spans="1:40" ht="15.75" hidden="1" customHeight="1" x14ac:dyDescent="0.25">
      <c r="A2919" s="13"/>
      <c r="B2919" s="13"/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  <c r="P2919" s="13"/>
      <c r="Q2919" s="13"/>
      <c r="R2919" s="13"/>
      <c r="S2919" s="13"/>
      <c r="T2919" s="13"/>
      <c r="U2919" s="13"/>
      <c r="V2919" s="13"/>
      <c r="W2919" s="13"/>
      <c r="X2919" s="13"/>
      <c r="Y2919" s="13"/>
      <c r="Z2919" s="13"/>
      <c r="AA2919" s="13"/>
      <c r="AB2919" s="13"/>
      <c r="AC2919" s="13"/>
      <c r="AD2919" s="13"/>
      <c r="AE2919" s="13"/>
      <c r="AF2919" s="13"/>
      <c r="AG2919" s="13"/>
      <c r="AH2919" s="13"/>
      <c r="AI2919" s="13"/>
      <c r="AJ2919" s="13"/>
      <c r="AK2919" s="13"/>
      <c r="AL2919" s="13"/>
      <c r="AM2919" s="13"/>
      <c r="AN2919" s="13"/>
    </row>
    <row r="2920" spans="1:40" ht="15.75" hidden="1" customHeight="1" x14ac:dyDescent="0.25">
      <c r="A2920" s="13"/>
      <c r="B2920" s="13"/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  <c r="T2920" s="13"/>
      <c r="U2920" s="13"/>
      <c r="V2920" s="13"/>
      <c r="W2920" s="13"/>
      <c r="X2920" s="13"/>
      <c r="Y2920" s="13"/>
      <c r="Z2920" s="13"/>
      <c r="AA2920" s="13"/>
      <c r="AB2920" s="13"/>
      <c r="AC2920" s="13"/>
      <c r="AD2920" s="13"/>
      <c r="AE2920" s="13"/>
      <c r="AF2920" s="13"/>
      <c r="AG2920" s="13"/>
      <c r="AH2920" s="13"/>
      <c r="AI2920" s="13"/>
      <c r="AJ2920" s="13"/>
      <c r="AK2920" s="13"/>
      <c r="AL2920" s="13"/>
      <c r="AM2920" s="13"/>
      <c r="AN2920" s="13"/>
    </row>
    <row r="2921" spans="1:40" ht="15.75" hidden="1" customHeight="1" x14ac:dyDescent="0.25">
      <c r="A2921" s="13"/>
      <c r="B2921" s="13"/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  <c r="P2921" s="13"/>
      <c r="Q2921" s="13"/>
      <c r="R2921" s="13"/>
      <c r="S2921" s="13"/>
      <c r="T2921" s="13"/>
      <c r="U2921" s="13"/>
      <c r="V2921" s="13"/>
      <c r="W2921" s="13"/>
      <c r="X2921" s="13"/>
      <c r="Y2921" s="13"/>
      <c r="Z2921" s="13"/>
      <c r="AA2921" s="13"/>
      <c r="AB2921" s="13"/>
      <c r="AC2921" s="13"/>
      <c r="AD2921" s="13"/>
      <c r="AE2921" s="13"/>
      <c r="AF2921" s="13"/>
      <c r="AG2921" s="13"/>
      <c r="AH2921" s="13"/>
      <c r="AI2921" s="13"/>
      <c r="AJ2921" s="13"/>
      <c r="AK2921" s="13"/>
      <c r="AL2921" s="13"/>
      <c r="AM2921" s="13"/>
      <c r="AN2921" s="13"/>
    </row>
    <row r="2922" spans="1:40" ht="15.75" hidden="1" customHeight="1" x14ac:dyDescent="0.25">
      <c r="A2922" s="13"/>
      <c r="B2922" s="13"/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  <c r="P2922" s="13"/>
      <c r="Q2922" s="13"/>
      <c r="R2922" s="13"/>
      <c r="S2922" s="13"/>
      <c r="T2922" s="13"/>
      <c r="U2922" s="13"/>
      <c r="V2922" s="13"/>
      <c r="W2922" s="13"/>
      <c r="X2922" s="13"/>
      <c r="Y2922" s="13"/>
      <c r="Z2922" s="13"/>
      <c r="AA2922" s="13"/>
      <c r="AB2922" s="13"/>
      <c r="AC2922" s="13"/>
      <c r="AD2922" s="13"/>
      <c r="AE2922" s="13"/>
      <c r="AF2922" s="13"/>
      <c r="AG2922" s="13"/>
      <c r="AH2922" s="13"/>
      <c r="AI2922" s="13"/>
      <c r="AJ2922" s="13"/>
      <c r="AK2922" s="13"/>
      <c r="AL2922" s="13"/>
      <c r="AM2922" s="13"/>
      <c r="AN2922" s="13"/>
    </row>
    <row r="2923" spans="1:40" ht="15.75" hidden="1" customHeight="1" x14ac:dyDescent="0.25">
      <c r="A2923" s="13"/>
      <c r="B2923" s="13"/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  <c r="P2923" s="13"/>
      <c r="Q2923" s="13"/>
      <c r="R2923" s="13"/>
      <c r="S2923" s="13"/>
      <c r="T2923" s="13"/>
      <c r="U2923" s="13"/>
      <c r="V2923" s="13"/>
      <c r="W2923" s="13"/>
      <c r="X2923" s="13"/>
      <c r="Y2923" s="13"/>
      <c r="Z2923" s="13"/>
      <c r="AA2923" s="13"/>
      <c r="AB2923" s="13"/>
      <c r="AC2923" s="13"/>
      <c r="AD2923" s="13"/>
      <c r="AE2923" s="13"/>
      <c r="AF2923" s="13"/>
      <c r="AG2923" s="13"/>
      <c r="AH2923" s="13"/>
      <c r="AI2923" s="13"/>
      <c r="AJ2923" s="13"/>
      <c r="AK2923" s="13"/>
      <c r="AL2923" s="13"/>
      <c r="AM2923" s="13"/>
      <c r="AN2923" s="13"/>
    </row>
    <row r="2924" spans="1:40" ht="15.75" hidden="1" customHeight="1" x14ac:dyDescent="0.25">
      <c r="A2924" s="13"/>
      <c r="B2924" s="13"/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  <c r="T2924" s="13"/>
      <c r="U2924" s="13"/>
      <c r="V2924" s="13"/>
      <c r="W2924" s="13"/>
      <c r="X2924" s="13"/>
      <c r="Y2924" s="13"/>
      <c r="Z2924" s="13"/>
      <c r="AA2924" s="13"/>
      <c r="AB2924" s="13"/>
      <c r="AC2924" s="13"/>
      <c r="AD2924" s="13"/>
      <c r="AE2924" s="13"/>
      <c r="AF2924" s="13"/>
      <c r="AG2924" s="13"/>
      <c r="AH2924" s="13"/>
      <c r="AI2924" s="13"/>
      <c r="AJ2924" s="13"/>
      <c r="AK2924" s="13"/>
      <c r="AL2924" s="13"/>
      <c r="AM2924" s="13"/>
      <c r="AN2924" s="13"/>
    </row>
    <row r="2925" spans="1:40" ht="15.75" hidden="1" customHeight="1" x14ac:dyDescent="0.25">
      <c r="A2925" s="13"/>
      <c r="B2925" s="13"/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  <c r="T2925" s="13"/>
      <c r="U2925" s="13"/>
      <c r="V2925" s="13"/>
      <c r="W2925" s="13"/>
      <c r="X2925" s="13"/>
      <c r="Y2925" s="13"/>
      <c r="Z2925" s="13"/>
      <c r="AA2925" s="13"/>
      <c r="AB2925" s="13"/>
      <c r="AC2925" s="13"/>
      <c r="AD2925" s="13"/>
      <c r="AE2925" s="13"/>
      <c r="AF2925" s="13"/>
      <c r="AG2925" s="13"/>
      <c r="AH2925" s="13"/>
      <c r="AI2925" s="13"/>
      <c r="AJ2925" s="13"/>
      <c r="AK2925" s="13"/>
      <c r="AL2925" s="13"/>
      <c r="AM2925" s="13"/>
      <c r="AN2925" s="13"/>
    </row>
    <row r="2926" spans="1:40" ht="15.75" hidden="1" customHeight="1" x14ac:dyDescent="0.25">
      <c r="A2926" s="13"/>
      <c r="B2926" s="13"/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  <c r="P2926" s="13"/>
      <c r="Q2926" s="13"/>
      <c r="R2926" s="13"/>
      <c r="S2926" s="13"/>
      <c r="T2926" s="13"/>
      <c r="U2926" s="13"/>
      <c r="V2926" s="13"/>
      <c r="W2926" s="13"/>
      <c r="X2926" s="13"/>
      <c r="Y2926" s="13"/>
      <c r="Z2926" s="13"/>
      <c r="AA2926" s="13"/>
      <c r="AB2926" s="13"/>
      <c r="AC2926" s="13"/>
      <c r="AD2926" s="13"/>
      <c r="AE2926" s="13"/>
      <c r="AF2926" s="13"/>
      <c r="AG2926" s="13"/>
      <c r="AH2926" s="13"/>
      <c r="AI2926" s="13"/>
      <c r="AJ2926" s="13"/>
      <c r="AK2926" s="13"/>
      <c r="AL2926" s="13"/>
      <c r="AM2926" s="13"/>
      <c r="AN2926" s="13"/>
    </row>
    <row r="2927" spans="1:40" ht="15.75" hidden="1" customHeight="1" x14ac:dyDescent="0.25">
      <c r="A2927" s="13"/>
      <c r="B2927" s="13"/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  <c r="P2927" s="13"/>
      <c r="Q2927" s="13"/>
      <c r="R2927" s="13"/>
      <c r="S2927" s="13"/>
      <c r="T2927" s="13"/>
      <c r="U2927" s="13"/>
      <c r="V2927" s="13"/>
      <c r="W2927" s="13"/>
      <c r="X2927" s="13"/>
      <c r="Y2927" s="13"/>
      <c r="Z2927" s="13"/>
      <c r="AA2927" s="13"/>
      <c r="AB2927" s="13"/>
      <c r="AC2927" s="13"/>
      <c r="AD2927" s="13"/>
      <c r="AE2927" s="13"/>
      <c r="AF2927" s="13"/>
      <c r="AG2927" s="13"/>
      <c r="AH2927" s="13"/>
      <c r="AI2927" s="13"/>
      <c r="AJ2927" s="13"/>
      <c r="AK2927" s="13"/>
      <c r="AL2927" s="13"/>
      <c r="AM2927" s="13"/>
      <c r="AN2927" s="13"/>
    </row>
    <row r="2928" spans="1:40" ht="15.75" hidden="1" customHeight="1" x14ac:dyDescent="0.25">
      <c r="A2928" s="13"/>
      <c r="B2928" s="13"/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  <c r="P2928" s="13"/>
      <c r="Q2928" s="13"/>
      <c r="R2928" s="13"/>
      <c r="S2928" s="13"/>
      <c r="T2928" s="13"/>
      <c r="U2928" s="13"/>
      <c r="V2928" s="13"/>
      <c r="W2928" s="13"/>
      <c r="X2928" s="13"/>
      <c r="Y2928" s="13"/>
      <c r="Z2928" s="13"/>
      <c r="AA2928" s="13"/>
      <c r="AB2928" s="13"/>
      <c r="AC2928" s="13"/>
      <c r="AD2928" s="13"/>
      <c r="AE2928" s="13"/>
      <c r="AF2928" s="13"/>
      <c r="AG2928" s="13"/>
      <c r="AH2928" s="13"/>
      <c r="AI2928" s="13"/>
      <c r="AJ2928" s="13"/>
      <c r="AK2928" s="13"/>
      <c r="AL2928" s="13"/>
      <c r="AM2928" s="13"/>
      <c r="AN2928" s="13"/>
    </row>
    <row r="2929" spans="1:40" ht="15.75" hidden="1" customHeight="1" x14ac:dyDescent="0.25">
      <c r="A2929" s="13"/>
      <c r="B2929" s="13"/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  <c r="P2929" s="13"/>
      <c r="Q2929" s="13"/>
      <c r="R2929" s="13"/>
      <c r="S2929" s="13"/>
      <c r="T2929" s="13"/>
      <c r="U2929" s="13"/>
      <c r="V2929" s="13"/>
      <c r="W2929" s="13"/>
      <c r="X2929" s="13"/>
      <c r="Y2929" s="13"/>
      <c r="Z2929" s="13"/>
      <c r="AA2929" s="13"/>
      <c r="AB2929" s="13"/>
      <c r="AC2929" s="13"/>
      <c r="AD2929" s="13"/>
      <c r="AE2929" s="13"/>
      <c r="AF2929" s="13"/>
      <c r="AG2929" s="13"/>
      <c r="AH2929" s="13"/>
      <c r="AI2929" s="13"/>
      <c r="AJ2929" s="13"/>
      <c r="AK2929" s="13"/>
      <c r="AL2929" s="13"/>
      <c r="AM2929" s="13"/>
      <c r="AN2929" s="13"/>
    </row>
    <row r="2930" spans="1:40" ht="15.75" hidden="1" customHeight="1" x14ac:dyDescent="0.25">
      <c r="A2930" s="13"/>
      <c r="B2930" s="13"/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  <c r="T2930" s="13"/>
      <c r="U2930" s="13"/>
      <c r="V2930" s="13"/>
      <c r="W2930" s="13"/>
      <c r="X2930" s="13"/>
      <c r="Y2930" s="13"/>
      <c r="Z2930" s="13"/>
      <c r="AA2930" s="13"/>
      <c r="AB2930" s="13"/>
      <c r="AC2930" s="13"/>
      <c r="AD2930" s="13"/>
      <c r="AE2930" s="13"/>
      <c r="AF2930" s="13"/>
      <c r="AG2930" s="13"/>
      <c r="AH2930" s="13"/>
      <c r="AI2930" s="13"/>
      <c r="AJ2930" s="13"/>
      <c r="AK2930" s="13"/>
      <c r="AL2930" s="13"/>
      <c r="AM2930" s="13"/>
      <c r="AN2930" s="13"/>
    </row>
    <row r="2931" spans="1:40" ht="15.75" hidden="1" customHeight="1" x14ac:dyDescent="0.25">
      <c r="A2931" s="13"/>
      <c r="B2931" s="13"/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  <c r="T2931" s="13"/>
      <c r="U2931" s="13"/>
      <c r="V2931" s="13"/>
      <c r="W2931" s="13"/>
      <c r="X2931" s="13"/>
      <c r="Y2931" s="13"/>
      <c r="Z2931" s="13"/>
      <c r="AA2931" s="13"/>
      <c r="AB2931" s="13"/>
      <c r="AC2931" s="13"/>
      <c r="AD2931" s="13"/>
      <c r="AE2931" s="13"/>
      <c r="AF2931" s="13"/>
      <c r="AG2931" s="13"/>
      <c r="AH2931" s="13"/>
      <c r="AI2931" s="13"/>
      <c r="AJ2931" s="13"/>
      <c r="AK2931" s="13"/>
      <c r="AL2931" s="13"/>
      <c r="AM2931" s="13"/>
      <c r="AN2931" s="13"/>
    </row>
    <row r="2932" spans="1:40" ht="15.75" hidden="1" customHeight="1" x14ac:dyDescent="0.25">
      <c r="A2932" s="13"/>
      <c r="B2932" s="13"/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  <c r="T2932" s="13"/>
      <c r="U2932" s="13"/>
      <c r="V2932" s="13"/>
      <c r="W2932" s="13"/>
      <c r="X2932" s="13"/>
      <c r="Y2932" s="13"/>
      <c r="Z2932" s="13"/>
      <c r="AA2932" s="13"/>
      <c r="AB2932" s="13"/>
      <c r="AC2932" s="13"/>
      <c r="AD2932" s="13"/>
      <c r="AE2932" s="13"/>
      <c r="AF2932" s="13"/>
      <c r="AG2932" s="13"/>
      <c r="AH2932" s="13"/>
      <c r="AI2932" s="13"/>
      <c r="AJ2932" s="13"/>
      <c r="AK2932" s="13"/>
      <c r="AL2932" s="13"/>
      <c r="AM2932" s="13"/>
      <c r="AN2932" s="13"/>
    </row>
    <row r="2933" spans="1:40" ht="15.75" hidden="1" customHeight="1" x14ac:dyDescent="0.25">
      <c r="A2933" s="13"/>
      <c r="B2933" s="13"/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  <c r="T2933" s="13"/>
      <c r="U2933" s="13"/>
      <c r="V2933" s="13"/>
      <c r="W2933" s="13"/>
      <c r="X2933" s="13"/>
      <c r="Y2933" s="13"/>
      <c r="Z2933" s="13"/>
      <c r="AA2933" s="13"/>
      <c r="AB2933" s="13"/>
      <c r="AC2933" s="13"/>
      <c r="AD2933" s="13"/>
      <c r="AE2933" s="13"/>
      <c r="AF2933" s="13"/>
      <c r="AG2933" s="13"/>
      <c r="AH2933" s="13"/>
      <c r="AI2933" s="13"/>
      <c r="AJ2933" s="13"/>
      <c r="AK2933" s="13"/>
      <c r="AL2933" s="13"/>
      <c r="AM2933" s="13"/>
      <c r="AN2933" s="13"/>
    </row>
    <row r="2934" spans="1:40" ht="15.75" hidden="1" customHeight="1" x14ac:dyDescent="0.25">
      <c r="A2934" s="13"/>
      <c r="B2934" s="13"/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  <c r="T2934" s="13"/>
      <c r="U2934" s="13"/>
      <c r="V2934" s="13"/>
      <c r="W2934" s="13"/>
      <c r="X2934" s="13"/>
      <c r="Y2934" s="13"/>
      <c r="Z2934" s="13"/>
      <c r="AA2934" s="13"/>
      <c r="AB2934" s="13"/>
      <c r="AC2934" s="13"/>
      <c r="AD2934" s="13"/>
      <c r="AE2934" s="13"/>
      <c r="AF2934" s="13"/>
      <c r="AG2934" s="13"/>
      <c r="AH2934" s="13"/>
      <c r="AI2934" s="13"/>
      <c r="AJ2934" s="13"/>
      <c r="AK2934" s="13"/>
      <c r="AL2934" s="13"/>
      <c r="AM2934" s="13"/>
      <c r="AN2934" s="13"/>
    </row>
    <row r="2935" spans="1:40" ht="15.75" hidden="1" customHeight="1" x14ac:dyDescent="0.25">
      <c r="A2935" s="13"/>
      <c r="B2935" s="13"/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  <c r="T2935" s="13"/>
      <c r="U2935" s="13"/>
      <c r="V2935" s="13"/>
      <c r="W2935" s="13"/>
      <c r="X2935" s="13"/>
      <c r="Y2935" s="13"/>
      <c r="Z2935" s="13"/>
      <c r="AA2935" s="13"/>
      <c r="AB2935" s="13"/>
      <c r="AC2935" s="13"/>
      <c r="AD2935" s="13"/>
      <c r="AE2935" s="13"/>
      <c r="AF2935" s="13"/>
      <c r="AG2935" s="13"/>
      <c r="AH2935" s="13"/>
      <c r="AI2935" s="13"/>
      <c r="AJ2935" s="13"/>
      <c r="AK2935" s="13"/>
      <c r="AL2935" s="13"/>
      <c r="AM2935" s="13"/>
      <c r="AN2935" s="13"/>
    </row>
    <row r="2936" spans="1:40" ht="15.75" hidden="1" customHeight="1" x14ac:dyDescent="0.25">
      <c r="A2936" s="13"/>
      <c r="B2936" s="13"/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  <c r="T2936" s="13"/>
      <c r="U2936" s="13"/>
      <c r="V2936" s="13"/>
      <c r="W2936" s="13"/>
      <c r="X2936" s="13"/>
      <c r="Y2936" s="13"/>
      <c r="Z2936" s="13"/>
      <c r="AA2936" s="13"/>
      <c r="AB2936" s="13"/>
      <c r="AC2936" s="13"/>
      <c r="AD2936" s="13"/>
      <c r="AE2936" s="13"/>
      <c r="AF2936" s="13"/>
      <c r="AG2936" s="13"/>
      <c r="AH2936" s="13"/>
      <c r="AI2936" s="13"/>
      <c r="AJ2936" s="13"/>
      <c r="AK2936" s="13"/>
      <c r="AL2936" s="13"/>
      <c r="AM2936" s="13"/>
      <c r="AN2936" s="13"/>
    </row>
    <row r="2937" spans="1:40" ht="15.75" hidden="1" customHeight="1" x14ac:dyDescent="0.25">
      <c r="A2937" s="13"/>
      <c r="B2937" s="13"/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  <c r="P2937" s="13"/>
      <c r="Q2937" s="13"/>
      <c r="R2937" s="13"/>
      <c r="S2937" s="13"/>
      <c r="T2937" s="13"/>
      <c r="U2937" s="13"/>
      <c r="V2937" s="13"/>
      <c r="W2937" s="13"/>
      <c r="X2937" s="13"/>
      <c r="Y2937" s="13"/>
      <c r="Z2937" s="13"/>
      <c r="AA2937" s="13"/>
      <c r="AB2937" s="13"/>
      <c r="AC2937" s="13"/>
      <c r="AD2937" s="13"/>
      <c r="AE2937" s="13"/>
      <c r="AF2937" s="13"/>
      <c r="AG2937" s="13"/>
      <c r="AH2937" s="13"/>
      <c r="AI2937" s="13"/>
      <c r="AJ2937" s="13"/>
      <c r="AK2937" s="13"/>
      <c r="AL2937" s="13"/>
      <c r="AM2937" s="13"/>
      <c r="AN2937" s="13"/>
    </row>
    <row r="2938" spans="1:40" ht="15.75" hidden="1" customHeight="1" x14ac:dyDescent="0.25">
      <c r="A2938" s="13"/>
      <c r="B2938" s="13"/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  <c r="P2938" s="13"/>
      <c r="Q2938" s="13"/>
      <c r="R2938" s="13"/>
      <c r="S2938" s="13"/>
      <c r="T2938" s="13"/>
      <c r="U2938" s="13"/>
      <c r="V2938" s="13"/>
      <c r="W2938" s="13"/>
      <c r="X2938" s="13"/>
      <c r="Y2938" s="13"/>
      <c r="Z2938" s="13"/>
      <c r="AA2938" s="13"/>
      <c r="AB2938" s="13"/>
      <c r="AC2938" s="13"/>
      <c r="AD2938" s="13"/>
      <c r="AE2938" s="13"/>
      <c r="AF2938" s="13"/>
      <c r="AG2938" s="13"/>
      <c r="AH2938" s="13"/>
      <c r="AI2938" s="13"/>
      <c r="AJ2938" s="13"/>
      <c r="AK2938" s="13"/>
      <c r="AL2938" s="13"/>
      <c r="AM2938" s="13"/>
      <c r="AN2938" s="13"/>
    </row>
    <row r="2939" spans="1:40" ht="15.75" hidden="1" customHeight="1" x14ac:dyDescent="0.25">
      <c r="A2939" s="13"/>
      <c r="B2939" s="13"/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  <c r="T2939" s="13"/>
      <c r="U2939" s="13"/>
      <c r="V2939" s="13"/>
      <c r="W2939" s="13"/>
      <c r="X2939" s="13"/>
      <c r="Y2939" s="13"/>
      <c r="Z2939" s="13"/>
      <c r="AA2939" s="13"/>
      <c r="AB2939" s="13"/>
      <c r="AC2939" s="13"/>
      <c r="AD2939" s="13"/>
      <c r="AE2939" s="13"/>
      <c r="AF2939" s="13"/>
      <c r="AG2939" s="13"/>
      <c r="AH2939" s="13"/>
      <c r="AI2939" s="13"/>
      <c r="AJ2939" s="13"/>
      <c r="AK2939" s="13"/>
      <c r="AL2939" s="13"/>
      <c r="AM2939" s="13"/>
      <c r="AN2939" s="13"/>
    </row>
    <row r="2940" spans="1:40" ht="15.75" hidden="1" customHeight="1" x14ac:dyDescent="0.25">
      <c r="A2940" s="13"/>
      <c r="B2940" s="13"/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  <c r="T2940" s="13"/>
      <c r="U2940" s="13"/>
      <c r="V2940" s="13"/>
      <c r="W2940" s="13"/>
      <c r="X2940" s="13"/>
      <c r="Y2940" s="13"/>
      <c r="Z2940" s="13"/>
      <c r="AA2940" s="13"/>
      <c r="AB2940" s="13"/>
      <c r="AC2940" s="13"/>
      <c r="AD2940" s="13"/>
      <c r="AE2940" s="13"/>
      <c r="AF2940" s="13"/>
      <c r="AG2940" s="13"/>
      <c r="AH2940" s="13"/>
      <c r="AI2940" s="13"/>
      <c r="AJ2940" s="13"/>
      <c r="AK2940" s="13"/>
      <c r="AL2940" s="13"/>
      <c r="AM2940" s="13"/>
      <c r="AN2940" s="13"/>
    </row>
    <row r="2941" spans="1:40" ht="15.75" hidden="1" customHeight="1" x14ac:dyDescent="0.25">
      <c r="A2941" s="13"/>
      <c r="B2941" s="13"/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  <c r="T2941" s="13"/>
      <c r="U2941" s="13"/>
      <c r="V2941" s="13"/>
      <c r="W2941" s="13"/>
      <c r="X2941" s="13"/>
      <c r="Y2941" s="13"/>
      <c r="Z2941" s="13"/>
      <c r="AA2941" s="13"/>
      <c r="AB2941" s="13"/>
      <c r="AC2941" s="13"/>
      <c r="AD2941" s="13"/>
      <c r="AE2941" s="13"/>
      <c r="AF2941" s="13"/>
      <c r="AG2941" s="13"/>
      <c r="AH2941" s="13"/>
      <c r="AI2941" s="13"/>
      <c r="AJ2941" s="13"/>
      <c r="AK2941" s="13"/>
      <c r="AL2941" s="13"/>
      <c r="AM2941" s="13"/>
      <c r="AN2941" s="13"/>
    </row>
    <row r="2942" spans="1:40" ht="15.75" hidden="1" customHeight="1" x14ac:dyDescent="0.25">
      <c r="A2942" s="13"/>
      <c r="B2942" s="13"/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  <c r="T2942" s="13"/>
      <c r="U2942" s="13"/>
      <c r="V2942" s="13"/>
      <c r="W2942" s="13"/>
      <c r="X2942" s="13"/>
      <c r="Y2942" s="13"/>
      <c r="Z2942" s="13"/>
      <c r="AA2942" s="13"/>
      <c r="AB2942" s="13"/>
      <c r="AC2942" s="13"/>
      <c r="AD2942" s="13"/>
      <c r="AE2942" s="13"/>
      <c r="AF2942" s="13"/>
      <c r="AG2942" s="13"/>
      <c r="AH2942" s="13"/>
      <c r="AI2942" s="13"/>
      <c r="AJ2942" s="13"/>
      <c r="AK2942" s="13"/>
      <c r="AL2942" s="13"/>
      <c r="AM2942" s="13"/>
      <c r="AN2942" s="13"/>
    </row>
    <row r="2943" spans="1:40" ht="15.75" hidden="1" customHeight="1" x14ac:dyDescent="0.25">
      <c r="A2943" s="13"/>
      <c r="B2943" s="13"/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  <c r="T2943" s="13"/>
      <c r="U2943" s="13"/>
      <c r="V2943" s="13"/>
      <c r="W2943" s="13"/>
      <c r="X2943" s="13"/>
      <c r="Y2943" s="13"/>
      <c r="Z2943" s="13"/>
      <c r="AA2943" s="13"/>
      <c r="AB2943" s="13"/>
      <c r="AC2943" s="13"/>
      <c r="AD2943" s="13"/>
      <c r="AE2943" s="13"/>
      <c r="AF2943" s="13"/>
      <c r="AG2943" s="13"/>
      <c r="AH2943" s="13"/>
      <c r="AI2943" s="13"/>
      <c r="AJ2943" s="13"/>
      <c r="AK2943" s="13"/>
      <c r="AL2943" s="13"/>
      <c r="AM2943" s="13"/>
      <c r="AN2943" s="13"/>
    </row>
    <row r="2944" spans="1:40" ht="15.75" hidden="1" customHeight="1" x14ac:dyDescent="0.25">
      <c r="A2944" s="13"/>
      <c r="B2944" s="13"/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  <c r="T2944" s="13"/>
      <c r="U2944" s="13"/>
      <c r="V2944" s="13"/>
      <c r="W2944" s="13"/>
      <c r="X2944" s="13"/>
      <c r="Y2944" s="13"/>
      <c r="Z2944" s="13"/>
      <c r="AA2944" s="13"/>
      <c r="AB2944" s="13"/>
      <c r="AC2944" s="13"/>
      <c r="AD2944" s="13"/>
      <c r="AE2944" s="13"/>
      <c r="AF2944" s="13"/>
      <c r="AG2944" s="13"/>
      <c r="AH2944" s="13"/>
      <c r="AI2944" s="13"/>
      <c r="AJ2944" s="13"/>
      <c r="AK2944" s="13"/>
      <c r="AL2944" s="13"/>
      <c r="AM2944" s="13"/>
      <c r="AN2944" s="13"/>
    </row>
    <row r="2945" spans="1:40" ht="15.75" hidden="1" customHeight="1" x14ac:dyDescent="0.25">
      <c r="A2945" s="13"/>
      <c r="B2945" s="13"/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  <c r="T2945" s="13"/>
      <c r="U2945" s="13"/>
      <c r="V2945" s="13"/>
      <c r="W2945" s="13"/>
      <c r="X2945" s="13"/>
      <c r="Y2945" s="13"/>
      <c r="Z2945" s="13"/>
      <c r="AA2945" s="13"/>
      <c r="AB2945" s="13"/>
      <c r="AC2945" s="13"/>
      <c r="AD2945" s="13"/>
      <c r="AE2945" s="13"/>
      <c r="AF2945" s="13"/>
      <c r="AG2945" s="13"/>
      <c r="AH2945" s="13"/>
      <c r="AI2945" s="13"/>
      <c r="AJ2945" s="13"/>
      <c r="AK2945" s="13"/>
      <c r="AL2945" s="13"/>
      <c r="AM2945" s="13"/>
      <c r="AN2945" s="13"/>
    </row>
    <row r="2946" spans="1:40" ht="15.75" hidden="1" customHeight="1" x14ac:dyDescent="0.25">
      <c r="A2946" s="13"/>
      <c r="B2946" s="13"/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  <c r="T2946" s="13"/>
      <c r="U2946" s="13"/>
      <c r="V2946" s="13"/>
      <c r="W2946" s="13"/>
      <c r="X2946" s="13"/>
      <c r="Y2946" s="13"/>
      <c r="Z2946" s="13"/>
      <c r="AA2946" s="13"/>
      <c r="AB2946" s="13"/>
      <c r="AC2946" s="13"/>
      <c r="AD2946" s="13"/>
      <c r="AE2946" s="13"/>
      <c r="AF2946" s="13"/>
      <c r="AG2946" s="13"/>
      <c r="AH2946" s="13"/>
      <c r="AI2946" s="13"/>
      <c r="AJ2946" s="13"/>
      <c r="AK2946" s="13"/>
      <c r="AL2946" s="13"/>
      <c r="AM2946" s="13"/>
      <c r="AN2946" s="13"/>
    </row>
    <row r="2947" spans="1:40" ht="15.75" hidden="1" customHeight="1" x14ac:dyDescent="0.25">
      <c r="A2947" s="13"/>
      <c r="B2947" s="13"/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  <c r="P2947" s="13"/>
      <c r="Q2947" s="13"/>
      <c r="R2947" s="13"/>
      <c r="S2947" s="13"/>
      <c r="T2947" s="13"/>
      <c r="U2947" s="13"/>
      <c r="V2947" s="13"/>
      <c r="W2947" s="13"/>
      <c r="X2947" s="13"/>
      <c r="Y2947" s="13"/>
      <c r="Z2947" s="13"/>
      <c r="AA2947" s="13"/>
      <c r="AB2947" s="13"/>
      <c r="AC2947" s="13"/>
      <c r="AD2947" s="13"/>
      <c r="AE2947" s="13"/>
      <c r="AF2947" s="13"/>
      <c r="AG2947" s="13"/>
      <c r="AH2947" s="13"/>
      <c r="AI2947" s="13"/>
      <c r="AJ2947" s="13"/>
      <c r="AK2947" s="13"/>
      <c r="AL2947" s="13"/>
      <c r="AM2947" s="13"/>
      <c r="AN2947" s="13"/>
    </row>
    <row r="2948" spans="1:40" ht="15.75" hidden="1" customHeight="1" x14ac:dyDescent="0.25">
      <c r="A2948" s="13"/>
      <c r="B2948" s="13"/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  <c r="T2948" s="13"/>
      <c r="U2948" s="13"/>
      <c r="V2948" s="13"/>
      <c r="W2948" s="13"/>
      <c r="X2948" s="13"/>
      <c r="Y2948" s="13"/>
      <c r="Z2948" s="13"/>
      <c r="AA2948" s="13"/>
      <c r="AB2948" s="13"/>
      <c r="AC2948" s="13"/>
      <c r="AD2948" s="13"/>
      <c r="AE2948" s="13"/>
      <c r="AF2948" s="13"/>
      <c r="AG2948" s="13"/>
      <c r="AH2948" s="13"/>
      <c r="AI2948" s="13"/>
      <c r="AJ2948" s="13"/>
      <c r="AK2948" s="13"/>
      <c r="AL2948" s="13"/>
      <c r="AM2948" s="13"/>
      <c r="AN2948" s="13"/>
    </row>
    <row r="2949" spans="1:40" ht="15.75" hidden="1" customHeight="1" x14ac:dyDescent="0.25">
      <c r="A2949" s="13"/>
      <c r="B2949" s="13"/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  <c r="T2949" s="13"/>
      <c r="U2949" s="13"/>
      <c r="V2949" s="13"/>
      <c r="W2949" s="13"/>
      <c r="X2949" s="13"/>
      <c r="Y2949" s="13"/>
      <c r="Z2949" s="13"/>
      <c r="AA2949" s="13"/>
      <c r="AB2949" s="13"/>
      <c r="AC2949" s="13"/>
      <c r="AD2949" s="13"/>
      <c r="AE2949" s="13"/>
      <c r="AF2949" s="13"/>
      <c r="AG2949" s="13"/>
      <c r="AH2949" s="13"/>
      <c r="AI2949" s="13"/>
      <c r="AJ2949" s="13"/>
      <c r="AK2949" s="13"/>
      <c r="AL2949" s="13"/>
      <c r="AM2949" s="13"/>
      <c r="AN2949" s="13"/>
    </row>
    <row r="2950" spans="1:40" ht="15.75" hidden="1" customHeight="1" x14ac:dyDescent="0.25">
      <c r="A2950" s="13"/>
      <c r="B2950" s="13"/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  <c r="T2950" s="13"/>
      <c r="U2950" s="13"/>
      <c r="V2950" s="13"/>
      <c r="W2950" s="13"/>
      <c r="X2950" s="13"/>
      <c r="Y2950" s="13"/>
      <c r="Z2950" s="13"/>
      <c r="AA2950" s="13"/>
      <c r="AB2950" s="13"/>
      <c r="AC2950" s="13"/>
      <c r="AD2950" s="13"/>
      <c r="AE2950" s="13"/>
      <c r="AF2950" s="13"/>
      <c r="AG2950" s="13"/>
      <c r="AH2950" s="13"/>
      <c r="AI2950" s="13"/>
      <c r="AJ2950" s="13"/>
      <c r="AK2950" s="13"/>
      <c r="AL2950" s="13"/>
      <c r="AM2950" s="13"/>
      <c r="AN2950" s="13"/>
    </row>
    <row r="2951" spans="1:40" ht="15.75" hidden="1" customHeight="1" x14ac:dyDescent="0.25">
      <c r="A2951" s="13"/>
      <c r="B2951" s="13"/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  <c r="T2951" s="13"/>
      <c r="U2951" s="13"/>
      <c r="V2951" s="13"/>
      <c r="W2951" s="13"/>
      <c r="X2951" s="13"/>
      <c r="Y2951" s="13"/>
      <c r="Z2951" s="13"/>
      <c r="AA2951" s="13"/>
      <c r="AB2951" s="13"/>
      <c r="AC2951" s="13"/>
      <c r="AD2951" s="13"/>
      <c r="AE2951" s="13"/>
      <c r="AF2951" s="13"/>
      <c r="AG2951" s="13"/>
      <c r="AH2951" s="13"/>
      <c r="AI2951" s="13"/>
      <c r="AJ2951" s="13"/>
      <c r="AK2951" s="13"/>
      <c r="AL2951" s="13"/>
      <c r="AM2951" s="13"/>
      <c r="AN2951" s="13"/>
    </row>
    <row r="2952" spans="1:40" ht="15.75" hidden="1" customHeight="1" x14ac:dyDescent="0.25">
      <c r="A2952" s="13"/>
      <c r="B2952" s="13"/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  <c r="T2952" s="13"/>
      <c r="U2952" s="13"/>
      <c r="V2952" s="13"/>
      <c r="W2952" s="13"/>
      <c r="X2952" s="13"/>
      <c r="Y2952" s="13"/>
      <c r="Z2952" s="13"/>
      <c r="AA2952" s="13"/>
      <c r="AB2952" s="13"/>
      <c r="AC2952" s="13"/>
      <c r="AD2952" s="13"/>
      <c r="AE2952" s="13"/>
      <c r="AF2952" s="13"/>
      <c r="AG2952" s="13"/>
      <c r="AH2952" s="13"/>
      <c r="AI2952" s="13"/>
      <c r="AJ2952" s="13"/>
      <c r="AK2952" s="13"/>
      <c r="AL2952" s="13"/>
      <c r="AM2952" s="13"/>
      <c r="AN2952" s="13"/>
    </row>
    <row r="2953" spans="1:40" ht="15.75" hidden="1" customHeight="1" x14ac:dyDescent="0.25">
      <c r="A2953" s="13"/>
      <c r="B2953" s="13"/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  <c r="T2953" s="13"/>
      <c r="U2953" s="13"/>
      <c r="V2953" s="13"/>
      <c r="W2953" s="13"/>
      <c r="X2953" s="13"/>
      <c r="Y2953" s="13"/>
      <c r="Z2953" s="13"/>
      <c r="AA2953" s="13"/>
      <c r="AB2953" s="13"/>
      <c r="AC2953" s="13"/>
      <c r="AD2953" s="13"/>
      <c r="AE2953" s="13"/>
      <c r="AF2953" s="13"/>
      <c r="AG2953" s="13"/>
      <c r="AH2953" s="13"/>
      <c r="AI2953" s="13"/>
      <c r="AJ2953" s="13"/>
      <c r="AK2953" s="13"/>
      <c r="AL2953" s="13"/>
      <c r="AM2953" s="13"/>
      <c r="AN2953" s="13"/>
    </row>
    <row r="2954" spans="1:40" ht="15.75" hidden="1" customHeight="1" x14ac:dyDescent="0.25">
      <c r="A2954" s="13"/>
      <c r="B2954" s="13"/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  <c r="T2954" s="13"/>
      <c r="U2954" s="13"/>
      <c r="V2954" s="13"/>
      <c r="W2954" s="13"/>
      <c r="X2954" s="13"/>
      <c r="Y2954" s="13"/>
      <c r="Z2954" s="13"/>
      <c r="AA2954" s="13"/>
      <c r="AB2954" s="13"/>
      <c r="AC2954" s="13"/>
      <c r="AD2954" s="13"/>
      <c r="AE2954" s="13"/>
      <c r="AF2954" s="13"/>
      <c r="AG2954" s="13"/>
      <c r="AH2954" s="13"/>
      <c r="AI2954" s="13"/>
      <c r="AJ2954" s="13"/>
      <c r="AK2954" s="13"/>
      <c r="AL2954" s="13"/>
      <c r="AM2954" s="13"/>
      <c r="AN2954" s="13"/>
    </row>
    <row r="2955" spans="1:40" ht="15.75" hidden="1" customHeight="1" x14ac:dyDescent="0.25">
      <c r="A2955" s="13"/>
      <c r="B2955" s="13"/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  <c r="T2955" s="13"/>
      <c r="U2955" s="13"/>
      <c r="V2955" s="13"/>
      <c r="W2955" s="13"/>
      <c r="X2955" s="13"/>
      <c r="Y2955" s="13"/>
      <c r="Z2955" s="13"/>
      <c r="AA2955" s="13"/>
      <c r="AB2955" s="13"/>
      <c r="AC2955" s="13"/>
      <c r="AD2955" s="13"/>
      <c r="AE2955" s="13"/>
      <c r="AF2955" s="13"/>
      <c r="AG2955" s="13"/>
      <c r="AH2955" s="13"/>
      <c r="AI2955" s="13"/>
      <c r="AJ2955" s="13"/>
      <c r="AK2955" s="13"/>
      <c r="AL2955" s="13"/>
      <c r="AM2955" s="13"/>
      <c r="AN2955" s="13"/>
    </row>
    <row r="2956" spans="1:40" ht="15.75" hidden="1" customHeight="1" x14ac:dyDescent="0.25">
      <c r="A2956" s="13"/>
      <c r="B2956" s="13"/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  <c r="T2956" s="13"/>
      <c r="U2956" s="13"/>
      <c r="V2956" s="13"/>
      <c r="W2956" s="13"/>
      <c r="X2956" s="13"/>
      <c r="Y2956" s="13"/>
      <c r="Z2956" s="13"/>
      <c r="AA2956" s="13"/>
      <c r="AB2956" s="13"/>
      <c r="AC2956" s="13"/>
      <c r="AD2956" s="13"/>
      <c r="AE2956" s="13"/>
      <c r="AF2956" s="13"/>
      <c r="AG2956" s="13"/>
      <c r="AH2956" s="13"/>
      <c r="AI2956" s="13"/>
      <c r="AJ2956" s="13"/>
      <c r="AK2956" s="13"/>
      <c r="AL2956" s="13"/>
      <c r="AM2956" s="13"/>
      <c r="AN2956" s="13"/>
    </row>
    <row r="2957" spans="1:40" ht="15.75" hidden="1" customHeight="1" x14ac:dyDescent="0.25">
      <c r="A2957" s="13"/>
      <c r="B2957" s="13"/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  <c r="T2957" s="13"/>
      <c r="U2957" s="13"/>
      <c r="V2957" s="13"/>
      <c r="W2957" s="13"/>
      <c r="X2957" s="13"/>
      <c r="Y2957" s="13"/>
      <c r="Z2957" s="13"/>
      <c r="AA2957" s="13"/>
      <c r="AB2957" s="13"/>
      <c r="AC2957" s="13"/>
      <c r="AD2957" s="13"/>
      <c r="AE2957" s="13"/>
      <c r="AF2957" s="13"/>
      <c r="AG2957" s="13"/>
      <c r="AH2957" s="13"/>
      <c r="AI2957" s="13"/>
      <c r="AJ2957" s="13"/>
      <c r="AK2957" s="13"/>
      <c r="AL2957" s="13"/>
      <c r="AM2957" s="13"/>
      <c r="AN2957" s="13"/>
    </row>
    <row r="2958" spans="1:40" ht="15.75" hidden="1" customHeight="1" x14ac:dyDescent="0.25">
      <c r="A2958" s="13"/>
      <c r="B2958" s="13"/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  <c r="T2958" s="13"/>
      <c r="U2958" s="13"/>
      <c r="V2958" s="13"/>
      <c r="W2958" s="13"/>
      <c r="X2958" s="13"/>
      <c r="Y2958" s="13"/>
      <c r="Z2958" s="13"/>
      <c r="AA2958" s="13"/>
      <c r="AB2958" s="13"/>
      <c r="AC2958" s="13"/>
      <c r="AD2958" s="13"/>
      <c r="AE2958" s="13"/>
      <c r="AF2958" s="13"/>
      <c r="AG2958" s="13"/>
      <c r="AH2958" s="13"/>
      <c r="AI2958" s="13"/>
      <c r="AJ2958" s="13"/>
      <c r="AK2958" s="13"/>
      <c r="AL2958" s="13"/>
      <c r="AM2958" s="13"/>
      <c r="AN2958" s="13"/>
    </row>
    <row r="2959" spans="1:40" ht="15.75" hidden="1" customHeight="1" x14ac:dyDescent="0.25">
      <c r="A2959" s="13"/>
      <c r="B2959" s="13"/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  <c r="T2959" s="13"/>
      <c r="U2959" s="13"/>
      <c r="V2959" s="13"/>
      <c r="W2959" s="13"/>
      <c r="X2959" s="13"/>
      <c r="Y2959" s="13"/>
      <c r="Z2959" s="13"/>
      <c r="AA2959" s="13"/>
      <c r="AB2959" s="13"/>
      <c r="AC2959" s="13"/>
      <c r="AD2959" s="13"/>
      <c r="AE2959" s="13"/>
      <c r="AF2959" s="13"/>
      <c r="AG2959" s="13"/>
      <c r="AH2959" s="13"/>
      <c r="AI2959" s="13"/>
      <c r="AJ2959" s="13"/>
      <c r="AK2959" s="13"/>
      <c r="AL2959" s="13"/>
      <c r="AM2959" s="13"/>
      <c r="AN2959" s="13"/>
    </row>
    <row r="2960" spans="1:40" ht="15.75" hidden="1" customHeight="1" x14ac:dyDescent="0.25">
      <c r="A2960" s="13"/>
      <c r="B2960" s="13"/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  <c r="P2960" s="13"/>
      <c r="Q2960" s="13"/>
      <c r="R2960" s="13"/>
      <c r="S2960" s="13"/>
      <c r="T2960" s="13"/>
      <c r="U2960" s="13"/>
      <c r="V2960" s="13"/>
      <c r="W2960" s="13"/>
      <c r="X2960" s="13"/>
      <c r="Y2960" s="13"/>
      <c r="Z2960" s="13"/>
      <c r="AA2960" s="13"/>
      <c r="AB2960" s="13"/>
      <c r="AC2960" s="13"/>
      <c r="AD2960" s="13"/>
      <c r="AE2960" s="13"/>
      <c r="AF2960" s="13"/>
      <c r="AG2960" s="13"/>
      <c r="AH2960" s="13"/>
      <c r="AI2960" s="13"/>
      <c r="AJ2960" s="13"/>
      <c r="AK2960" s="13"/>
      <c r="AL2960" s="13"/>
      <c r="AM2960" s="13"/>
      <c r="AN2960" s="13"/>
    </row>
    <row r="2961" spans="1:40" ht="15.75" hidden="1" customHeight="1" x14ac:dyDescent="0.25">
      <c r="A2961" s="13"/>
      <c r="B2961" s="13"/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  <c r="P2961" s="13"/>
      <c r="Q2961" s="13"/>
      <c r="R2961" s="13"/>
      <c r="S2961" s="13"/>
      <c r="T2961" s="13"/>
      <c r="U2961" s="13"/>
      <c r="V2961" s="13"/>
      <c r="W2961" s="13"/>
      <c r="X2961" s="13"/>
      <c r="Y2961" s="13"/>
      <c r="Z2961" s="13"/>
      <c r="AA2961" s="13"/>
      <c r="AB2961" s="13"/>
      <c r="AC2961" s="13"/>
      <c r="AD2961" s="13"/>
      <c r="AE2961" s="13"/>
      <c r="AF2961" s="13"/>
      <c r="AG2961" s="13"/>
      <c r="AH2961" s="13"/>
      <c r="AI2961" s="13"/>
      <c r="AJ2961" s="13"/>
      <c r="AK2961" s="13"/>
      <c r="AL2961" s="13"/>
      <c r="AM2961" s="13"/>
      <c r="AN2961" s="13"/>
    </row>
    <row r="2962" spans="1:40" ht="15.75" hidden="1" customHeight="1" x14ac:dyDescent="0.25">
      <c r="A2962" s="13"/>
      <c r="B2962" s="13"/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  <c r="P2962" s="13"/>
      <c r="Q2962" s="13"/>
      <c r="R2962" s="13"/>
      <c r="S2962" s="13"/>
      <c r="T2962" s="13"/>
      <c r="U2962" s="13"/>
      <c r="V2962" s="13"/>
      <c r="W2962" s="13"/>
      <c r="X2962" s="13"/>
      <c r="Y2962" s="13"/>
      <c r="Z2962" s="13"/>
      <c r="AA2962" s="13"/>
      <c r="AB2962" s="13"/>
      <c r="AC2962" s="13"/>
      <c r="AD2962" s="13"/>
      <c r="AE2962" s="13"/>
      <c r="AF2962" s="13"/>
      <c r="AG2962" s="13"/>
      <c r="AH2962" s="13"/>
      <c r="AI2962" s="13"/>
      <c r="AJ2962" s="13"/>
      <c r="AK2962" s="13"/>
      <c r="AL2962" s="13"/>
      <c r="AM2962" s="13"/>
      <c r="AN2962" s="13"/>
    </row>
    <row r="2963" spans="1:40" ht="15.75" hidden="1" customHeight="1" x14ac:dyDescent="0.25">
      <c r="A2963" s="13"/>
      <c r="B2963" s="13"/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  <c r="P2963" s="13"/>
      <c r="Q2963" s="13"/>
      <c r="R2963" s="13"/>
      <c r="S2963" s="13"/>
      <c r="T2963" s="13"/>
      <c r="U2963" s="13"/>
      <c r="V2963" s="13"/>
      <c r="W2963" s="13"/>
      <c r="X2963" s="13"/>
      <c r="Y2963" s="13"/>
      <c r="Z2963" s="13"/>
      <c r="AA2963" s="13"/>
      <c r="AB2963" s="13"/>
      <c r="AC2963" s="13"/>
      <c r="AD2963" s="13"/>
      <c r="AE2963" s="13"/>
      <c r="AF2963" s="13"/>
      <c r="AG2963" s="13"/>
      <c r="AH2963" s="13"/>
      <c r="AI2963" s="13"/>
      <c r="AJ2963" s="13"/>
      <c r="AK2963" s="13"/>
      <c r="AL2963" s="13"/>
      <c r="AM2963" s="13"/>
      <c r="AN2963" s="13"/>
    </row>
    <row r="2964" spans="1:40" ht="15.75" hidden="1" customHeight="1" x14ac:dyDescent="0.25">
      <c r="A2964" s="13"/>
      <c r="B2964" s="13"/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  <c r="P2964" s="13"/>
      <c r="Q2964" s="13"/>
      <c r="R2964" s="13"/>
      <c r="S2964" s="13"/>
      <c r="T2964" s="13"/>
      <c r="U2964" s="13"/>
      <c r="V2964" s="13"/>
      <c r="W2964" s="13"/>
      <c r="X2964" s="13"/>
      <c r="Y2964" s="13"/>
      <c r="Z2964" s="13"/>
      <c r="AA2964" s="13"/>
      <c r="AB2964" s="13"/>
      <c r="AC2964" s="13"/>
      <c r="AD2964" s="13"/>
      <c r="AE2964" s="13"/>
      <c r="AF2964" s="13"/>
      <c r="AG2964" s="13"/>
      <c r="AH2964" s="13"/>
      <c r="AI2964" s="13"/>
      <c r="AJ2964" s="13"/>
      <c r="AK2964" s="13"/>
      <c r="AL2964" s="13"/>
      <c r="AM2964" s="13"/>
      <c r="AN2964" s="13"/>
    </row>
    <row r="2965" spans="1:40" ht="15.75" hidden="1" customHeight="1" x14ac:dyDescent="0.25">
      <c r="A2965" s="13"/>
      <c r="B2965" s="13"/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  <c r="P2965" s="13"/>
      <c r="Q2965" s="13"/>
      <c r="R2965" s="13"/>
      <c r="S2965" s="13"/>
      <c r="T2965" s="13"/>
      <c r="U2965" s="13"/>
      <c r="V2965" s="13"/>
      <c r="W2965" s="13"/>
      <c r="X2965" s="13"/>
      <c r="Y2965" s="13"/>
      <c r="Z2965" s="13"/>
      <c r="AA2965" s="13"/>
      <c r="AB2965" s="13"/>
      <c r="AC2965" s="13"/>
      <c r="AD2965" s="13"/>
      <c r="AE2965" s="13"/>
      <c r="AF2965" s="13"/>
      <c r="AG2965" s="13"/>
      <c r="AH2965" s="13"/>
      <c r="AI2965" s="13"/>
      <c r="AJ2965" s="13"/>
      <c r="AK2965" s="13"/>
      <c r="AL2965" s="13"/>
      <c r="AM2965" s="13"/>
      <c r="AN2965" s="13"/>
    </row>
    <row r="2966" spans="1:40" ht="15.75" hidden="1" customHeight="1" x14ac:dyDescent="0.25">
      <c r="A2966" s="13"/>
      <c r="B2966" s="13"/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  <c r="T2966" s="13"/>
      <c r="U2966" s="13"/>
      <c r="V2966" s="13"/>
      <c r="W2966" s="13"/>
      <c r="X2966" s="13"/>
      <c r="Y2966" s="13"/>
      <c r="Z2966" s="13"/>
      <c r="AA2966" s="13"/>
      <c r="AB2966" s="13"/>
      <c r="AC2966" s="13"/>
      <c r="AD2966" s="13"/>
      <c r="AE2966" s="13"/>
      <c r="AF2966" s="13"/>
      <c r="AG2966" s="13"/>
      <c r="AH2966" s="13"/>
      <c r="AI2966" s="13"/>
      <c r="AJ2966" s="13"/>
      <c r="AK2966" s="13"/>
      <c r="AL2966" s="13"/>
      <c r="AM2966" s="13"/>
      <c r="AN2966" s="13"/>
    </row>
    <row r="2967" spans="1:40" ht="15.75" hidden="1" customHeight="1" x14ac:dyDescent="0.25">
      <c r="A2967" s="13"/>
      <c r="B2967" s="13"/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  <c r="T2967" s="13"/>
      <c r="U2967" s="13"/>
      <c r="V2967" s="13"/>
      <c r="W2967" s="13"/>
      <c r="X2967" s="13"/>
      <c r="Y2967" s="13"/>
      <c r="Z2967" s="13"/>
      <c r="AA2967" s="13"/>
      <c r="AB2967" s="13"/>
      <c r="AC2967" s="13"/>
      <c r="AD2967" s="13"/>
      <c r="AE2967" s="13"/>
      <c r="AF2967" s="13"/>
      <c r="AG2967" s="13"/>
      <c r="AH2967" s="13"/>
      <c r="AI2967" s="13"/>
      <c r="AJ2967" s="13"/>
      <c r="AK2967" s="13"/>
      <c r="AL2967" s="13"/>
      <c r="AM2967" s="13"/>
      <c r="AN2967" s="13"/>
    </row>
    <row r="2968" spans="1:40" ht="15.75" hidden="1" customHeight="1" x14ac:dyDescent="0.25">
      <c r="A2968" s="13"/>
      <c r="B2968" s="13"/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  <c r="T2968" s="13"/>
      <c r="U2968" s="13"/>
      <c r="V2968" s="13"/>
      <c r="W2968" s="13"/>
      <c r="X2968" s="13"/>
      <c r="Y2968" s="13"/>
      <c r="Z2968" s="13"/>
      <c r="AA2968" s="13"/>
      <c r="AB2968" s="13"/>
      <c r="AC2968" s="13"/>
      <c r="AD2968" s="13"/>
      <c r="AE2968" s="13"/>
      <c r="AF2968" s="13"/>
      <c r="AG2968" s="13"/>
      <c r="AH2968" s="13"/>
      <c r="AI2968" s="13"/>
      <c r="AJ2968" s="13"/>
      <c r="AK2968" s="13"/>
      <c r="AL2968" s="13"/>
      <c r="AM2968" s="13"/>
      <c r="AN2968" s="13"/>
    </row>
    <row r="2969" spans="1:40" ht="15.75" hidden="1" customHeight="1" x14ac:dyDescent="0.25">
      <c r="A2969" s="13"/>
      <c r="B2969" s="13"/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  <c r="T2969" s="13"/>
      <c r="U2969" s="13"/>
      <c r="V2969" s="13"/>
      <c r="W2969" s="13"/>
      <c r="X2969" s="13"/>
      <c r="Y2969" s="13"/>
      <c r="Z2969" s="13"/>
      <c r="AA2969" s="13"/>
      <c r="AB2969" s="13"/>
      <c r="AC2969" s="13"/>
      <c r="AD2969" s="13"/>
      <c r="AE2969" s="13"/>
      <c r="AF2969" s="13"/>
      <c r="AG2969" s="13"/>
      <c r="AH2969" s="13"/>
      <c r="AI2969" s="13"/>
      <c r="AJ2969" s="13"/>
      <c r="AK2969" s="13"/>
      <c r="AL2969" s="13"/>
      <c r="AM2969" s="13"/>
      <c r="AN2969" s="13"/>
    </row>
    <row r="2970" spans="1:40" ht="15.75" hidden="1" customHeight="1" x14ac:dyDescent="0.25">
      <c r="A2970" s="13"/>
      <c r="B2970" s="13"/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  <c r="T2970" s="13"/>
      <c r="U2970" s="13"/>
      <c r="V2970" s="13"/>
      <c r="W2970" s="13"/>
      <c r="X2970" s="13"/>
      <c r="Y2970" s="13"/>
      <c r="Z2970" s="13"/>
      <c r="AA2970" s="13"/>
      <c r="AB2970" s="13"/>
      <c r="AC2970" s="13"/>
      <c r="AD2970" s="13"/>
      <c r="AE2970" s="13"/>
      <c r="AF2970" s="13"/>
      <c r="AG2970" s="13"/>
      <c r="AH2970" s="13"/>
      <c r="AI2970" s="13"/>
      <c r="AJ2970" s="13"/>
      <c r="AK2970" s="13"/>
      <c r="AL2970" s="13"/>
      <c r="AM2970" s="13"/>
      <c r="AN2970" s="13"/>
    </row>
    <row r="2971" spans="1:40" ht="15.75" hidden="1" customHeight="1" x14ac:dyDescent="0.25">
      <c r="A2971" s="13"/>
      <c r="B2971" s="13"/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  <c r="T2971" s="13"/>
      <c r="U2971" s="13"/>
      <c r="V2971" s="13"/>
      <c r="W2971" s="13"/>
      <c r="X2971" s="13"/>
      <c r="Y2971" s="13"/>
      <c r="Z2971" s="13"/>
      <c r="AA2971" s="13"/>
      <c r="AB2971" s="13"/>
      <c r="AC2971" s="13"/>
      <c r="AD2971" s="13"/>
      <c r="AE2971" s="13"/>
      <c r="AF2971" s="13"/>
      <c r="AG2971" s="13"/>
      <c r="AH2971" s="13"/>
      <c r="AI2971" s="13"/>
      <c r="AJ2971" s="13"/>
      <c r="AK2971" s="13"/>
      <c r="AL2971" s="13"/>
      <c r="AM2971" s="13"/>
      <c r="AN2971" s="13"/>
    </row>
    <row r="2972" spans="1:40" ht="15.75" hidden="1" customHeight="1" x14ac:dyDescent="0.25">
      <c r="A2972" s="13"/>
      <c r="B2972" s="13"/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  <c r="T2972" s="13"/>
      <c r="U2972" s="13"/>
      <c r="V2972" s="13"/>
      <c r="W2972" s="13"/>
      <c r="X2972" s="13"/>
      <c r="Y2972" s="13"/>
      <c r="Z2972" s="13"/>
      <c r="AA2972" s="13"/>
      <c r="AB2972" s="13"/>
      <c r="AC2972" s="13"/>
      <c r="AD2972" s="13"/>
      <c r="AE2972" s="13"/>
      <c r="AF2972" s="13"/>
      <c r="AG2972" s="13"/>
      <c r="AH2972" s="13"/>
      <c r="AI2972" s="13"/>
      <c r="AJ2972" s="13"/>
      <c r="AK2972" s="13"/>
      <c r="AL2972" s="13"/>
      <c r="AM2972" s="13"/>
      <c r="AN2972" s="13"/>
    </row>
    <row r="2973" spans="1:40" ht="15.75" hidden="1" customHeight="1" x14ac:dyDescent="0.25">
      <c r="A2973" s="13"/>
      <c r="B2973" s="13"/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  <c r="T2973" s="13"/>
      <c r="U2973" s="13"/>
      <c r="V2973" s="13"/>
      <c r="W2973" s="13"/>
      <c r="X2973" s="13"/>
      <c r="Y2973" s="13"/>
      <c r="Z2973" s="13"/>
      <c r="AA2973" s="13"/>
      <c r="AB2973" s="13"/>
      <c r="AC2973" s="13"/>
      <c r="AD2973" s="13"/>
      <c r="AE2973" s="13"/>
      <c r="AF2973" s="13"/>
      <c r="AG2973" s="13"/>
      <c r="AH2973" s="13"/>
      <c r="AI2973" s="13"/>
      <c r="AJ2973" s="13"/>
      <c r="AK2973" s="13"/>
      <c r="AL2973" s="13"/>
      <c r="AM2973" s="13"/>
      <c r="AN2973" s="13"/>
    </row>
    <row r="2974" spans="1:40" ht="15.75" hidden="1" customHeight="1" x14ac:dyDescent="0.25">
      <c r="A2974" s="13"/>
      <c r="B2974" s="13"/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  <c r="T2974" s="13"/>
      <c r="U2974" s="13"/>
      <c r="V2974" s="13"/>
      <c r="W2974" s="13"/>
      <c r="X2974" s="13"/>
      <c r="Y2974" s="13"/>
      <c r="Z2974" s="13"/>
      <c r="AA2974" s="13"/>
      <c r="AB2974" s="13"/>
      <c r="AC2974" s="13"/>
      <c r="AD2974" s="13"/>
      <c r="AE2974" s="13"/>
      <c r="AF2974" s="13"/>
      <c r="AG2974" s="13"/>
      <c r="AH2974" s="13"/>
      <c r="AI2974" s="13"/>
      <c r="AJ2974" s="13"/>
      <c r="AK2974" s="13"/>
      <c r="AL2974" s="13"/>
      <c r="AM2974" s="13"/>
      <c r="AN2974" s="13"/>
    </row>
    <row r="2975" spans="1:40" ht="15.75" hidden="1" customHeight="1" x14ac:dyDescent="0.25">
      <c r="A2975" s="13"/>
      <c r="B2975" s="13"/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  <c r="T2975" s="13"/>
      <c r="U2975" s="13"/>
      <c r="V2975" s="13"/>
      <c r="W2975" s="13"/>
      <c r="X2975" s="13"/>
      <c r="Y2975" s="13"/>
      <c r="Z2975" s="13"/>
      <c r="AA2975" s="13"/>
      <c r="AB2975" s="13"/>
      <c r="AC2975" s="13"/>
      <c r="AD2975" s="13"/>
      <c r="AE2975" s="13"/>
      <c r="AF2975" s="13"/>
      <c r="AG2975" s="13"/>
      <c r="AH2975" s="13"/>
      <c r="AI2975" s="13"/>
      <c r="AJ2975" s="13"/>
      <c r="AK2975" s="13"/>
      <c r="AL2975" s="13"/>
      <c r="AM2975" s="13"/>
      <c r="AN2975" s="13"/>
    </row>
    <row r="2976" spans="1:40" ht="15.75" hidden="1" customHeight="1" x14ac:dyDescent="0.25">
      <c r="A2976" s="13"/>
      <c r="B2976" s="13"/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  <c r="T2976" s="13"/>
      <c r="U2976" s="13"/>
      <c r="V2976" s="13"/>
      <c r="W2976" s="13"/>
      <c r="X2976" s="13"/>
      <c r="Y2976" s="13"/>
      <c r="Z2976" s="13"/>
      <c r="AA2976" s="13"/>
      <c r="AB2976" s="13"/>
      <c r="AC2976" s="13"/>
      <c r="AD2976" s="13"/>
      <c r="AE2976" s="13"/>
      <c r="AF2976" s="13"/>
      <c r="AG2976" s="13"/>
      <c r="AH2976" s="13"/>
      <c r="AI2976" s="13"/>
      <c r="AJ2976" s="13"/>
      <c r="AK2976" s="13"/>
      <c r="AL2976" s="13"/>
      <c r="AM2976" s="13"/>
      <c r="AN2976" s="13"/>
    </row>
    <row r="2977" spans="1:40" ht="15.75" hidden="1" customHeight="1" x14ac:dyDescent="0.25">
      <c r="A2977" s="13"/>
      <c r="B2977" s="13"/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  <c r="T2977" s="13"/>
      <c r="U2977" s="13"/>
      <c r="V2977" s="13"/>
      <c r="W2977" s="13"/>
      <c r="X2977" s="13"/>
      <c r="Y2977" s="13"/>
      <c r="Z2977" s="13"/>
      <c r="AA2977" s="13"/>
      <c r="AB2977" s="13"/>
      <c r="AC2977" s="13"/>
      <c r="AD2977" s="13"/>
      <c r="AE2977" s="13"/>
      <c r="AF2977" s="13"/>
      <c r="AG2977" s="13"/>
      <c r="AH2977" s="13"/>
      <c r="AI2977" s="13"/>
      <c r="AJ2977" s="13"/>
      <c r="AK2977" s="13"/>
      <c r="AL2977" s="13"/>
      <c r="AM2977" s="13"/>
      <c r="AN2977" s="13"/>
    </row>
    <row r="2978" spans="1:40" ht="15.75" hidden="1" customHeight="1" x14ac:dyDescent="0.25">
      <c r="A2978" s="13"/>
      <c r="B2978" s="13"/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  <c r="T2978" s="13"/>
      <c r="U2978" s="13"/>
      <c r="V2978" s="13"/>
      <c r="W2978" s="13"/>
      <c r="X2978" s="13"/>
      <c r="Y2978" s="13"/>
      <c r="Z2978" s="13"/>
      <c r="AA2978" s="13"/>
      <c r="AB2978" s="13"/>
      <c r="AC2978" s="13"/>
      <c r="AD2978" s="13"/>
      <c r="AE2978" s="13"/>
      <c r="AF2978" s="13"/>
      <c r="AG2978" s="13"/>
      <c r="AH2978" s="13"/>
      <c r="AI2978" s="13"/>
      <c r="AJ2978" s="13"/>
      <c r="AK2978" s="13"/>
      <c r="AL2978" s="13"/>
      <c r="AM2978" s="13"/>
      <c r="AN2978" s="13"/>
    </row>
    <row r="2979" spans="1:40" ht="15.75" hidden="1" customHeight="1" x14ac:dyDescent="0.25">
      <c r="A2979" s="13"/>
      <c r="B2979" s="13"/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  <c r="P2979" s="13"/>
      <c r="Q2979" s="13"/>
      <c r="R2979" s="13"/>
      <c r="S2979" s="13"/>
      <c r="T2979" s="13"/>
      <c r="U2979" s="13"/>
      <c r="V2979" s="13"/>
      <c r="W2979" s="13"/>
      <c r="X2979" s="13"/>
      <c r="Y2979" s="13"/>
      <c r="Z2979" s="13"/>
      <c r="AA2979" s="13"/>
      <c r="AB2979" s="13"/>
      <c r="AC2979" s="13"/>
      <c r="AD2979" s="13"/>
      <c r="AE2979" s="13"/>
      <c r="AF2979" s="13"/>
      <c r="AG2979" s="13"/>
      <c r="AH2979" s="13"/>
      <c r="AI2979" s="13"/>
      <c r="AJ2979" s="13"/>
      <c r="AK2979" s="13"/>
      <c r="AL2979" s="13"/>
      <c r="AM2979" s="13"/>
      <c r="AN2979" s="13"/>
    </row>
    <row r="2980" spans="1:40" ht="15.75" hidden="1" customHeight="1" x14ac:dyDescent="0.25">
      <c r="A2980" s="13"/>
      <c r="B2980" s="13"/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  <c r="T2980" s="13"/>
      <c r="U2980" s="13"/>
      <c r="V2980" s="13"/>
      <c r="W2980" s="13"/>
      <c r="X2980" s="13"/>
      <c r="Y2980" s="13"/>
      <c r="Z2980" s="13"/>
      <c r="AA2980" s="13"/>
      <c r="AB2980" s="13"/>
      <c r="AC2980" s="13"/>
      <c r="AD2980" s="13"/>
      <c r="AE2980" s="13"/>
      <c r="AF2980" s="13"/>
      <c r="AG2980" s="13"/>
      <c r="AH2980" s="13"/>
      <c r="AI2980" s="13"/>
      <c r="AJ2980" s="13"/>
      <c r="AK2980" s="13"/>
      <c r="AL2980" s="13"/>
      <c r="AM2980" s="13"/>
      <c r="AN2980" s="13"/>
    </row>
    <row r="2981" spans="1:40" ht="15.75" hidden="1" customHeight="1" x14ac:dyDescent="0.25">
      <c r="A2981" s="13"/>
      <c r="B2981" s="13"/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  <c r="T2981" s="13"/>
      <c r="U2981" s="13"/>
      <c r="V2981" s="13"/>
      <c r="W2981" s="13"/>
      <c r="X2981" s="13"/>
      <c r="Y2981" s="13"/>
      <c r="Z2981" s="13"/>
      <c r="AA2981" s="13"/>
      <c r="AB2981" s="13"/>
      <c r="AC2981" s="13"/>
      <c r="AD2981" s="13"/>
      <c r="AE2981" s="13"/>
      <c r="AF2981" s="13"/>
      <c r="AG2981" s="13"/>
      <c r="AH2981" s="13"/>
      <c r="AI2981" s="13"/>
      <c r="AJ2981" s="13"/>
      <c r="AK2981" s="13"/>
      <c r="AL2981" s="13"/>
      <c r="AM2981" s="13"/>
      <c r="AN2981" s="13"/>
    </row>
    <row r="2982" spans="1:40" ht="15.75" hidden="1" customHeight="1" x14ac:dyDescent="0.25">
      <c r="A2982" s="13"/>
      <c r="B2982" s="13"/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  <c r="T2982" s="13"/>
      <c r="U2982" s="13"/>
      <c r="V2982" s="13"/>
      <c r="W2982" s="13"/>
      <c r="X2982" s="13"/>
      <c r="Y2982" s="13"/>
      <c r="Z2982" s="13"/>
      <c r="AA2982" s="13"/>
      <c r="AB2982" s="13"/>
      <c r="AC2982" s="13"/>
      <c r="AD2982" s="13"/>
      <c r="AE2982" s="13"/>
      <c r="AF2982" s="13"/>
      <c r="AG2982" s="13"/>
      <c r="AH2982" s="13"/>
      <c r="AI2982" s="13"/>
      <c r="AJ2982" s="13"/>
      <c r="AK2982" s="13"/>
      <c r="AL2982" s="13"/>
      <c r="AM2982" s="13"/>
      <c r="AN2982" s="13"/>
    </row>
    <row r="2983" spans="1:40" ht="15.75" hidden="1" customHeight="1" x14ac:dyDescent="0.25">
      <c r="A2983" s="13"/>
      <c r="B2983" s="13"/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  <c r="T2983" s="13"/>
      <c r="U2983" s="13"/>
      <c r="V2983" s="13"/>
      <c r="W2983" s="13"/>
      <c r="X2983" s="13"/>
      <c r="Y2983" s="13"/>
      <c r="Z2983" s="13"/>
      <c r="AA2983" s="13"/>
      <c r="AB2983" s="13"/>
      <c r="AC2983" s="13"/>
      <c r="AD2983" s="13"/>
      <c r="AE2983" s="13"/>
      <c r="AF2983" s="13"/>
      <c r="AG2983" s="13"/>
      <c r="AH2983" s="13"/>
      <c r="AI2983" s="13"/>
      <c r="AJ2983" s="13"/>
      <c r="AK2983" s="13"/>
      <c r="AL2983" s="13"/>
      <c r="AM2983" s="13"/>
      <c r="AN2983" s="13"/>
    </row>
    <row r="2984" spans="1:40" ht="15.75" hidden="1" customHeight="1" x14ac:dyDescent="0.25">
      <c r="A2984" s="13"/>
      <c r="B2984" s="13"/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  <c r="T2984" s="13"/>
      <c r="U2984" s="13"/>
      <c r="V2984" s="13"/>
      <c r="W2984" s="13"/>
      <c r="X2984" s="13"/>
      <c r="Y2984" s="13"/>
      <c r="Z2984" s="13"/>
      <c r="AA2984" s="13"/>
      <c r="AB2984" s="13"/>
      <c r="AC2984" s="13"/>
      <c r="AD2984" s="13"/>
      <c r="AE2984" s="13"/>
      <c r="AF2984" s="13"/>
      <c r="AG2984" s="13"/>
      <c r="AH2984" s="13"/>
      <c r="AI2984" s="13"/>
      <c r="AJ2984" s="13"/>
      <c r="AK2984" s="13"/>
      <c r="AL2984" s="13"/>
      <c r="AM2984" s="13"/>
      <c r="AN2984" s="13"/>
    </row>
    <row r="2985" spans="1:40" ht="15.75" hidden="1" customHeight="1" x14ac:dyDescent="0.25">
      <c r="A2985" s="13"/>
      <c r="B2985" s="13"/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  <c r="T2985" s="13"/>
      <c r="U2985" s="13"/>
      <c r="V2985" s="13"/>
      <c r="W2985" s="13"/>
      <c r="X2985" s="13"/>
      <c r="Y2985" s="13"/>
      <c r="Z2985" s="13"/>
      <c r="AA2985" s="13"/>
      <c r="AB2985" s="13"/>
      <c r="AC2985" s="13"/>
      <c r="AD2985" s="13"/>
      <c r="AE2985" s="13"/>
      <c r="AF2985" s="13"/>
      <c r="AG2985" s="13"/>
      <c r="AH2985" s="13"/>
      <c r="AI2985" s="13"/>
      <c r="AJ2985" s="13"/>
      <c r="AK2985" s="13"/>
      <c r="AL2985" s="13"/>
      <c r="AM2985" s="13"/>
      <c r="AN2985" s="13"/>
    </row>
    <row r="2986" spans="1:40" ht="15.75" hidden="1" customHeight="1" x14ac:dyDescent="0.25">
      <c r="A2986" s="13"/>
      <c r="B2986" s="13"/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  <c r="T2986" s="13"/>
      <c r="U2986" s="13"/>
      <c r="V2986" s="13"/>
      <c r="W2986" s="13"/>
      <c r="X2986" s="13"/>
      <c r="Y2986" s="13"/>
      <c r="Z2986" s="13"/>
      <c r="AA2986" s="13"/>
      <c r="AB2986" s="13"/>
      <c r="AC2986" s="13"/>
      <c r="AD2986" s="13"/>
      <c r="AE2986" s="13"/>
      <c r="AF2986" s="13"/>
      <c r="AG2986" s="13"/>
      <c r="AH2986" s="13"/>
      <c r="AI2986" s="13"/>
      <c r="AJ2986" s="13"/>
      <c r="AK2986" s="13"/>
      <c r="AL2986" s="13"/>
      <c r="AM2986" s="13"/>
      <c r="AN2986" s="13"/>
    </row>
    <row r="2987" spans="1:40" ht="15.75" hidden="1" customHeight="1" x14ac:dyDescent="0.25">
      <c r="A2987" s="13"/>
      <c r="B2987" s="13"/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  <c r="T2987" s="13"/>
      <c r="U2987" s="13"/>
      <c r="V2987" s="13"/>
      <c r="W2987" s="13"/>
      <c r="X2987" s="13"/>
      <c r="Y2987" s="13"/>
      <c r="Z2987" s="13"/>
      <c r="AA2987" s="13"/>
      <c r="AB2987" s="13"/>
      <c r="AC2987" s="13"/>
      <c r="AD2987" s="13"/>
      <c r="AE2987" s="13"/>
      <c r="AF2987" s="13"/>
      <c r="AG2987" s="13"/>
      <c r="AH2987" s="13"/>
      <c r="AI2987" s="13"/>
      <c r="AJ2987" s="13"/>
      <c r="AK2987" s="13"/>
      <c r="AL2987" s="13"/>
      <c r="AM2987" s="13"/>
      <c r="AN2987" s="13"/>
    </row>
    <row r="2988" spans="1:40" ht="15.75" hidden="1" customHeight="1" x14ac:dyDescent="0.25">
      <c r="A2988" s="13"/>
      <c r="B2988" s="13"/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  <c r="T2988" s="13"/>
      <c r="U2988" s="13"/>
      <c r="V2988" s="13"/>
      <c r="W2988" s="13"/>
      <c r="X2988" s="13"/>
      <c r="Y2988" s="13"/>
      <c r="Z2988" s="13"/>
      <c r="AA2988" s="13"/>
      <c r="AB2988" s="13"/>
      <c r="AC2988" s="13"/>
      <c r="AD2988" s="13"/>
      <c r="AE2988" s="13"/>
      <c r="AF2988" s="13"/>
      <c r="AG2988" s="13"/>
      <c r="AH2988" s="13"/>
      <c r="AI2988" s="13"/>
      <c r="AJ2988" s="13"/>
      <c r="AK2988" s="13"/>
      <c r="AL2988" s="13"/>
      <c r="AM2988" s="13"/>
      <c r="AN2988" s="13"/>
    </row>
    <row r="2989" spans="1:40" ht="15.75" hidden="1" customHeight="1" x14ac:dyDescent="0.25">
      <c r="A2989" s="13"/>
      <c r="B2989" s="13"/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  <c r="T2989" s="13"/>
      <c r="U2989" s="13"/>
      <c r="V2989" s="13"/>
      <c r="W2989" s="13"/>
      <c r="X2989" s="13"/>
      <c r="Y2989" s="13"/>
      <c r="Z2989" s="13"/>
      <c r="AA2989" s="13"/>
      <c r="AB2989" s="13"/>
      <c r="AC2989" s="13"/>
      <c r="AD2989" s="13"/>
      <c r="AE2989" s="13"/>
      <c r="AF2989" s="13"/>
      <c r="AG2989" s="13"/>
      <c r="AH2989" s="13"/>
      <c r="AI2989" s="13"/>
      <c r="AJ2989" s="13"/>
      <c r="AK2989" s="13"/>
      <c r="AL2989" s="13"/>
      <c r="AM2989" s="13"/>
      <c r="AN2989" s="13"/>
    </row>
    <row r="2990" spans="1:40" ht="15.75" hidden="1" customHeight="1" x14ac:dyDescent="0.25">
      <c r="A2990" s="13"/>
      <c r="B2990" s="13"/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  <c r="T2990" s="13"/>
      <c r="U2990" s="13"/>
      <c r="V2990" s="13"/>
      <c r="W2990" s="13"/>
      <c r="X2990" s="13"/>
      <c r="Y2990" s="13"/>
      <c r="Z2990" s="13"/>
      <c r="AA2990" s="13"/>
      <c r="AB2990" s="13"/>
      <c r="AC2990" s="13"/>
      <c r="AD2990" s="13"/>
      <c r="AE2990" s="13"/>
      <c r="AF2990" s="13"/>
      <c r="AG2990" s="13"/>
      <c r="AH2990" s="13"/>
      <c r="AI2990" s="13"/>
      <c r="AJ2990" s="13"/>
      <c r="AK2990" s="13"/>
      <c r="AL2990" s="13"/>
      <c r="AM2990" s="13"/>
      <c r="AN2990" s="13"/>
    </row>
    <row r="2991" spans="1:40" ht="15.75" hidden="1" customHeight="1" x14ac:dyDescent="0.25">
      <c r="A2991" s="13"/>
      <c r="B2991" s="13"/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  <c r="T2991" s="13"/>
      <c r="U2991" s="13"/>
      <c r="V2991" s="13"/>
      <c r="W2991" s="13"/>
      <c r="X2991" s="13"/>
      <c r="Y2991" s="13"/>
      <c r="Z2991" s="13"/>
      <c r="AA2991" s="13"/>
      <c r="AB2991" s="13"/>
      <c r="AC2991" s="13"/>
      <c r="AD2991" s="13"/>
      <c r="AE2991" s="13"/>
      <c r="AF2991" s="13"/>
      <c r="AG2991" s="13"/>
      <c r="AH2991" s="13"/>
      <c r="AI2991" s="13"/>
      <c r="AJ2991" s="13"/>
      <c r="AK2991" s="13"/>
      <c r="AL2991" s="13"/>
      <c r="AM2991" s="13"/>
      <c r="AN2991" s="13"/>
    </row>
    <row r="2992" spans="1:40" ht="15.75" hidden="1" customHeight="1" x14ac:dyDescent="0.25">
      <c r="A2992" s="13"/>
      <c r="B2992" s="13"/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  <c r="T2992" s="13"/>
      <c r="U2992" s="13"/>
      <c r="V2992" s="13"/>
      <c r="W2992" s="13"/>
      <c r="X2992" s="13"/>
      <c r="Y2992" s="13"/>
      <c r="Z2992" s="13"/>
      <c r="AA2992" s="13"/>
      <c r="AB2992" s="13"/>
      <c r="AC2992" s="13"/>
      <c r="AD2992" s="13"/>
      <c r="AE2992" s="13"/>
      <c r="AF2992" s="13"/>
      <c r="AG2992" s="13"/>
      <c r="AH2992" s="13"/>
      <c r="AI2992" s="13"/>
      <c r="AJ2992" s="13"/>
      <c r="AK2992" s="13"/>
      <c r="AL2992" s="13"/>
      <c r="AM2992" s="13"/>
      <c r="AN2992" s="13"/>
    </row>
    <row r="2993" spans="1:40" ht="15.75" hidden="1" customHeight="1" x14ac:dyDescent="0.25">
      <c r="A2993" s="13"/>
      <c r="B2993" s="13"/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  <c r="T2993" s="13"/>
      <c r="U2993" s="13"/>
      <c r="V2993" s="13"/>
      <c r="W2993" s="13"/>
      <c r="X2993" s="13"/>
      <c r="Y2993" s="13"/>
      <c r="Z2993" s="13"/>
      <c r="AA2993" s="13"/>
      <c r="AB2993" s="13"/>
      <c r="AC2993" s="13"/>
      <c r="AD2993" s="13"/>
      <c r="AE2993" s="13"/>
      <c r="AF2993" s="13"/>
      <c r="AG2993" s="13"/>
      <c r="AH2993" s="13"/>
      <c r="AI2993" s="13"/>
      <c r="AJ2993" s="13"/>
      <c r="AK2993" s="13"/>
      <c r="AL2993" s="13"/>
      <c r="AM2993" s="13"/>
      <c r="AN2993" s="13"/>
    </row>
    <row r="2994" spans="1:40" ht="15.75" hidden="1" customHeight="1" x14ac:dyDescent="0.25">
      <c r="A2994" s="13"/>
      <c r="B2994" s="13"/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  <c r="T2994" s="13"/>
      <c r="U2994" s="13"/>
      <c r="V2994" s="13"/>
      <c r="W2994" s="13"/>
      <c r="X2994" s="13"/>
      <c r="Y2994" s="13"/>
      <c r="Z2994" s="13"/>
      <c r="AA2994" s="13"/>
      <c r="AB2994" s="13"/>
      <c r="AC2994" s="13"/>
      <c r="AD2994" s="13"/>
      <c r="AE2994" s="13"/>
      <c r="AF2994" s="13"/>
      <c r="AG2994" s="13"/>
      <c r="AH2994" s="13"/>
      <c r="AI2994" s="13"/>
      <c r="AJ2994" s="13"/>
      <c r="AK2994" s="13"/>
      <c r="AL2994" s="13"/>
      <c r="AM2994" s="13"/>
      <c r="AN2994" s="13"/>
    </row>
    <row r="2995" spans="1:40" ht="15.75" hidden="1" customHeight="1" x14ac:dyDescent="0.25">
      <c r="A2995" s="13"/>
      <c r="B2995" s="13"/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  <c r="T2995" s="13"/>
      <c r="U2995" s="13"/>
      <c r="V2995" s="13"/>
      <c r="W2995" s="13"/>
      <c r="X2995" s="13"/>
      <c r="Y2995" s="13"/>
      <c r="Z2995" s="13"/>
      <c r="AA2995" s="13"/>
      <c r="AB2995" s="13"/>
      <c r="AC2995" s="13"/>
      <c r="AD2995" s="13"/>
      <c r="AE2995" s="13"/>
      <c r="AF2995" s="13"/>
      <c r="AG2995" s="13"/>
      <c r="AH2995" s="13"/>
      <c r="AI2995" s="13"/>
      <c r="AJ2995" s="13"/>
      <c r="AK2995" s="13"/>
      <c r="AL2995" s="13"/>
      <c r="AM2995" s="13"/>
      <c r="AN2995" s="13"/>
    </row>
    <row r="2996" spans="1:40" ht="15.75" hidden="1" customHeight="1" x14ac:dyDescent="0.25">
      <c r="A2996" s="13"/>
      <c r="B2996" s="13"/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  <c r="T2996" s="13"/>
      <c r="U2996" s="13"/>
      <c r="V2996" s="13"/>
      <c r="W2996" s="13"/>
      <c r="X2996" s="13"/>
      <c r="Y2996" s="13"/>
      <c r="Z2996" s="13"/>
      <c r="AA2996" s="13"/>
      <c r="AB2996" s="13"/>
      <c r="AC2996" s="13"/>
      <c r="AD2996" s="13"/>
      <c r="AE2996" s="13"/>
      <c r="AF2996" s="13"/>
      <c r="AG2996" s="13"/>
      <c r="AH2996" s="13"/>
      <c r="AI2996" s="13"/>
      <c r="AJ2996" s="13"/>
      <c r="AK2996" s="13"/>
      <c r="AL2996" s="13"/>
      <c r="AM2996" s="13"/>
      <c r="AN2996" s="13"/>
    </row>
    <row r="2997" spans="1:40" ht="15.75" hidden="1" customHeight="1" x14ac:dyDescent="0.25">
      <c r="A2997" s="13"/>
      <c r="B2997" s="13"/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  <c r="T2997" s="13"/>
      <c r="U2997" s="13"/>
      <c r="V2997" s="13"/>
      <c r="W2997" s="13"/>
      <c r="X2997" s="13"/>
      <c r="Y2997" s="13"/>
      <c r="Z2997" s="13"/>
      <c r="AA2997" s="13"/>
      <c r="AB2997" s="13"/>
      <c r="AC2997" s="13"/>
      <c r="AD2997" s="13"/>
      <c r="AE2997" s="13"/>
      <c r="AF2997" s="13"/>
      <c r="AG2997" s="13"/>
      <c r="AH2997" s="13"/>
      <c r="AI2997" s="13"/>
      <c r="AJ2997" s="13"/>
      <c r="AK2997" s="13"/>
      <c r="AL2997" s="13"/>
      <c r="AM2997" s="13"/>
      <c r="AN2997" s="13"/>
    </row>
    <row r="2998" spans="1:40" ht="15.75" hidden="1" customHeight="1" x14ac:dyDescent="0.25">
      <c r="A2998" s="13"/>
      <c r="B2998" s="13"/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  <c r="T2998" s="13"/>
      <c r="U2998" s="13"/>
      <c r="V2998" s="13"/>
      <c r="W2998" s="13"/>
      <c r="X2998" s="13"/>
      <c r="Y2998" s="13"/>
      <c r="Z2998" s="13"/>
      <c r="AA2998" s="13"/>
      <c r="AB2998" s="13"/>
      <c r="AC2998" s="13"/>
      <c r="AD2998" s="13"/>
      <c r="AE2998" s="13"/>
      <c r="AF2998" s="13"/>
      <c r="AG2998" s="13"/>
      <c r="AH2998" s="13"/>
      <c r="AI2998" s="13"/>
      <c r="AJ2998" s="13"/>
      <c r="AK2998" s="13"/>
      <c r="AL2998" s="13"/>
      <c r="AM2998" s="13"/>
      <c r="AN2998" s="13"/>
    </row>
    <row r="2999" spans="1:40" ht="15.75" hidden="1" customHeight="1" x14ac:dyDescent="0.25">
      <c r="A2999" s="13"/>
      <c r="B2999" s="13"/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  <c r="T2999" s="13"/>
      <c r="U2999" s="13"/>
      <c r="V2999" s="13"/>
      <c r="W2999" s="13"/>
      <c r="X2999" s="13"/>
      <c r="Y2999" s="13"/>
      <c r="Z2999" s="13"/>
      <c r="AA2999" s="13"/>
      <c r="AB2999" s="13"/>
      <c r="AC2999" s="13"/>
      <c r="AD2999" s="13"/>
      <c r="AE2999" s="13"/>
      <c r="AF2999" s="13"/>
      <c r="AG2999" s="13"/>
      <c r="AH2999" s="13"/>
      <c r="AI2999" s="13"/>
      <c r="AJ2999" s="13"/>
      <c r="AK2999" s="13"/>
      <c r="AL2999" s="13"/>
      <c r="AM2999" s="13"/>
      <c r="AN2999" s="13"/>
    </row>
    <row r="3000" spans="1:40" ht="15.75" hidden="1" customHeight="1" x14ac:dyDescent="0.25">
      <c r="A3000" s="13"/>
      <c r="B3000" s="13"/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  <c r="T3000" s="13"/>
      <c r="U3000" s="13"/>
      <c r="V3000" s="13"/>
      <c r="W3000" s="13"/>
      <c r="X3000" s="13"/>
      <c r="Y3000" s="13"/>
      <c r="Z3000" s="13"/>
      <c r="AA3000" s="13"/>
      <c r="AB3000" s="13"/>
      <c r="AC3000" s="13"/>
      <c r="AD3000" s="13"/>
      <c r="AE3000" s="13"/>
      <c r="AF3000" s="13"/>
      <c r="AG3000" s="13"/>
      <c r="AH3000" s="13"/>
      <c r="AI3000" s="13"/>
      <c r="AJ3000" s="13"/>
      <c r="AK3000" s="13"/>
      <c r="AL3000" s="13"/>
      <c r="AM3000" s="13"/>
      <c r="AN3000" s="13"/>
    </row>
    <row r="3001" spans="1:40" ht="15.75" hidden="1" customHeight="1" x14ac:dyDescent="0.25">
      <c r="A3001" s="13"/>
      <c r="B3001" s="13"/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  <c r="T3001" s="13"/>
      <c r="U3001" s="13"/>
      <c r="V3001" s="13"/>
      <c r="W3001" s="13"/>
      <c r="X3001" s="13"/>
      <c r="Y3001" s="13"/>
      <c r="Z3001" s="13"/>
      <c r="AA3001" s="13"/>
      <c r="AB3001" s="13"/>
      <c r="AC3001" s="13"/>
      <c r="AD3001" s="13"/>
      <c r="AE3001" s="13"/>
      <c r="AF3001" s="13"/>
      <c r="AG3001" s="13"/>
      <c r="AH3001" s="13"/>
      <c r="AI3001" s="13"/>
      <c r="AJ3001" s="13"/>
      <c r="AK3001" s="13"/>
      <c r="AL3001" s="13"/>
      <c r="AM3001" s="13"/>
      <c r="AN3001" s="13"/>
    </row>
    <row r="3002" spans="1:40" ht="15.75" hidden="1" customHeight="1" x14ac:dyDescent="0.25">
      <c r="A3002" s="13"/>
      <c r="B3002" s="13"/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  <c r="T3002" s="13"/>
      <c r="U3002" s="13"/>
      <c r="V3002" s="13"/>
      <c r="W3002" s="13"/>
      <c r="X3002" s="13"/>
      <c r="Y3002" s="13"/>
      <c r="Z3002" s="13"/>
      <c r="AA3002" s="13"/>
      <c r="AB3002" s="13"/>
      <c r="AC3002" s="13"/>
      <c r="AD3002" s="13"/>
      <c r="AE3002" s="13"/>
      <c r="AF3002" s="13"/>
      <c r="AG3002" s="13"/>
      <c r="AH3002" s="13"/>
      <c r="AI3002" s="13"/>
      <c r="AJ3002" s="13"/>
      <c r="AK3002" s="13"/>
      <c r="AL3002" s="13"/>
      <c r="AM3002" s="13"/>
      <c r="AN3002" s="13"/>
    </row>
    <row r="3003" spans="1:40" ht="15.75" hidden="1" customHeight="1" x14ac:dyDescent="0.25">
      <c r="A3003" s="13"/>
      <c r="B3003" s="13"/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  <c r="T3003" s="13"/>
      <c r="U3003" s="13"/>
      <c r="V3003" s="13"/>
      <c r="W3003" s="13"/>
      <c r="X3003" s="13"/>
      <c r="Y3003" s="13"/>
      <c r="Z3003" s="13"/>
      <c r="AA3003" s="13"/>
      <c r="AB3003" s="13"/>
      <c r="AC3003" s="13"/>
      <c r="AD3003" s="13"/>
      <c r="AE3003" s="13"/>
      <c r="AF3003" s="13"/>
      <c r="AG3003" s="13"/>
      <c r="AH3003" s="13"/>
      <c r="AI3003" s="13"/>
      <c r="AJ3003" s="13"/>
      <c r="AK3003" s="13"/>
      <c r="AL3003" s="13"/>
      <c r="AM3003" s="13"/>
      <c r="AN3003" s="13"/>
    </row>
    <row r="3004" spans="1:40" ht="15.75" hidden="1" customHeight="1" x14ac:dyDescent="0.25">
      <c r="A3004" s="13"/>
      <c r="B3004" s="13"/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  <c r="T3004" s="13"/>
      <c r="U3004" s="13"/>
      <c r="V3004" s="13"/>
      <c r="W3004" s="13"/>
      <c r="X3004" s="13"/>
      <c r="Y3004" s="13"/>
      <c r="Z3004" s="13"/>
      <c r="AA3004" s="13"/>
      <c r="AB3004" s="13"/>
      <c r="AC3004" s="13"/>
      <c r="AD3004" s="13"/>
      <c r="AE3004" s="13"/>
      <c r="AF3004" s="13"/>
      <c r="AG3004" s="13"/>
      <c r="AH3004" s="13"/>
      <c r="AI3004" s="13"/>
      <c r="AJ3004" s="13"/>
      <c r="AK3004" s="13"/>
      <c r="AL3004" s="13"/>
      <c r="AM3004" s="13"/>
      <c r="AN3004" s="13"/>
    </row>
    <row r="3005" spans="1:40" ht="15.75" hidden="1" customHeight="1" x14ac:dyDescent="0.25">
      <c r="A3005" s="13"/>
      <c r="B3005" s="13"/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  <c r="T3005" s="13"/>
      <c r="U3005" s="13"/>
      <c r="V3005" s="13"/>
      <c r="W3005" s="13"/>
      <c r="X3005" s="13"/>
      <c r="Y3005" s="13"/>
      <c r="Z3005" s="13"/>
      <c r="AA3005" s="13"/>
      <c r="AB3005" s="13"/>
      <c r="AC3005" s="13"/>
      <c r="AD3005" s="13"/>
      <c r="AE3005" s="13"/>
      <c r="AF3005" s="13"/>
      <c r="AG3005" s="13"/>
      <c r="AH3005" s="13"/>
      <c r="AI3005" s="13"/>
      <c r="AJ3005" s="13"/>
      <c r="AK3005" s="13"/>
      <c r="AL3005" s="13"/>
      <c r="AM3005" s="13"/>
      <c r="AN3005" s="13"/>
    </row>
    <row r="3006" spans="1:40" ht="15.75" hidden="1" customHeight="1" x14ac:dyDescent="0.25">
      <c r="A3006" s="13"/>
      <c r="B3006" s="13"/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  <c r="T3006" s="13"/>
      <c r="U3006" s="13"/>
      <c r="V3006" s="13"/>
      <c r="W3006" s="13"/>
      <c r="X3006" s="13"/>
      <c r="Y3006" s="13"/>
      <c r="Z3006" s="13"/>
      <c r="AA3006" s="13"/>
      <c r="AB3006" s="13"/>
      <c r="AC3006" s="13"/>
      <c r="AD3006" s="13"/>
      <c r="AE3006" s="13"/>
      <c r="AF3006" s="13"/>
      <c r="AG3006" s="13"/>
      <c r="AH3006" s="13"/>
      <c r="AI3006" s="13"/>
      <c r="AJ3006" s="13"/>
      <c r="AK3006" s="13"/>
      <c r="AL3006" s="13"/>
      <c r="AM3006" s="13"/>
      <c r="AN3006" s="13"/>
    </row>
    <row r="3007" spans="1:40" ht="15.75" hidden="1" customHeight="1" x14ac:dyDescent="0.25">
      <c r="A3007" s="13"/>
      <c r="B3007" s="13"/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  <c r="P3007" s="13"/>
      <c r="Q3007" s="13"/>
      <c r="R3007" s="13"/>
      <c r="S3007" s="13"/>
      <c r="T3007" s="13"/>
      <c r="U3007" s="13"/>
      <c r="V3007" s="13"/>
      <c r="W3007" s="13"/>
      <c r="X3007" s="13"/>
      <c r="Y3007" s="13"/>
      <c r="Z3007" s="13"/>
      <c r="AA3007" s="13"/>
      <c r="AB3007" s="13"/>
      <c r="AC3007" s="13"/>
      <c r="AD3007" s="13"/>
      <c r="AE3007" s="13"/>
      <c r="AF3007" s="13"/>
      <c r="AG3007" s="13"/>
      <c r="AH3007" s="13"/>
      <c r="AI3007" s="13"/>
      <c r="AJ3007" s="13"/>
      <c r="AK3007" s="13"/>
      <c r="AL3007" s="13"/>
      <c r="AM3007" s="13"/>
      <c r="AN3007" s="13"/>
    </row>
    <row r="3008" spans="1:40" ht="15.75" hidden="1" customHeight="1" x14ac:dyDescent="0.25">
      <c r="A3008" s="13"/>
      <c r="B3008" s="13"/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  <c r="P3008" s="13"/>
      <c r="Q3008" s="13"/>
      <c r="R3008" s="13"/>
      <c r="S3008" s="13"/>
      <c r="T3008" s="13"/>
      <c r="U3008" s="13"/>
      <c r="V3008" s="13"/>
      <c r="W3008" s="13"/>
      <c r="X3008" s="13"/>
      <c r="Y3008" s="13"/>
      <c r="Z3008" s="13"/>
      <c r="AA3008" s="13"/>
      <c r="AB3008" s="13"/>
      <c r="AC3008" s="13"/>
      <c r="AD3008" s="13"/>
      <c r="AE3008" s="13"/>
      <c r="AF3008" s="13"/>
      <c r="AG3008" s="13"/>
      <c r="AH3008" s="13"/>
      <c r="AI3008" s="13"/>
      <c r="AJ3008" s="13"/>
      <c r="AK3008" s="13"/>
      <c r="AL3008" s="13"/>
      <c r="AM3008" s="13"/>
      <c r="AN3008" s="13"/>
    </row>
    <row r="3009" spans="1:40" ht="15.75" hidden="1" customHeight="1" x14ac:dyDescent="0.25">
      <c r="A3009" s="13"/>
      <c r="B3009" s="13"/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  <c r="P3009" s="13"/>
      <c r="Q3009" s="13"/>
      <c r="R3009" s="13"/>
      <c r="S3009" s="13"/>
      <c r="T3009" s="13"/>
      <c r="U3009" s="13"/>
      <c r="V3009" s="13"/>
      <c r="W3009" s="13"/>
      <c r="X3009" s="13"/>
      <c r="Y3009" s="13"/>
      <c r="Z3009" s="13"/>
      <c r="AA3009" s="13"/>
      <c r="AB3009" s="13"/>
      <c r="AC3009" s="13"/>
      <c r="AD3009" s="13"/>
      <c r="AE3009" s="13"/>
      <c r="AF3009" s="13"/>
      <c r="AG3009" s="13"/>
      <c r="AH3009" s="13"/>
      <c r="AI3009" s="13"/>
      <c r="AJ3009" s="13"/>
      <c r="AK3009" s="13"/>
      <c r="AL3009" s="13"/>
      <c r="AM3009" s="13"/>
      <c r="AN3009" s="13"/>
    </row>
    <row r="3010" spans="1:40" ht="15.75" hidden="1" customHeight="1" x14ac:dyDescent="0.25">
      <c r="A3010" s="13"/>
      <c r="B3010" s="13"/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  <c r="P3010" s="13"/>
      <c r="Q3010" s="13"/>
      <c r="R3010" s="13"/>
      <c r="S3010" s="13"/>
      <c r="T3010" s="13"/>
      <c r="U3010" s="13"/>
      <c r="V3010" s="13"/>
      <c r="W3010" s="13"/>
      <c r="X3010" s="13"/>
      <c r="Y3010" s="13"/>
      <c r="Z3010" s="13"/>
      <c r="AA3010" s="13"/>
      <c r="AB3010" s="13"/>
      <c r="AC3010" s="13"/>
      <c r="AD3010" s="13"/>
      <c r="AE3010" s="13"/>
      <c r="AF3010" s="13"/>
      <c r="AG3010" s="13"/>
      <c r="AH3010" s="13"/>
      <c r="AI3010" s="13"/>
      <c r="AJ3010" s="13"/>
      <c r="AK3010" s="13"/>
      <c r="AL3010" s="13"/>
      <c r="AM3010" s="13"/>
      <c r="AN3010" s="13"/>
    </row>
    <row r="3011" spans="1:40" ht="15.75" hidden="1" customHeight="1" x14ac:dyDescent="0.25">
      <c r="A3011" s="13"/>
      <c r="B3011" s="13"/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  <c r="T3011" s="13"/>
      <c r="U3011" s="13"/>
      <c r="V3011" s="13"/>
      <c r="W3011" s="13"/>
      <c r="X3011" s="13"/>
      <c r="Y3011" s="13"/>
      <c r="Z3011" s="13"/>
      <c r="AA3011" s="13"/>
      <c r="AB3011" s="13"/>
      <c r="AC3011" s="13"/>
      <c r="AD3011" s="13"/>
      <c r="AE3011" s="13"/>
      <c r="AF3011" s="13"/>
      <c r="AG3011" s="13"/>
      <c r="AH3011" s="13"/>
      <c r="AI3011" s="13"/>
      <c r="AJ3011" s="13"/>
      <c r="AK3011" s="13"/>
      <c r="AL3011" s="13"/>
      <c r="AM3011" s="13"/>
      <c r="AN3011" s="13"/>
    </row>
    <row r="3012" spans="1:40" ht="15.75" hidden="1" customHeight="1" x14ac:dyDescent="0.25">
      <c r="A3012" s="13"/>
      <c r="B3012" s="13"/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  <c r="T3012" s="13"/>
      <c r="U3012" s="13"/>
      <c r="V3012" s="13"/>
      <c r="W3012" s="13"/>
      <c r="X3012" s="13"/>
      <c r="Y3012" s="13"/>
      <c r="Z3012" s="13"/>
      <c r="AA3012" s="13"/>
      <c r="AB3012" s="13"/>
      <c r="AC3012" s="13"/>
      <c r="AD3012" s="13"/>
      <c r="AE3012" s="13"/>
      <c r="AF3012" s="13"/>
      <c r="AG3012" s="13"/>
      <c r="AH3012" s="13"/>
      <c r="AI3012" s="13"/>
      <c r="AJ3012" s="13"/>
      <c r="AK3012" s="13"/>
      <c r="AL3012" s="13"/>
      <c r="AM3012" s="13"/>
      <c r="AN3012" s="13"/>
    </row>
    <row r="3013" spans="1:40" ht="15.75" hidden="1" customHeight="1" x14ac:dyDescent="0.25">
      <c r="A3013" s="13"/>
      <c r="B3013" s="13"/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  <c r="P3013" s="13"/>
      <c r="Q3013" s="13"/>
      <c r="R3013" s="13"/>
      <c r="S3013" s="13"/>
      <c r="T3013" s="13"/>
      <c r="U3013" s="13"/>
      <c r="V3013" s="13"/>
      <c r="W3013" s="13"/>
      <c r="X3013" s="13"/>
      <c r="Y3013" s="13"/>
      <c r="Z3013" s="13"/>
      <c r="AA3013" s="13"/>
      <c r="AB3013" s="13"/>
      <c r="AC3013" s="13"/>
      <c r="AD3013" s="13"/>
      <c r="AE3013" s="13"/>
      <c r="AF3013" s="13"/>
      <c r="AG3013" s="13"/>
      <c r="AH3013" s="13"/>
      <c r="AI3013" s="13"/>
      <c r="AJ3013" s="13"/>
      <c r="AK3013" s="13"/>
      <c r="AL3013" s="13"/>
      <c r="AM3013" s="13"/>
      <c r="AN3013" s="13"/>
    </row>
    <row r="3014" spans="1:40" ht="15.75" hidden="1" customHeight="1" x14ac:dyDescent="0.25">
      <c r="A3014" s="13"/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  <c r="T3014" s="13"/>
      <c r="U3014" s="13"/>
      <c r="V3014" s="13"/>
      <c r="W3014" s="13"/>
      <c r="X3014" s="13"/>
      <c r="Y3014" s="13"/>
      <c r="Z3014" s="13"/>
      <c r="AA3014" s="13"/>
      <c r="AB3014" s="13"/>
      <c r="AC3014" s="13"/>
      <c r="AD3014" s="13"/>
      <c r="AE3014" s="13"/>
      <c r="AF3014" s="13"/>
      <c r="AG3014" s="13"/>
      <c r="AH3014" s="13"/>
      <c r="AI3014" s="13"/>
      <c r="AJ3014" s="13"/>
      <c r="AK3014" s="13"/>
      <c r="AL3014" s="13"/>
      <c r="AM3014" s="13"/>
      <c r="AN3014" s="13"/>
    </row>
    <row r="3015" spans="1:40" ht="15.75" hidden="1" customHeight="1" x14ac:dyDescent="0.25">
      <c r="A3015" s="13"/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  <c r="T3015" s="13"/>
      <c r="U3015" s="13"/>
      <c r="V3015" s="13"/>
      <c r="W3015" s="13"/>
      <c r="X3015" s="13"/>
      <c r="Y3015" s="13"/>
      <c r="Z3015" s="13"/>
      <c r="AA3015" s="13"/>
      <c r="AB3015" s="13"/>
      <c r="AC3015" s="13"/>
      <c r="AD3015" s="13"/>
      <c r="AE3015" s="13"/>
      <c r="AF3015" s="13"/>
      <c r="AG3015" s="13"/>
      <c r="AH3015" s="13"/>
      <c r="AI3015" s="13"/>
      <c r="AJ3015" s="13"/>
      <c r="AK3015" s="13"/>
      <c r="AL3015" s="13"/>
      <c r="AM3015" s="13"/>
      <c r="AN3015" s="13"/>
    </row>
    <row r="3016" spans="1:40" ht="15.75" hidden="1" customHeight="1" x14ac:dyDescent="0.25">
      <c r="A3016" s="13"/>
      <c r="B3016" s="13"/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  <c r="P3016" s="13"/>
      <c r="Q3016" s="13"/>
      <c r="R3016" s="13"/>
      <c r="S3016" s="13"/>
      <c r="T3016" s="13"/>
      <c r="U3016" s="13"/>
      <c r="V3016" s="13"/>
      <c r="W3016" s="13"/>
      <c r="X3016" s="13"/>
      <c r="Y3016" s="13"/>
      <c r="Z3016" s="13"/>
      <c r="AA3016" s="13"/>
      <c r="AB3016" s="13"/>
      <c r="AC3016" s="13"/>
      <c r="AD3016" s="13"/>
      <c r="AE3016" s="13"/>
      <c r="AF3016" s="13"/>
      <c r="AG3016" s="13"/>
      <c r="AH3016" s="13"/>
      <c r="AI3016" s="13"/>
      <c r="AJ3016" s="13"/>
      <c r="AK3016" s="13"/>
      <c r="AL3016" s="13"/>
      <c r="AM3016" s="13"/>
      <c r="AN3016" s="13"/>
    </row>
    <row r="3017" spans="1:40" ht="15.75" hidden="1" customHeight="1" x14ac:dyDescent="0.25">
      <c r="A3017" s="13"/>
      <c r="B3017" s="13"/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  <c r="T3017" s="13"/>
      <c r="U3017" s="13"/>
      <c r="V3017" s="13"/>
      <c r="W3017" s="13"/>
      <c r="X3017" s="13"/>
      <c r="Y3017" s="13"/>
      <c r="Z3017" s="13"/>
      <c r="AA3017" s="13"/>
      <c r="AB3017" s="13"/>
      <c r="AC3017" s="13"/>
      <c r="AD3017" s="13"/>
      <c r="AE3017" s="13"/>
      <c r="AF3017" s="13"/>
      <c r="AG3017" s="13"/>
      <c r="AH3017" s="13"/>
      <c r="AI3017" s="13"/>
      <c r="AJ3017" s="13"/>
      <c r="AK3017" s="13"/>
      <c r="AL3017" s="13"/>
      <c r="AM3017" s="13"/>
      <c r="AN3017" s="13"/>
    </row>
    <row r="3018" spans="1:40" ht="15.75" hidden="1" customHeight="1" x14ac:dyDescent="0.25">
      <c r="A3018" s="13"/>
      <c r="B3018" s="13"/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  <c r="P3018" s="13"/>
      <c r="Q3018" s="13"/>
      <c r="R3018" s="13"/>
      <c r="S3018" s="13"/>
      <c r="T3018" s="13"/>
      <c r="U3018" s="13"/>
      <c r="V3018" s="13"/>
      <c r="W3018" s="13"/>
      <c r="X3018" s="13"/>
      <c r="Y3018" s="13"/>
      <c r="Z3018" s="13"/>
      <c r="AA3018" s="13"/>
      <c r="AB3018" s="13"/>
      <c r="AC3018" s="13"/>
      <c r="AD3018" s="13"/>
      <c r="AE3018" s="13"/>
      <c r="AF3018" s="13"/>
      <c r="AG3018" s="13"/>
      <c r="AH3018" s="13"/>
      <c r="AI3018" s="13"/>
      <c r="AJ3018" s="13"/>
      <c r="AK3018" s="13"/>
      <c r="AL3018" s="13"/>
      <c r="AM3018" s="13"/>
      <c r="AN3018" s="13"/>
    </row>
    <row r="3019" spans="1:40" ht="15.75" hidden="1" customHeight="1" x14ac:dyDescent="0.25">
      <c r="A3019" s="13"/>
      <c r="B3019" s="13"/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  <c r="P3019" s="13"/>
      <c r="Q3019" s="13"/>
      <c r="R3019" s="13"/>
      <c r="S3019" s="13"/>
      <c r="T3019" s="13"/>
      <c r="U3019" s="13"/>
      <c r="V3019" s="13"/>
      <c r="W3019" s="13"/>
      <c r="X3019" s="13"/>
      <c r="Y3019" s="13"/>
      <c r="Z3019" s="13"/>
      <c r="AA3019" s="13"/>
      <c r="AB3019" s="13"/>
      <c r="AC3019" s="13"/>
      <c r="AD3019" s="13"/>
      <c r="AE3019" s="13"/>
      <c r="AF3019" s="13"/>
      <c r="AG3019" s="13"/>
      <c r="AH3019" s="13"/>
      <c r="AI3019" s="13"/>
      <c r="AJ3019" s="13"/>
      <c r="AK3019" s="13"/>
      <c r="AL3019" s="13"/>
      <c r="AM3019" s="13"/>
      <c r="AN3019" s="13"/>
    </row>
    <row r="3020" spans="1:40" ht="15.75" hidden="1" customHeight="1" x14ac:dyDescent="0.25">
      <c r="A3020" s="13"/>
      <c r="B3020" s="13"/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  <c r="P3020" s="13"/>
      <c r="Q3020" s="13"/>
      <c r="R3020" s="13"/>
      <c r="S3020" s="13"/>
      <c r="T3020" s="13"/>
      <c r="U3020" s="13"/>
      <c r="V3020" s="13"/>
      <c r="W3020" s="13"/>
      <c r="X3020" s="13"/>
      <c r="Y3020" s="13"/>
      <c r="Z3020" s="13"/>
      <c r="AA3020" s="13"/>
      <c r="AB3020" s="13"/>
      <c r="AC3020" s="13"/>
      <c r="AD3020" s="13"/>
      <c r="AE3020" s="13"/>
      <c r="AF3020" s="13"/>
      <c r="AG3020" s="13"/>
      <c r="AH3020" s="13"/>
      <c r="AI3020" s="13"/>
      <c r="AJ3020" s="13"/>
      <c r="AK3020" s="13"/>
      <c r="AL3020" s="13"/>
      <c r="AM3020" s="13"/>
      <c r="AN3020" s="13"/>
    </row>
    <row r="3021" spans="1:40" ht="15.75" hidden="1" customHeight="1" x14ac:dyDescent="0.25">
      <c r="A3021" s="13"/>
      <c r="B3021" s="13"/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  <c r="P3021" s="13"/>
      <c r="Q3021" s="13"/>
      <c r="R3021" s="13"/>
      <c r="S3021" s="13"/>
      <c r="T3021" s="13"/>
      <c r="U3021" s="13"/>
      <c r="V3021" s="13"/>
      <c r="W3021" s="13"/>
      <c r="X3021" s="13"/>
      <c r="Y3021" s="13"/>
      <c r="Z3021" s="13"/>
      <c r="AA3021" s="13"/>
      <c r="AB3021" s="13"/>
      <c r="AC3021" s="13"/>
      <c r="AD3021" s="13"/>
      <c r="AE3021" s="13"/>
      <c r="AF3021" s="13"/>
      <c r="AG3021" s="13"/>
      <c r="AH3021" s="13"/>
      <c r="AI3021" s="13"/>
      <c r="AJ3021" s="13"/>
      <c r="AK3021" s="13"/>
      <c r="AL3021" s="13"/>
      <c r="AM3021" s="13"/>
      <c r="AN3021" s="13"/>
    </row>
    <row r="3022" spans="1:40" ht="15.75" hidden="1" customHeight="1" x14ac:dyDescent="0.25">
      <c r="A3022" s="13"/>
      <c r="B3022" s="13"/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  <c r="T3022" s="13"/>
      <c r="U3022" s="13"/>
      <c r="V3022" s="13"/>
      <c r="W3022" s="13"/>
      <c r="X3022" s="13"/>
      <c r="Y3022" s="13"/>
      <c r="Z3022" s="13"/>
      <c r="AA3022" s="13"/>
      <c r="AB3022" s="13"/>
      <c r="AC3022" s="13"/>
      <c r="AD3022" s="13"/>
      <c r="AE3022" s="13"/>
      <c r="AF3022" s="13"/>
      <c r="AG3022" s="13"/>
      <c r="AH3022" s="13"/>
      <c r="AI3022" s="13"/>
      <c r="AJ3022" s="13"/>
      <c r="AK3022" s="13"/>
      <c r="AL3022" s="13"/>
      <c r="AM3022" s="13"/>
      <c r="AN3022" s="13"/>
    </row>
    <row r="3023" spans="1:40" ht="15.75" hidden="1" customHeight="1" x14ac:dyDescent="0.25">
      <c r="A3023" s="13"/>
      <c r="B3023" s="13"/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  <c r="P3023" s="13"/>
      <c r="Q3023" s="13"/>
      <c r="R3023" s="13"/>
      <c r="S3023" s="13"/>
      <c r="T3023" s="13"/>
      <c r="U3023" s="13"/>
      <c r="V3023" s="13"/>
      <c r="W3023" s="13"/>
      <c r="X3023" s="13"/>
      <c r="Y3023" s="13"/>
      <c r="Z3023" s="13"/>
      <c r="AA3023" s="13"/>
      <c r="AB3023" s="13"/>
      <c r="AC3023" s="13"/>
      <c r="AD3023" s="13"/>
      <c r="AE3023" s="13"/>
      <c r="AF3023" s="13"/>
      <c r="AG3023" s="13"/>
      <c r="AH3023" s="13"/>
      <c r="AI3023" s="13"/>
      <c r="AJ3023" s="13"/>
      <c r="AK3023" s="13"/>
      <c r="AL3023" s="13"/>
      <c r="AM3023" s="13"/>
      <c r="AN3023" s="13"/>
    </row>
    <row r="3024" spans="1:40" ht="15.75" hidden="1" customHeight="1" x14ac:dyDescent="0.25">
      <c r="A3024" s="13"/>
      <c r="B3024" s="13"/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  <c r="T3024" s="13"/>
      <c r="U3024" s="13"/>
      <c r="V3024" s="13"/>
      <c r="W3024" s="13"/>
      <c r="X3024" s="13"/>
      <c r="Y3024" s="13"/>
      <c r="Z3024" s="13"/>
      <c r="AA3024" s="13"/>
      <c r="AB3024" s="13"/>
      <c r="AC3024" s="13"/>
      <c r="AD3024" s="13"/>
      <c r="AE3024" s="13"/>
      <c r="AF3024" s="13"/>
      <c r="AG3024" s="13"/>
      <c r="AH3024" s="13"/>
      <c r="AI3024" s="13"/>
      <c r="AJ3024" s="13"/>
      <c r="AK3024" s="13"/>
      <c r="AL3024" s="13"/>
      <c r="AM3024" s="13"/>
      <c r="AN3024" s="13"/>
    </row>
    <row r="3025" spans="1:40" ht="15.75" hidden="1" customHeight="1" x14ac:dyDescent="0.25">
      <c r="A3025" s="13"/>
      <c r="B3025" s="13"/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  <c r="T3025" s="13"/>
      <c r="U3025" s="13"/>
      <c r="V3025" s="13"/>
      <c r="W3025" s="13"/>
      <c r="X3025" s="13"/>
      <c r="Y3025" s="13"/>
      <c r="Z3025" s="13"/>
      <c r="AA3025" s="13"/>
      <c r="AB3025" s="13"/>
      <c r="AC3025" s="13"/>
      <c r="AD3025" s="13"/>
      <c r="AE3025" s="13"/>
      <c r="AF3025" s="13"/>
      <c r="AG3025" s="13"/>
      <c r="AH3025" s="13"/>
      <c r="AI3025" s="13"/>
      <c r="AJ3025" s="13"/>
      <c r="AK3025" s="13"/>
      <c r="AL3025" s="13"/>
      <c r="AM3025" s="13"/>
      <c r="AN3025" s="13"/>
    </row>
    <row r="3026" spans="1:40" ht="15.75" hidden="1" customHeight="1" x14ac:dyDescent="0.25">
      <c r="A3026" s="13"/>
      <c r="B3026" s="13"/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  <c r="T3026" s="13"/>
      <c r="U3026" s="13"/>
      <c r="V3026" s="13"/>
      <c r="W3026" s="13"/>
      <c r="X3026" s="13"/>
      <c r="Y3026" s="13"/>
      <c r="Z3026" s="13"/>
      <c r="AA3026" s="13"/>
      <c r="AB3026" s="13"/>
      <c r="AC3026" s="13"/>
      <c r="AD3026" s="13"/>
      <c r="AE3026" s="13"/>
      <c r="AF3026" s="13"/>
      <c r="AG3026" s="13"/>
      <c r="AH3026" s="13"/>
      <c r="AI3026" s="13"/>
      <c r="AJ3026" s="13"/>
      <c r="AK3026" s="13"/>
      <c r="AL3026" s="13"/>
      <c r="AM3026" s="13"/>
      <c r="AN3026" s="13"/>
    </row>
    <row r="3027" spans="1:40" ht="15.75" hidden="1" customHeight="1" x14ac:dyDescent="0.25">
      <c r="A3027" s="13"/>
      <c r="B3027" s="13"/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  <c r="T3027" s="13"/>
      <c r="U3027" s="13"/>
      <c r="V3027" s="13"/>
      <c r="W3027" s="13"/>
      <c r="X3027" s="13"/>
      <c r="Y3027" s="13"/>
      <c r="Z3027" s="13"/>
      <c r="AA3027" s="13"/>
      <c r="AB3027" s="13"/>
      <c r="AC3027" s="13"/>
      <c r="AD3027" s="13"/>
      <c r="AE3027" s="13"/>
      <c r="AF3027" s="13"/>
      <c r="AG3027" s="13"/>
      <c r="AH3027" s="13"/>
      <c r="AI3027" s="13"/>
      <c r="AJ3027" s="13"/>
      <c r="AK3027" s="13"/>
      <c r="AL3027" s="13"/>
      <c r="AM3027" s="13"/>
      <c r="AN3027" s="13"/>
    </row>
    <row r="3028" spans="1:40" ht="15.75" hidden="1" customHeight="1" x14ac:dyDescent="0.25">
      <c r="A3028" s="13"/>
      <c r="B3028" s="13"/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  <c r="T3028" s="13"/>
      <c r="U3028" s="13"/>
      <c r="V3028" s="13"/>
      <c r="W3028" s="13"/>
      <c r="X3028" s="13"/>
      <c r="Y3028" s="13"/>
      <c r="Z3028" s="13"/>
      <c r="AA3028" s="13"/>
      <c r="AB3028" s="13"/>
      <c r="AC3028" s="13"/>
      <c r="AD3028" s="13"/>
      <c r="AE3028" s="13"/>
      <c r="AF3028" s="13"/>
      <c r="AG3028" s="13"/>
      <c r="AH3028" s="13"/>
      <c r="AI3028" s="13"/>
      <c r="AJ3028" s="13"/>
      <c r="AK3028" s="13"/>
      <c r="AL3028" s="13"/>
      <c r="AM3028" s="13"/>
      <c r="AN3028" s="13"/>
    </row>
    <row r="3029" spans="1:40" ht="15.75" hidden="1" customHeight="1" x14ac:dyDescent="0.25">
      <c r="A3029" s="13"/>
      <c r="B3029" s="13"/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  <c r="P3029" s="13"/>
      <c r="Q3029" s="13"/>
      <c r="R3029" s="13"/>
      <c r="S3029" s="13"/>
      <c r="T3029" s="13"/>
      <c r="U3029" s="13"/>
      <c r="V3029" s="13"/>
      <c r="W3029" s="13"/>
      <c r="X3029" s="13"/>
      <c r="Y3029" s="13"/>
      <c r="Z3029" s="13"/>
      <c r="AA3029" s="13"/>
      <c r="AB3029" s="13"/>
      <c r="AC3029" s="13"/>
      <c r="AD3029" s="13"/>
      <c r="AE3029" s="13"/>
      <c r="AF3029" s="13"/>
      <c r="AG3029" s="13"/>
      <c r="AH3029" s="13"/>
      <c r="AI3029" s="13"/>
      <c r="AJ3029" s="13"/>
      <c r="AK3029" s="13"/>
      <c r="AL3029" s="13"/>
      <c r="AM3029" s="13"/>
      <c r="AN3029" s="13"/>
    </row>
    <row r="3030" spans="1:40" ht="15.75" hidden="1" customHeight="1" x14ac:dyDescent="0.25">
      <c r="A3030" s="13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3"/>
      <c r="Q3030" s="13"/>
      <c r="R3030" s="13"/>
      <c r="S3030" s="13"/>
      <c r="T3030" s="13"/>
      <c r="U3030" s="13"/>
      <c r="V3030" s="13"/>
      <c r="W3030" s="13"/>
      <c r="X3030" s="13"/>
      <c r="Y3030" s="13"/>
      <c r="Z3030" s="13"/>
      <c r="AA3030" s="13"/>
      <c r="AB3030" s="13"/>
      <c r="AC3030" s="13"/>
      <c r="AD3030" s="13"/>
      <c r="AE3030" s="13"/>
      <c r="AF3030" s="13"/>
      <c r="AG3030" s="13"/>
      <c r="AH3030" s="13"/>
      <c r="AI3030" s="13"/>
      <c r="AJ3030" s="13"/>
      <c r="AK3030" s="13"/>
      <c r="AL3030" s="13"/>
      <c r="AM3030" s="13"/>
      <c r="AN3030" s="13"/>
    </row>
    <row r="3031" spans="1:40" ht="15.75" hidden="1" customHeight="1" x14ac:dyDescent="0.25">
      <c r="A3031" s="13"/>
      <c r="B3031" s="13"/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  <c r="T3031" s="13"/>
      <c r="U3031" s="13"/>
      <c r="V3031" s="13"/>
      <c r="W3031" s="13"/>
      <c r="X3031" s="13"/>
      <c r="Y3031" s="13"/>
      <c r="Z3031" s="13"/>
      <c r="AA3031" s="13"/>
      <c r="AB3031" s="13"/>
      <c r="AC3031" s="13"/>
      <c r="AD3031" s="13"/>
      <c r="AE3031" s="13"/>
      <c r="AF3031" s="13"/>
      <c r="AG3031" s="13"/>
      <c r="AH3031" s="13"/>
      <c r="AI3031" s="13"/>
      <c r="AJ3031" s="13"/>
      <c r="AK3031" s="13"/>
      <c r="AL3031" s="13"/>
      <c r="AM3031" s="13"/>
      <c r="AN3031" s="13"/>
    </row>
    <row r="3032" spans="1:40" ht="15.75" hidden="1" customHeight="1" x14ac:dyDescent="0.25">
      <c r="A3032" s="13"/>
      <c r="B3032" s="13"/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  <c r="P3032" s="13"/>
      <c r="Q3032" s="13"/>
      <c r="R3032" s="13"/>
      <c r="S3032" s="13"/>
      <c r="T3032" s="13"/>
      <c r="U3032" s="13"/>
      <c r="V3032" s="13"/>
      <c r="W3032" s="13"/>
      <c r="X3032" s="13"/>
      <c r="Y3032" s="13"/>
      <c r="Z3032" s="13"/>
      <c r="AA3032" s="13"/>
      <c r="AB3032" s="13"/>
      <c r="AC3032" s="13"/>
      <c r="AD3032" s="13"/>
      <c r="AE3032" s="13"/>
      <c r="AF3032" s="13"/>
      <c r="AG3032" s="13"/>
      <c r="AH3032" s="13"/>
      <c r="AI3032" s="13"/>
      <c r="AJ3032" s="13"/>
      <c r="AK3032" s="13"/>
      <c r="AL3032" s="13"/>
      <c r="AM3032" s="13"/>
      <c r="AN3032" s="13"/>
    </row>
    <row r="3033" spans="1:40" ht="15.75" hidden="1" customHeight="1" x14ac:dyDescent="0.25">
      <c r="A3033" s="13"/>
      <c r="B3033" s="13"/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  <c r="P3033" s="13"/>
      <c r="Q3033" s="13"/>
      <c r="R3033" s="13"/>
      <c r="S3033" s="13"/>
      <c r="T3033" s="13"/>
      <c r="U3033" s="13"/>
      <c r="V3033" s="13"/>
      <c r="W3033" s="13"/>
      <c r="X3033" s="13"/>
      <c r="Y3033" s="13"/>
      <c r="Z3033" s="13"/>
      <c r="AA3033" s="13"/>
      <c r="AB3033" s="13"/>
      <c r="AC3033" s="13"/>
      <c r="AD3033" s="13"/>
      <c r="AE3033" s="13"/>
      <c r="AF3033" s="13"/>
      <c r="AG3033" s="13"/>
      <c r="AH3033" s="13"/>
      <c r="AI3033" s="13"/>
      <c r="AJ3033" s="13"/>
      <c r="AK3033" s="13"/>
      <c r="AL3033" s="13"/>
      <c r="AM3033" s="13"/>
      <c r="AN3033" s="13"/>
    </row>
    <row r="3034" spans="1:40" ht="15.75" hidden="1" customHeight="1" x14ac:dyDescent="0.25">
      <c r="A3034" s="13"/>
      <c r="B3034" s="13"/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  <c r="P3034" s="13"/>
      <c r="Q3034" s="13"/>
      <c r="R3034" s="13"/>
      <c r="S3034" s="13"/>
      <c r="T3034" s="13"/>
      <c r="U3034" s="13"/>
      <c r="V3034" s="13"/>
      <c r="W3034" s="13"/>
      <c r="X3034" s="13"/>
      <c r="Y3034" s="13"/>
      <c r="Z3034" s="13"/>
      <c r="AA3034" s="13"/>
      <c r="AB3034" s="13"/>
      <c r="AC3034" s="13"/>
      <c r="AD3034" s="13"/>
      <c r="AE3034" s="13"/>
      <c r="AF3034" s="13"/>
      <c r="AG3034" s="13"/>
      <c r="AH3034" s="13"/>
      <c r="AI3034" s="13"/>
      <c r="AJ3034" s="13"/>
      <c r="AK3034" s="13"/>
      <c r="AL3034" s="13"/>
      <c r="AM3034" s="13"/>
      <c r="AN3034" s="13"/>
    </row>
    <row r="3035" spans="1:40" ht="15.75" hidden="1" customHeight="1" x14ac:dyDescent="0.25">
      <c r="A3035" s="13"/>
      <c r="B3035" s="13"/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  <c r="T3035" s="13"/>
      <c r="U3035" s="13"/>
      <c r="V3035" s="13"/>
      <c r="W3035" s="13"/>
      <c r="X3035" s="13"/>
      <c r="Y3035" s="13"/>
      <c r="Z3035" s="13"/>
      <c r="AA3035" s="13"/>
      <c r="AB3035" s="13"/>
      <c r="AC3035" s="13"/>
      <c r="AD3035" s="13"/>
      <c r="AE3035" s="13"/>
      <c r="AF3035" s="13"/>
      <c r="AG3035" s="13"/>
      <c r="AH3035" s="13"/>
      <c r="AI3035" s="13"/>
      <c r="AJ3035" s="13"/>
      <c r="AK3035" s="13"/>
      <c r="AL3035" s="13"/>
      <c r="AM3035" s="13"/>
      <c r="AN3035" s="13"/>
    </row>
    <row r="3036" spans="1:40" ht="15.75" hidden="1" customHeight="1" x14ac:dyDescent="0.25">
      <c r="A3036" s="13"/>
      <c r="B3036" s="13"/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  <c r="T3036" s="13"/>
      <c r="U3036" s="13"/>
      <c r="V3036" s="13"/>
      <c r="W3036" s="13"/>
      <c r="X3036" s="13"/>
      <c r="Y3036" s="13"/>
      <c r="Z3036" s="13"/>
      <c r="AA3036" s="13"/>
      <c r="AB3036" s="13"/>
      <c r="AC3036" s="13"/>
      <c r="AD3036" s="13"/>
      <c r="AE3036" s="13"/>
      <c r="AF3036" s="13"/>
      <c r="AG3036" s="13"/>
      <c r="AH3036" s="13"/>
      <c r="AI3036" s="13"/>
      <c r="AJ3036" s="13"/>
      <c r="AK3036" s="13"/>
      <c r="AL3036" s="13"/>
      <c r="AM3036" s="13"/>
      <c r="AN3036" s="13"/>
    </row>
    <row r="3037" spans="1:40" ht="15.75" hidden="1" customHeight="1" x14ac:dyDescent="0.25">
      <c r="A3037" s="13"/>
      <c r="B3037" s="13"/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  <c r="T3037" s="13"/>
      <c r="U3037" s="13"/>
      <c r="V3037" s="13"/>
      <c r="W3037" s="13"/>
      <c r="X3037" s="13"/>
      <c r="Y3037" s="13"/>
      <c r="Z3037" s="13"/>
      <c r="AA3037" s="13"/>
      <c r="AB3037" s="13"/>
      <c r="AC3037" s="13"/>
      <c r="AD3037" s="13"/>
      <c r="AE3037" s="13"/>
      <c r="AF3037" s="13"/>
      <c r="AG3037" s="13"/>
      <c r="AH3037" s="13"/>
      <c r="AI3037" s="13"/>
      <c r="AJ3037" s="13"/>
      <c r="AK3037" s="13"/>
      <c r="AL3037" s="13"/>
      <c r="AM3037" s="13"/>
      <c r="AN3037" s="13"/>
    </row>
    <row r="3038" spans="1:40" ht="15.75" hidden="1" customHeight="1" x14ac:dyDescent="0.25">
      <c r="A3038" s="13"/>
      <c r="B3038" s="13"/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  <c r="T3038" s="13"/>
      <c r="U3038" s="13"/>
      <c r="V3038" s="13"/>
      <c r="W3038" s="13"/>
      <c r="X3038" s="13"/>
      <c r="Y3038" s="13"/>
      <c r="Z3038" s="13"/>
      <c r="AA3038" s="13"/>
      <c r="AB3038" s="13"/>
      <c r="AC3038" s="13"/>
      <c r="AD3038" s="13"/>
      <c r="AE3038" s="13"/>
      <c r="AF3038" s="13"/>
      <c r="AG3038" s="13"/>
      <c r="AH3038" s="13"/>
      <c r="AI3038" s="13"/>
      <c r="AJ3038" s="13"/>
      <c r="AK3038" s="13"/>
      <c r="AL3038" s="13"/>
      <c r="AM3038" s="13"/>
      <c r="AN3038" s="13"/>
    </row>
    <row r="3039" spans="1:40" ht="15.75" hidden="1" customHeight="1" x14ac:dyDescent="0.25">
      <c r="A3039" s="13"/>
      <c r="B3039" s="13"/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  <c r="T3039" s="13"/>
      <c r="U3039" s="13"/>
      <c r="V3039" s="13"/>
      <c r="W3039" s="13"/>
      <c r="X3039" s="13"/>
      <c r="Y3039" s="13"/>
      <c r="Z3039" s="13"/>
      <c r="AA3039" s="13"/>
      <c r="AB3039" s="13"/>
      <c r="AC3039" s="13"/>
      <c r="AD3039" s="13"/>
      <c r="AE3039" s="13"/>
      <c r="AF3039" s="13"/>
      <c r="AG3039" s="13"/>
      <c r="AH3039" s="13"/>
      <c r="AI3039" s="13"/>
      <c r="AJ3039" s="13"/>
      <c r="AK3039" s="13"/>
      <c r="AL3039" s="13"/>
      <c r="AM3039" s="13"/>
      <c r="AN3039" s="13"/>
    </row>
    <row r="3040" spans="1:40" ht="15.75" hidden="1" customHeight="1" x14ac:dyDescent="0.25">
      <c r="A3040" s="13"/>
      <c r="B3040" s="13"/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  <c r="T3040" s="13"/>
      <c r="U3040" s="13"/>
      <c r="V3040" s="13"/>
      <c r="W3040" s="13"/>
      <c r="X3040" s="13"/>
      <c r="Y3040" s="13"/>
      <c r="Z3040" s="13"/>
      <c r="AA3040" s="13"/>
      <c r="AB3040" s="13"/>
      <c r="AC3040" s="13"/>
      <c r="AD3040" s="13"/>
      <c r="AE3040" s="13"/>
      <c r="AF3040" s="13"/>
      <c r="AG3040" s="13"/>
      <c r="AH3040" s="13"/>
      <c r="AI3040" s="13"/>
      <c r="AJ3040" s="13"/>
      <c r="AK3040" s="13"/>
      <c r="AL3040" s="13"/>
      <c r="AM3040" s="13"/>
      <c r="AN3040" s="13"/>
    </row>
    <row r="3041" spans="1:40" ht="15.75" hidden="1" customHeight="1" x14ac:dyDescent="0.25">
      <c r="A3041" s="13"/>
      <c r="B3041" s="13"/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  <c r="T3041" s="13"/>
      <c r="U3041" s="13"/>
      <c r="V3041" s="13"/>
      <c r="W3041" s="13"/>
      <c r="X3041" s="13"/>
      <c r="Y3041" s="13"/>
      <c r="Z3041" s="13"/>
      <c r="AA3041" s="13"/>
      <c r="AB3041" s="13"/>
      <c r="AC3041" s="13"/>
      <c r="AD3041" s="13"/>
      <c r="AE3041" s="13"/>
      <c r="AF3041" s="13"/>
      <c r="AG3041" s="13"/>
      <c r="AH3041" s="13"/>
      <c r="AI3041" s="13"/>
      <c r="AJ3041" s="13"/>
      <c r="AK3041" s="13"/>
      <c r="AL3041" s="13"/>
      <c r="AM3041" s="13"/>
      <c r="AN3041" s="13"/>
    </row>
    <row r="3042" spans="1:40" ht="15.75" hidden="1" customHeight="1" x14ac:dyDescent="0.25">
      <c r="A3042" s="13"/>
      <c r="B3042" s="13"/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  <c r="T3042" s="13"/>
      <c r="U3042" s="13"/>
      <c r="V3042" s="13"/>
      <c r="W3042" s="13"/>
      <c r="X3042" s="13"/>
      <c r="Y3042" s="13"/>
      <c r="Z3042" s="13"/>
      <c r="AA3042" s="13"/>
      <c r="AB3042" s="13"/>
      <c r="AC3042" s="13"/>
      <c r="AD3042" s="13"/>
      <c r="AE3042" s="13"/>
      <c r="AF3042" s="13"/>
      <c r="AG3042" s="13"/>
      <c r="AH3042" s="13"/>
      <c r="AI3042" s="13"/>
      <c r="AJ3042" s="13"/>
      <c r="AK3042" s="13"/>
      <c r="AL3042" s="13"/>
      <c r="AM3042" s="13"/>
      <c r="AN3042" s="13"/>
    </row>
    <row r="3043" spans="1:40" ht="15.75" hidden="1" customHeight="1" x14ac:dyDescent="0.25">
      <c r="A3043" s="13"/>
      <c r="B3043" s="13"/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  <c r="P3043" s="13"/>
      <c r="Q3043" s="13"/>
      <c r="R3043" s="13"/>
      <c r="S3043" s="13"/>
      <c r="T3043" s="13"/>
      <c r="U3043" s="13"/>
      <c r="V3043" s="13"/>
      <c r="W3043" s="13"/>
      <c r="X3043" s="13"/>
      <c r="Y3043" s="13"/>
      <c r="Z3043" s="13"/>
      <c r="AA3043" s="13"/>
      <c r="AB3043" s="13"/>
      <c r="AC3043" s="13"/>
      <c r="AD3043" s="13"/>
      <c r="AE3043" s="13"/>
      <c r="AF3043" s="13"/>
      <c r="AG3043" s="13"/>
      <c r="AH3043" s="13"/>
      <c r="AI3043" s="13"/>
      <c r="AJ3043" s="13"/>
      <c r="AK3043" s="13"/>
      <c r="AL3043" s="13"/>
      <c r="AM3043" s="13"/>
      <c r="AN3043" s="13"/>
    </row>
    <row r="3044" spans="1:40" ht="15.75" hidden="1" customHeight="1" x14ac:dyDescent="0.25">
      <c r="A3044" s="13"/>
      <c r="B3044" s="13"/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  <c r="P3044" s="13"/>
      <c r="Q3044" s="13"/>
      <c r="R3044" s="13"/>
      <c r="S3044" s="13"/>
      <c r="T3044" s="13"/>
      <c r="U3044" s="13"/>
      <c r="V3044" s="13"/>
      <c r="W3044" s="13"/>
      <c r="X3044" s="13"/>
      <c r="Y3044" s="13"/>
      <c r="Z3044" s="13"/>
      <c r="AA3044" s="13"/>
      <c r="AB3044" s="13"/>
      <c r="AC3044" s="13"/>
      <c r="AD3044" s="13"/>
      <c r="AE3044" s="13"/>
      <c r="AF3044" s="13"/>
      <c r="AG3044" s="13"/>
      <c r="AH3044" s="13"/>
      <c r="AI3044" s="13"/>
      <c r="AJ3044" s="13"/>
      <c r="AK3044" s="13"/>
      <c r="AL3044" s="13"/>
      <c r="AM3044" s="13"/>
      <c r="AN3044" s="13"/>
    </row>
    <row r="3045" spans="1:40" ht="15.75" hidden="1" customHeight="1" x14ac:dyDescent="0.25">
      <c r="A3045" s="13"/>
      <c r="B3045" s="13"/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  <c r="T3045" s="13"/>
      <c r="U3045" s="13"/>
      <c r="V3045" s="13"/>
      <c r="W3045" s="13"/>
      <c r="X3045" s="13"/>
      <c r="Y3045" s="13"/>
      <c r="Z3045" s="13"/>
      <c r="AA3045" s="13"/>
      <c r="AB3045" s="13"/>
      <c r="AC3045" s="13"/>
      <c r="AD3045" s="13"/>
      <c r="AE3045" s="13"/>
      <c r="AF3045" s="13"/>
      <c r="AG3045" s="13"/>
      <c r="AH3045" s="13"/>
      <c r="AI3045" s="13"/>
      <c r="AJ3045" s="13"/>
      <c r="AK3045" s="13"/>
      <c r="AL3045" s="13"/>
      <c r="AM3045" s="13"/>
      <c r="AN3045" s="13"/>
    </row>
    <row r="3046" spans="1:40" ht="15.75" hidden="1" customHeight="1" x14ac:dyDescent="0.25">
      <c r="A3046" s="13"/>
      <c r="B3046" s="13"/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  <c r="T3046" s="13"/>
      <c r="U3046" s="13"/>
      <c r="V3046" s="13"/>
      <c r="W3046" s="13"/>
      <c r="X3046" s="13"/>
      <c r="Y3046" s="13"/>
      <c r="Z3046" s="13"/>
      <c r="AA3046" s="13"/>
      <c r="AB3046" s="13"/>
      <c r="AC3046" s="13"/>
      <c r="AD3046" s="13"/>
      <c r="AE3046" s="13"/>
      <c r="AF3046" s="13"/>
      <c r="AG3046" s="13"/>
      <c r="AH3046" s="13"/>
      <c r="AI3046" s="13"/>
      <c r="AJ3046" s="13"/>
      <c r="AK3046" s="13"/>
      <c r="AL3046" s="13"/>
      <c r="AM3046" s="13"/>
      <c r="AN3046" s="13"/>
    </row>
    <row r="3047" spans="1:40" ht="15.75" hidden="1" customHeight="1" x14ac:dyDescent="0.25">
      <c r="A3047" s="13"/>
      <c r="B3047" s="13"/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  <c r="P3047" s="13"/>
      <c r="Q3047" s="13"/>
      <c r="R3047" s="13"/>
      <c r="S3047" s="13"/>
      <c r="T3047" s="13"/>
      <c r="U3047" s="13"/>
      <c r="V3047" s="13"/>
      <c r="W3047" s="13"/>
      <c r="X3047" s="13"/>
      <c r="Y3047" s="13"/>
      <c r="Z3047" s="13"/>
      <c r="AA3047" s="13"/>
      <c r="AB3047" s="13"/>
      <c r="AC3047" s="13"/>
      <c r="AD3047" s="13"/>
      <c r="AE3047" s="13"/>
      <c r="AF3047" s="13"/>
      <c r="AG3047" s="13"/>
      <c r="AH3047" s="13"/>
      <c r="AI3047" s="13"/>
      <c r="AJ3047" s="13"/>
      <c r="AK3047" s="13"/>
      <c r="AL3047" s="13"/>
      <c r="AM3047" s="13"/>
      <c r="AN3047" s="13"/>
    </row>
    <row r="3048" spans="1:40" ht="15.75" hidden="1" customHeight="1" x14ac:dyDescent="0.25">
      <c r="A3048" s="13"/>
      <c r="B3048" s="13"/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  <c r="T3048" s="13"/>
      <c r="U3048" s="13"/>
      <c r="V3048" s="13"/>
      <c r="W3048" s="13"/>
      <c r="X3048" s="13"/>
      <c r="Y3048" s="13"/>
      <c r="Z3048" s="13"/>
      <c r="AA3048" s="13"/>
      <c r="AB3048" s="13"/>
      <c r="AC3048" s="13"/>
      <c r="AD3048" s="13"/>
      <c r="AE3048" s="13"/>
      <c r="AF3048" s="13"/>
      <c r="AG3048" s="13"/>
      <c r="AH3048" s="13"/>
      <c r="AI3048" s="13"/>
      <c r="AJ3048" s="13"/>
      <c r="AK3048" s="13"/>
      <c r="AL3048" s="13"/>
      <c r="AM3048" s="13"/>
      <c r="AN3048" s="13"/>
    </row>
    <row r="3049" spans="1:40" ht="15.75" hidden="1" customHeight="1" x14ac:dyDescent="0.25">
      <c r="A3049" s="13"/>
      <c r="B3049" s="13"/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  <c r="T3049" s="13"/>
      <c r="U3049" s="13"/>
      <c r="V3049" s="13"/>
      <c r="W3049" s="13"/>
      <c r="X3049" s="13"/>
      <c r="Y3049" s="13"/>
      <c r="Z3049" s="13"/>
      <c r="AA3049" s="13"/>
      <c r="AB3049" s="13"/>
      <c r="AC3049" s="13"/>
      <c r="AD3049" s="13"/>
      <c r="AE3049" s="13"/>
      <c r="AF3049" s="13"/>
      <c r="AG3049" s="13"/>
      <c r="AH3049" s="13"/>
      <c r="AI3049" s="13"/>
      <c r="AJ3049" s="13"/>
      <c r="AK3049" s="13"/>
      <c r="AL3049" s="13"/>
      <c r="AM3049" s="13"/>
      <c r="AN3049" s="13"/>
    </row>
    <row r="3050" spans="1:40" ht="15.75" hidden="1" customHeight="1" x14ac:dyDescent="0.25">
      <c r="A3050" s="13"/>
      <c r="B3050" s="13"/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  <c r="T3050" s="13"/>
      <c r="U3050" s="13"/>
      <c r="V3050" s="13"/>
      <c r="W3050" s="13"/>
      <c r="X3050" s="13"/>
      <c r="Y3050" s="13"/>
      <c r="Z3050" s="13"/>
      <c r="AA3050" s="13"/>
      <c r="AB3050" s="13"/>
      <c r="AC3050" s="13"/>
      <c r="AD3050" s="13"/>
      <c r="AE3050" s="13"/>
      <c r="AF3050" s="13"/>
      <c r="AG3050" s="13"/>
      <c r="AH3050" s="13"/>
      <c r="AI3050" s="13"/>
      <c r="AJ3050" s="13"/>
      <c r="AK3050" s="13"/>
      <c r="AL3050" s="13"/>
      <c r="AM3050" s="13"/>
      <c r="AN3050" s="13"/>
    </row>
    <row r="3051" spans="1:40" ht="15.75" hidden="1" customHeight="1" x14ac:dyDescent="0.25">
      <c r="A3051" s="13"/>
      <c r="B3051" s="13"/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  <c r="P3051" s="13"/>
      <c r="Q3051" s="13"/>
      <c r="R3051" s="13"/>
      <c r="S3051" s="13"/>
      <c r="T3051" s="13"/>
      <c r="U3051" s="13"/>
      <c r="V3051" s="13"/>
      <c r="W3051" s="13"/>
      <c r="X3051" s="13"/>
      <c r="Y3051" s="13"/>
      <c r="Z3051" s="13"/>
      <c r="AA3051" s="13"/>
      <c r="AB3051" s="13"/>
      <c r="AC3051" s="13"/>
      <c r="AD3051" s="13"/>
      <c r="AE3051" s="13"/>
      <c r="AF3051" s="13"/>
      <c r="AG3051" s="13"/>
      <c r="AH3051" s="13"/>
      <c r="AI3051" s="13"/>
      <c r="AJ3051" s="13"/>
      <c r="AK3051" s="13"/>
      <c r="AL3051" s="13"/>
      <c r="AM3051" s="13"/>
      <c r="AN3051" s="13"/>
    </row>
    <row r="3052" spans="1:40" ht="15.75" hidden="1" customHeight="1" x14ac:dyDescent="0.25">
      <c r="A3052" s="13"/>
      <c r="B3052" s="13"/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  <c r="T3052" s="13"/>
      <c r="U3052" s="13"/>
      <c r="V3052" s="13"/>
      <c r="W3052" s="13"/>
      <c r="X3052" s="13"/>
      <c r="Y3052" s="13"/>
      <c r="Z3052" s="13"/>
      <c r="AA3052" s="13"/>
      <c r="AB3052" s="13"/>
      <c r="AC3052" s="13"/>
      <c r="AD3052" s="13"/>
      <c r="AE3052" s="13"/>
      <c r="AF3052" s="13"/>
      <c r="AG3052" s="13"/>
      <c r="AH3052" s="13"/>
      <c r="AI3052" s="13"/>
      <c r="AJ3052" s="13"/>
      <c r="AK3052" s="13"/>
      <c r="AL3052" s="13"/>
      <c r="AM3052" s="13"/>
      <c r="AN3052" s="13"/>
    </row>
    <row r="3053" spans="1:40" ht="15.75" hidden="1" customHeight="1" x14ac:dyDescent="0.25">
      <c r="A3053" s="13"/>
      <c r="B3053" s="13"/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  <c r="T3053" s="13"/>
      <c r="U3053" s="13"/>
      <c r="V3053" s="13"/>
      <c r="W3053" s="13"/>
      <c r="X3053" s="13"/>
      <c r="Y3053" s="13"/>
      <c r="Z3053" s="13"/>
      <c r="AA3053" s="13"/>
      <c r="AB3053" s="13"/>
      <c r="AC3053" s="13"/>
      <c r="AD3053" s="13"/>
      <c r="AE3053" s="13"/>
      <c r="AF3053" s="13"/>
      <c r="AG3053" s="13"/>
      <c r="AH3053" s="13"/>
      <c r="AI3053" s="13"/>
      <c r="AJ3053" s="13"/>
      <c r="AK3053" s="13"/>
      <c r="AL3053" s="13"/>
      <c r="AM3053" s="13"/>
      <c r="AN3053" s="13"/>
    </row>
    <row r="3054" spans="1:40" ht="15.75" hidden="1" customHeight="1" x14ac:dyDescent="0.25">
      <c r="A3054" s="13"/>
      <c r="B3054" s="13"/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  <c r="T3054" s="13"/>
      <c r="U3054" s="13"/>
      <c r="V3054" s="13"/>
      <c r="W3054" s="13"/>
      <c r="X3054" s="13"/>
      <c r="Y3054" s="13"/>
      <c r="Z3054" s="13"/>
      <c r="AA3054" s="13"/>
      <c r="AB3054" s="13"/>
      <c r="AC3054" s="13"/>
      <c r="AD3054" s="13"/>
      <c r="AE3054" s="13"/>
      <c r="AF3054" s="13"/>
      <c r="AG3054" s="13"/>
      <c r="AH3054" s="13"/>
      <c r="AI3054" s="13"/>
      <c r="AJ3054" s="13"/>
      <c r="AK3054" s="13"/>
      <c r="AL3054" s="13"/>
      <c r="AM3054" s="13"/>
      <c r="AN3054" s="13"/>
    </row>
    <row r="3055" spans="1:40" ht="15.75" hidden="1" customHeight="1" x14ac:dyDescent="0.25">
      <c r="A3055" s="13"/>
      <c r="B3055" s="13"/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  <c r="T3055" s="13"/>
      <c r="U3055" s="13"/>
      <c r="V3055" s="13"/>
      <c r="W3055" s="13"/>
      <c r="X3055" s="13"/>
      <c r="Y3055" s="13"/>
      <c r="Z3055" s="13"/>
      <c r="AA3055" s="13"/>
      <c r="AB3055" s="13"/>
      <c r="AC3055" s="13"/>
      <c r="AD3055" s="13"/>
      <c r="AE3055" s="13"/>
      <c r="AF3055" s="13"/>
      <c r="AG3055" s="13"/>
      <c r="AH3055" s="13"/>
      <c r="AI3055" s="13"/>
      <c r="AJ3055" s="13"/>
      <c r="AK3055" s="13"/>
      <c r="AL3055" s="13"/>
      <c r="AM3055" s="13"/>
      <c r="AN3055" s="13"/>
    </row>
    <row r="3056" spans="1:40" ht="15.75" hidden="1" customHeight="1" x14ac:dyDescent="0.25">
      <c r="A3056" s="13"/>
      <c r="B3056" s="13"/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  <c r="T3056" s="13"/>
      <c r="U3056" s="13"/>
      <c r="V3056" s="13"/>
      <c r="W3056" s="13"/>
      <c r="X3056" s="13"/>
      <c r="Y3056" s="13"/>
      <c r="Z3056" s="13"/>
      <c r="AA3056" s="13"/>
      <c r="AB3056" s="13"/>
      <c r="AC3056" s="13"/>
      <c r="AD3056" s="13"/>
      <c r="AE3056" s="13"/>
      <c r="AF3056" s="13"/>
      <c r="AG3056" s="13"/>
      <c r="AH3056" s="13"/>
      <c r="AI3056" s="13"/>
      <c r="AJ3056" s="13"/>
      <c r="AK3056" s="13"/>
      <c r="AL3056" s="13"/>
      <c r="AM3056" s="13"/>
      <c r="AN3056" s="13"/>
    </row>
    <row r="3057" spans="1:40" ht="15.75" hidden="1" customHeight="1" x14ac:dyDescent="0.25">
      <c r="A3057" s="13"/>
      <c r="B3057" s="13"/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  <c r="T3057" s="13"/>
      <c r="U3057" s="13"/>
      <c r="V3057" s="13"/>
      <c r="W3057" s="13"/>
      <c r="X3057" s="13"/>
      <c r="Y3057" s="13"/>
      <c r="Z3057" s="13"/>
      <c r="AA3057" s="13"/>
      <c r="AB3057" s="13"/>
      <c r="AC3057" s="13"/>
      <c r="AD3057" s="13"/>
      <c r="AE3057" s="13"/>
      <c r="AF3057" s="13"/>
      <c r="AG3057" s="13"/>
      <c r="AH3057" s="13"/>
      <c r="AI3057" s="13"/>
      <c r="AJ3057" s="13"/>
      <c r="AK3057" s="13"/>
      <c r="AL3057" s="13"/>
      <c r="AM3057" s="13"/>
      <c r="AN3057" s="13"/>
    </row>
    <row r="3058" spans="1:40" ht="15.75" hidden="1" customHeight="1" x14ac:dyDescent="0.25">
      <c r="A3058" s="13"/>
      <c r="B3058" s="13"/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  <c r="P3058" s="13"/>
      <c r="Q3058" s="13"/>
      <c r="R3058" s="13"/>
      <c r="S3058" s="13"/>
      <c r="T3058" s="13"/>
      <c r="U3058" s="13"/>
      <c r="V3058" s="13"/>
      <c r="W3058" s="13"/>
      <c r="X3058" s="13"/>
      <c r="Y3058" s="13"/>
      <c r="Z3058" s="13"/>
      <c r="AA3058" s="13"/>
      <c r="AB3058" s="13"/>
      <c r="AC3058" s="13"/>
      <c r="AD3058" s="13"/>
      <c r="AE3058" s="13"/>
      <c r="AF3058" s="13"/>
      <c r="AG3058" s="13"/>
      <c r="AH3058" s="13"/>
      <c r="AI3058" s="13"/>
      <c r="AJ3058" s="13"/>
      <c r="AK3058" s="13"/>
      <c r="AL3058" s="13"/>
      <c r="AM3058" s="13"/>
      <c r="AN3058" s="13"/>
    </row>
    <row r="3059" spans="1:40" ht="15.75" hidden="1" customHeight="1" x14ac:dyDescent="0.25">
      <c r="A3059" s="13"/>
      <c r="B3059" s="13"/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  <c r="P3059" s="13"/>
      <c r="Q3059" s="13"/>
      <c r="R3059" s="13"/>
      <c r="S3059" s="13"/>
      <c r="T3059" s="13"/>
      <c r="U3059" s="13"/>
      <c r="V3059" s="13"/>
      <c r="W3059" s="13"/>
      <c r="X3059" s="13"/>
      <c r="Y3059" s="13"/>
      <c r="Z3059" s="13"/>
      <c r="AA3059" s="13"/>
      <c r="AB3059" s="13"/>
      <c r="AC3059" s="13"/>
      <c r="AD3059" s="13"/>
      <c r="AE3059" s="13"/>
      <c r="AF3059" s="13"/>
      <c r="AG3059" s="13"/>
      <c r="AH3059" s="13"/>
      <c r="AI3059" s="13"/>
      <c r="AJ3059" s="13"/>
      <c r="AK3059" s="13"/>
      <c r="AL3059" s="13"/>
      <c r="AM3059" s="13"/>
      <c r="AN3059" s="13"/>
    </row>
    <row r="3060" spans="1:40" ht="15.75" hidden="1" customHeight="1" x14ac:dyDescent="0.25">
      <c r="A3060" s="13"/>
      <c r="B3060" s="13"/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  <c r="P3060" s="13"/>
      <c r="Q3060" s="13"/>
      <c r="R3060" s="13"/>
      <c r="S3060" s="13"/>
      <c r="T3060" s="13"/>
      <c r="U3060" s="13"/>
      <c r="V3060" s="13"/>
      <c r="W3060" s="13"/>
      <c r="X3060" s="13"/>
      <c r="Y3060" s="13"/>
      <c r="Z3060" s="13"/>
      <c r="AA3060" s="13"/>
      <c r="AB3060" s="13"/>
      <c r="AC3060" s="13"/>
      <c r="AD3060" s="13"/>
      <c r="AE3060" s="13"/>
      <c r="AF3060" s="13"/>
      <c r="AG3060" s="13"/>
      <c r="AH3060" s="13"/>
      <c r="AI3060" s="13"/>
      <c r="AJ3060" s="13"/>
      <c r="AK3060" s="13"/>
      <c r="AL3060" s="13"/>
      <c r="AM3060" s="13"/>
      <c r="AN3060" s="13"/>
    </row>
    <row r="3061" spans="1:40" ht="15.75" hidden="1" customHeight="1" x14ac:dyDescent="0.25">
      <c r="A3061" s="13"/>
      <c r="B3061" s="13"/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  <c r="T3061" s="13"/>
      <c r="U3061" s="13"/>
      <c r="V3061" s="13"/>
      <c r="W3061" s="13"/>
      <c r="X3061" s="13"/>
      <c r="Y3061" s="13"/>
      <c r="Z3061" s="13"/>
      <c r="AA3061" s="13"/>
      <c r="AB3061" s="13"/>
      <c r="AC3061" s="13"/>
      <c r="AD3061" s="13"/>
      <c r="AE3061" s="13"/>
      <c r="AF3061" s="13"/>
      <c r="AG3061" s="13"/>
      <c r="AH3061" s="13"/>
      <c r="AI3061" s="13"/>
      <c r="AJ3061" s="13"/>
      <c r="AK3061" s="13"/>
      <c r="AL3061" s="13"/>
      <c r="AM3061" s="13"/>
      <c r="AN3061" s="13"/>
    </row>
    <row r="3062" spans="1:40" ht="15.75" hidden="1" customHeight="1" x14ac:dyDescent="0.25">
      <c r="A3062" s="13"/>
      <c r="B3062" s="13"/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  <c r="T3062" s="13"/>
      <c r="U3062" s="13"/>
      <c r="V3062" s="13"/>
      <c r="W3062" s="13"/>
      <c r="X3062" s="13"/>
      <c r="Y3062" s="13"/>
      <c r="Z3062" s="13"/>
      <c r="AA3062" s="13"/>
      <c r="AB3062" s="13"/>
      <c r="AC3062" s="13"/>
      <c r="AD3062" s="13"/>
      <c r="AE3062" s="13"/>
      <c r="AF3062" s="13"/>
      <c r="AG3062" s="13"/>
      <c r="AH3062" s="13"/>
      <c r="AI3062" s="13"/>
      <c r="AJ3062" s="13"/>
      <c r="AK3062" s="13"/>
      <c r="AL3062" s="13"/>
      <c r="AM3062" s="13"/>
      <c r="AN3062" s="13"/>
    </row>
    <row r="3063" spans="1:40" ht="15.75" hidden="1" customHeight="1" x14ac:dyDescent="0.25">
      <c r="A3063" s="13"/>
      <c r="B3063" s="13"/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  <c r="T3063" s="13"/>
      <c r="U3063" s="13"/>
      <c r="V3063" s="13"/>
      <c r="W3063" s="13"/>
      <c r="X3063" s="13"/>
      <c r="Y3063" s="13"/>
      <c r="Z3063" s="13"/>
      <c r="AA3063" s="13"/>
      <c r="AB3063" s="13"/>
      <c r="AC3063" s="13"/>
      <c r="AD3063" s="13"/>
      <c r="AE3063" s="13"/>
      <c r="AF3063" s="13"/>
      <c r="AG3063" s="13"/>
      <c r="AH3063" s="13"/>
      <c r="AI3063" s="13"/>
      <c r="AJ3063" s="13"/>
      <c r="AK3063" s="13"/>
      <c r="AL3063" s="13"/>
      <c r="AM3063" s="13"/>
      <c r="AN3063" s="13"/>
    </row>
    <row r="3064" spans="1:40" ht="15.75" hidden="1" customHeight="1" x14ac:dyDescent="0.25">
      <c r="A3064" s="13"/>
      <c r="B3064" s="13"/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  <c r="T3064" s="13"/>
      <c r="U3064" s="13"/>
      <c r="V3064" s="13"/>
      <c r="W3064" s="13"/>
      <c r="X3064" s="13"/>
      <c r="Y3064" s="13"/>
      <c r="Z3064" s="13"/>
      <c r="AA3064" s="13"/>
      <c r="AB3064" s="13"/>
      <c r="AC3064" s="13"/>
      <c r="AD3064" s="13"/>
      <c r="AE3064" s="13"/>
      <c r="AF3064" s="13"/>
      <c r="AG3064" s="13"/>
      <c r="AH3064" s="13"/>
      <c r="AI3064" s="13"/>
      <c r="AJ3064" s="13"/>
      <c r="AK3064" s="13"/>
      <c r="AL3064" s="13"/>
      <c r="AM3064" s="13"/>
      <c r="AN3064" s="13"/>
    </row>
    <row r="3065" spans="1:40" ht="15.75" hidden="1" customHeight="1" x14ac:dyDescent="0.25">
      <c r="A3065" s="13"/>
      <c r="B3065" s="13"/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  <c r="T3065" s="13"/>
      <c r="U3065" s="13"/>
      <c r="V3065" s="13"/>
      <c r="W3065" s="13"/>
      <c r="X3065" s="13"/>
      <c r="Y3065" s="13"/>
      <c r="Z3065" s="13"/>
      <c r="AA3065" s="13"/>
      <c r="AB3065" s="13"/>
      <c r="AC3065" s="13"/>
      <c r="AD3065" s="13"/>
      <c r="AE3065" s="13"/>
      <c r="AF3065" s="13"/>
      <c r="AG3065" s="13"/>
      <c r="AH3065" s="13"/>
      <c r="AI3065" s="13"/>
      <c r="AJ3065" s="13"/>
      <c r="AK3065" s="13"/>
      <c r="AL3065" s="13"/>
      <c r="AM3065" s="13"/>
      <c r="AN3065" s="13"/>
    </row>
    <row r="3066" spans="1:40" ht="15.75" hidden="1" customHeight="1" x14ac:dyDescent="0.25">
      <c r="A3066" s="13"/>
      <c r="B3066" s="13"/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  <c r="P3066" s="13"/>
      <c r="Q3066" s="13"/>
      <c r="R3066" s="13"/>
      <c r="S3066" s="13"/>
      <c r="T3066" s="13"/>
      <c r="U3066" s="13"/>
      <c r="V3066" s="13"/>
      <c r="W3066" s="13"/>
      <c r="X3066" s="13"/>
      <c r="Y3066" s="13"/>
      <c r="Z3066" s="13"/>
      <c r="AA3066" s="13"/>
      <c r="AB3066" s="13"/>
      <c r="AC3066" s="13"/>
      <c r="AD3066" s="13"/>
      <c r="AE3066" s="13"/>
      <c r="AF3066" s="13"/>
      <c r="AG3066" s="13"/>
      <c r="AH3066" s="13"/>
      <c r="AI3066" s="13"/>
      <c r="AJ3066" s="13"/>
      <c r="AK3066" s="13"/>
      <c r="AL3066" s="13"/>
      <c r="AM3066" s="13"/>
      <c r="AN3066" s="13"/>
    </row>
    <row r="3067" spans="1:40" ht="15.75" hidden="1" customHeight="1" x14ac:dyDescent="0.25">
      <c r="A3067" s="13"/>
      <c r="B3067" s="13"/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  <c r="P3067" s="13"/>
      <c r="Q3067" s="13"/>
      <c r="R3067" s="13"/>
      <c r="S3067" s="13"/>
      <c r="T3067" s="13"/>
      <c r="U3067" s="13"/>
      <c r="V3067" s="13"/>
      <c r="W3067" s="13"/>
      <c r="X3067" s="13"/>
      <c r="Y3067" s="13"/>
      <c r="Z3067" s="13"/>
      <c r="AA3067" s="13"/>
      <c r="AB3067" s="13"/>
      <c r="AC3067" s="13"/>
      <c r="AD3067" s="13"/>
      <c r="AE3067" s="13"/>
      <c r="AF3067" s="13"/>
      <c r="AG3067" s="13"/>
      <c r="AH3067" s="13"/>
      <c r="AI3067" s="13"/>
      <c r="AJ3067" s="13"/>
      <c r="AK3067" s="13"/>
      <c r="AL3067" s="13"/>
      <c r="AM3067" s="13"/>
      <c r="AN3067" s="13"/>
    </row>
    <row r="3068" spans="1:40" ht="15.75" hidden="1" customHeight="1" x14ac:dyDescent="0.25">
      <c r="A3068" s="13"/>
      <c r="B3068" s="13"/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  <c r="P3068" s="13"/>
      <c r="Q3068" s="13"/>
      <c r="R3068" s="13"/>
      <c r="S3068" s="13"/>
      <c r="T3068" s="13"/>
      <c r="U3068" s="13"/>
      <c r="V3068" s="13"/>
      <c r="W3068" s="13"/>
      <c r="X3068" s="13"/>
      <c r="Y3068" s="13"/>
      <c r="Z3068" s="13"/>
      <c r="AA3068" s="13"/>
      <c r="AB3068" s="13"/>
      <c r="AC3068" s="13"/>
      <c r="AD3068" s="13"/>
      <c r="AE3068" s="13"/>
      <c r="AF3068" s="13"/>
      <c r="AG3068" s="13"/>
      <c r="AH3068" s="13"/>
      <c r="AI3068" s="13"/>
      <c r="AJ3068" s="13"/>
      <c r="AK3068" s="13"/>
      <c r="AL3068" s="13"/>
      <c r="AM3068" s="13"/>
      <c r="AN3068" s="13"/>
    </row>
    <row r="3069" spans="1:40" ht="15.75" hidden="1" customHeight="1" x14ac:dyDescent="0.25">
      <c r="A3069" s="13"/>
      <c r="B3069" s="13"/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  <c r="T3069" s="13"/>
      <c r="U3069" s="13"/>
      <c r="V3069" s="13"/>
      <c r="W3069" s="13"/>
      <c r="X3069" s="13"/>
      <c r="Y3069" s="13"/>
      <c r="Z3069" s="13"/>
      <c r="AA3069" s="13"/>
      <c r="AB3069" s="13"/>
      <c r="AC3069" s="13"/>
      <c r="AD3069" s="13"/>
      <c r="AE3069" s="13"/>
      <c r="AF3069" s="13"/>
      <c r="AG3069" s="13"/>
      <c r="AH3069" s="13"/>
      <c r="AI3069" s="13"/>
      <c r="AJ3069" s="13"/>
      <c r="AK3069" s="13"/>
      <c r="AL3069" s="13"/>
      <c r="AM3069" s="13"/>
      <c r="AN3069" s="13"/>
    </row>
    <row r="3070" spans="1:40" ht="15.75" hidden="1" customHeight="1" x14ac:dyDescent="0.25">
      <c r="A3070" s="13"/>
      <c r="B3070" s="13"/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  <c r="T3070" s="13"/>
      <c r="U3070" s="13"/>
      <c r="V3070" s="13"/>
      <c r="W3070" s="13"/>
      <c r="X3070" s="13"/>
      <c r="Y3070" s="13"/>
      <c r="Z3070" s="13"/>
      <c r="AA3070" s="13"/>
      <c r="AB3070" s="13"/>
      <c r="AC3070" s="13"/>
      <c r="AD3070" s="13"/>
      <c r="AE3070" s="13"/>
      <c r="AF3070" s="13"/>
      <c r="AG3070" s="13"/>
      <c r="AH3070" s="13"/>
      <c r="AI3070" s="13"/>
      <c r="AJ3070" s="13"/>
      <c r="AK3070" s="13"/>
      <c r="AL3070" s="13"/>
      <c r="AM3070" s="13"/>
      <c r="AN3070" s="13"/>
    </row>
    <row r="3071" spans="1:40" ht="15.75" hidden="1" customHeight="1" x14ac:dyDescent="0.25">
      <c r="A3071" s="13"/>
      <c r="B3071" s="13"/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  <c r="T3071" s="13"/>
      <c r="U3071" s="13"/>
      <c r="V3071" s="13"/>
      <c r="W3071" s="13"/>
      <c r="X3071" s="13"/>
      <c r="Y3071" s="13"/>
      <c r="Z3071" s="13"/>
      <c r="AA3071" s="13"/>
      <c r="AB3071" s="13"/>
      <c r="AC3071" s="13"/>
      <c r="AD3071" s="13"/>
      <c r="AE3071" s="13"/>
      <c r="AF3071" s="13"/>
      <c r="AG3071" s="13"/>
      <c r="AH3071" s="13"/>
      <c r="AI3071" s="13"/>
      <c r="AJ3071" s="13"/>
      <c r="AK3071" s="13"/>
      <c r="AL3071" s="13"/>
      <c r="AM3071" s="13"/>
      <c r="AN3071" s="13"/>
    </row>
    <row r="3072" spans="1:40" ht="15.75" hidden="1" customHeight="1" x14ac:dyDescent="0.25">
      <c r="A3072" s="13"/>
      <c r="B3072" s="13"/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  <c r="T3072" s="13"/>
      <c r="U3072" s="13"/>
      <c r="V3072" s="13"/>
      <c r="W3072" s="13"/>
      <c r="X3072" s="13"/>
      <c r="Y3072" s="13"/>
      <c r="Z3072" s="13"/>
      <c r="AA3072" s="13"/>
      <c r="AB3072" s="13"/>
      <c r="AC3072" s="13"/>
      <c r="AD3072" s="13"/>
      <c r="AE3072" s="13"/>
      <c r="AF3072" s="13"/>
      <c r="AG3072" s="13"/>
      <c r="AH3072" s="13"/>
      <c r="AI3072" s="13"/>
      <c r="AJ3072" s="13"/>
      <c r="AK3072" s="13"/>
      <c r="AL3072" s="13"/>
      <c r="AM3072" s="13"/>
      <c r="AN3072" s="13"/>
    </row>
    <row r="3073" spans="1:40" ht="15.75" hidden="1" customHeight="1" x14ac:dyDescent="0.25">
      <c r="A3073" s="13"/>
      <c r="B3073" s="13"/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  <c r="T3073" s="13"/>
      <c r="U3073" s="13"/>
      <c r="V3073" s="13"/>
      <c r="W3073" s="13"/>
      <c r="X3073" s="13"/>
      <c r="Y3073" s="13"/>
      <c r="Z3073" s="13"/>
      <c r="AA3073" s="13"/>
      <c r="AB3073" s="13"/>
      <c r="AC3073" s="13"/>
      <c r="AD3073" s="13"/>
      <c r="AE3073" s="13"/>
      <c r="AF3073" s="13"/>
      <c r="AG3073" s="13"/>
      <c r="AH3073" s="13"/>
      <c r="AI3073" s="13"/>
      <c r="AJ3073" s="13"/>
      <c r="AK3073" s="13"/>
      <c r="AL3073" s="13"/>
      <c r="AM3073" s="13"/>
      <c r="AN3073" s="13"/>
    </row>
    <row r="3074" spans="1:40" ht="15.75" hidden="1" customHeight="1" x14ac:dyDescent="0.25">
      <c r="A3074" s="13"/>
      <c r="B3074" s="13"/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  <c r="T3074" s="13"/>
      <c r="U3074" s="13"/>
      <c r="V3074" s="13"/>
      <c r="W3074" s="13"/>
      <c r="X3074" s="13"/>
      <c r="Y3074" s="13"/>
      <c r="Z3074" s="13"/>
      <c r="AA3074" s="13"/>
      <c r="AB3074" s="13"/>
      <c r="AC3074" s="13"/>
      <c r="AD3074" s="13"/>
      <c r="AE3074" s="13"/>
      <c r="AF3074" s="13"/>
      <c r="AG3074" s="13"/>
      <c r="AH3074" s="13"/>
      <c r="AI3074" s="13"/>
      <c r="AJ3074" s="13"/>
      <c r="AK3074" s="13"/>
      <c r="AL3074" s="13"/>
      <c r="AM3074" s="13"/>
      <c r="AN3074" s="13"/>
    </row>
    <row r="3075" spans="1:40" ht="15.75" hidden="1" customHeight="1" x14ac:dyDescent="0.25">
      <c r="A3075" s="13"/>
      <c r="B3075" s="13"/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  <c r="T3075" s="13"/>
      <c r="U3075" s="13"/>
      <c r="V3075" s="13"/>
      <c r="W3075" s="13"/>
      <c r="X3075" s="13"/>
      <c r="Y3075" s="13"/>
      <c r="Z3075" s="13"/>
      <c r="AA3075" s="13"/>
      <c r="AB3075" s="13"/>
      <c r="AC3075" s="13"/>
      <c r="AD3075" s="13"/>
      <c r="AE3075" s="13"/>
      <c r="AF3075" s="13"/>
      <c r="AG3075" s="13"/>
      <c r="AH3075" s="13"/>
      <c r="AI3075" s="13"/>
      <c r="AJ3075" s="13"/>
      <c r="AK3075" s="13"/>
      <c r="AL3075" s="13"/>
      <c r="AM3075" s="13"/>
      <c r="AN3075" s="13"/>
    </row>
    <row r="3076" spans="1:40" ht="15.75" hidden="1" customHeight="1" x14ac:dyDescent="0.25">
      <c r="A3076" s="13"/>
      <c r="B3076" s="13"/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  <c r="T3076" s="13"/>
      <c r="U3076" s="13"/>
      <c r="V3076" s="13"/>
      <c r="W3076" s="13"/>
      <c r="X3076" s="13"/>
      <c r="Y3076" s="13"/>
      <c r="Z3076" s="13"/>
      <c r="AA3076" s="13"/>
      <c r="AB3076" s="13"/>
      <c r="AC3076" s="13"/>
      <c r="AD3076" s="13"/>
      <c r="AE3076" s="13"/>
      <c r="AF3076" s="13"/>
      <c r="AG3076" s="13"/>
      <c r="AH3076" s="13"/>
      <c r="AI3076" s="13"/>
      <c r="AJ3076" s="13"/>
      <c r="AK3076" s="13"/>
      <c r="AL3076" s="13"/>
      <c r="AM3076" s="13"/>
      <c r="AN3076" s="13"/>
    </row>
    <row r="3077" spans="1:40" ht="15.75" hidden="1" customHeight="1" x14ac:dyDescent="0.25">
      <c r="A3077" s="13"/>
      <c r="B3077" s="13"/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  <c r="P3077" s="13"/>
      <c r="Q3077" s="13"/>
      <c r="R3077" s="13"/>
      <c r="S3077" s="13"/>
      <c r="T3077" s="13"/>
      <c r="U3077" s="13"/>
      <c r="V3077" s="13"/>
      <c r="W3077" s="13"/>
      <c r="X3077" s="13"/>
      <c r="Y3077" s="13"/>
      <c r="Z3077" s="13"/>
      <c r="AA3077" s="13"/>
      <c r="AB3077" s="13"/>
      <c r="AC3077" s="13"/>
      <c r="AD3077" s="13"/>
      <c r="AE3077" s="13"/>
      <c r="AF3077" s="13"/>
      <c r="AG3077" s="13"/>
      <c r="AH3077" s="13"/>
      <c r="AI3077" s="13"/>
      <c r="AJ3077" s="13"/>
      <c r="AK3077" s="13"/>
      <c r="AL3077" s="13"/>
      <c r="AM3077" s="13"/>
      <c r="AN3077" s="13"/>
    </row>
    <row r="3078" spans="1:40" ht="15.75" hidden="1" customHeight="1" x14ac:dyDescent="0.25">
      <c r="A3078" s="13"/>
      <c r="B3078" s="13"/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  <c r="P3078" s="13"/>
      <c r="Q3078" s="13"/>
      <c r="R3078" s="13"/>
      <c r="S3078" s="13"/>
      <c r="T3078" s="13"/>
      <c r="U3078" s="13"/>
      <c r="V3078" s="13"/>
      <c r="W3078" s="13"/>
      <c r="X3078" s="13"/>
      <c r="Y3078" s="13"/>
      <c r="Z3078" s="13"/>
      <c r="AA3078" s="13"/>
      <c r="AB3078" s="13"/>
      <c r="AC3078" s="13"/>
      <c r="AD3078" s="13"/>
      <c r="AE3078" s="13"/>
      <c r="AF3078" s="13"/>
      <c r="AG3078" s="13"/>
      <c r="AH3078" s="13"/>
      <c r="AI3078" s="13"/>
      <c r="AJ3078" s="13"/>
      <c r="AK3078" s="13"/>
      <c r="AL3078" s="13"/>
      <c r="AM3078" s="13"/>
      <c r="AN3078" s="13"/>
    </row>
    <row r="3079" spans="1:40" ht="15.75" hidden="1" customHeight="1" x14ac:dyDescent="0.25">
      <c r="A3079" s="13"/>
      <c r="B3079" s="13"/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  <c r="T3079" s="13"/>
      <c r="U3079" s="13"/>
      <c r="V3079" s="13"/>
      <c r="W3079" s="13"/>
      <c r="X3079" s="13"/>
      <c r="Y3079" s="13"/>
      <c r="Z3079" s="13"/>
      <c r="AA3079" s="13"/>
      <c r="AB3079" s="13"/>
      <c r="AC3079" s="13"/>
      <c r="AD3079" s="13"/>
      <c r="AE3079" s="13"/>
      <c r="AF3079" s="13"/>
      <c r="AG3079" s="13"/>
      <c r="AH3079" s="13"/>
      <c r="AI3079" s="13"/>
      <c r="AJ3079" s="13"/>
      <c r="AK3079" s="13"/>
      <c r="AL3079" s="13"/>
      <c r="AM3079" s="13"/>
      <c r="AN3079" s="13"/>
    </row>
    <row r="3080" spans="1:40" ht="15.75" hidden="1" customHeight="1" x14ac:dyDescent="0.25">
      <c r="A3080" s="13"/>
      <c r="B3080" s="13"/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  <c r="T3080" s="13"/>
      <c r="U3080" s="13"/>
      <c r="V3080" s="13"/>
      <c r="W3080" s="13"/>
      <c r="X3080" s="13"/>
      <c r="Y3080" s="13"/>
      <c r="Z3080" s="13"/>
      <c r="AA3080" s="13"/>
      <c r="AB3080" s="13"/>
      <c r="AC3080" s="13"/>
      <c r="AD3080" s="13"/>
      <c r="AE3080" s="13"/>
      <c r="AF3080" s="13"/>
      <c r="AG3080" s="13"/>
      <c r="AH3080" s="13"/>
      <c r="AI3080" s="13"/>
      <c r="AJ3080" s="13"/>
      <c r="AK3080" s="13"/>
      <c r="AL3080" s="13"/>
      <c r="AM3080" s="13"/>
      <c r="AN3080" s="13"/>
    </row>
    <row r="3081" spans="1:40" ht="15.75" hidden="1" customHeight="1" x14ac:dyDescent="0.25">
      <c r="A3081" s="13"/>
      <c r="B3081" s="13"/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  <c r="T3081" s="13"/>
      <c r="U3081" s="13"/>
      <c r="V3081" s="13"/>
      <c r="W3081" s="13"/>
      <c r="X3081" s="13"/>
      <c r="Y3081" s="13"/>
      <c r="Z3081" s="13"/>
      <c r="AA3081" s="13"/>
      <c r="AB3081" s="13"/>
      <c r="AC3081" s="13"/>
      <c r="AD3081" s="13"/>
      <c r="AE3081" s="13"/>
      <c r="AF3081" s="13"/>
      <c r="AG3081" s="13"/>
      <c r="AH3081" s="13"/>
      <c r="AI3081" s="13"/>
      <c r="AJ3081" s="13"/>
      <c r="AK3081" s="13"/>
      <c r="AL3081" s="13"/>
      <c r="AM3081" s="13"/>
      <c r="AN3081" s="13"/>
    </row>
    <row r="3082" spans="1:40" ht="15.75" hidden="1" customHeight="1" x14ac:dyDescent="0.25">
      <c r="A3082" s="13"/>
      <c r="B3082" s="13"/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  <c r="T3082" s="13"/>
      <c r="U3082" s="13"/>
      <c r="V3082" s="13"/>
      <c r="W3082" s="13"/>
      <c r="X3082" s="13"/>
      <c r="Y3082" s="13"/>
      <c r="Z3082" s="13"/>
      <c r="AA3082" s="13"/>
      <c r="AB3082" s="13"/>
      <c r="AC3082" s="13"/>
      <c r="AD3082" s="13"/>
      <c r="AE3082" s="13"/>
      <c r="AF3082" s="13"/>
      <c r="AG3082" s="13"/>
      <c r="AH3082" s="13"/>
      <c r="AI3082" s="13"/>
      <c r="AJ3082" s="13"/>
      <c r="AK3082" s="13"/>
      <c r="AL3082" s="13"/>
      <c r="AM3082" s="13"/>
      <c r="AN3082" s="13"/>
    </row>
    <row r="3083" spans="1:40" ht="15.75" hidden="1" customHeight="1" x14ac:dyDescent="0.25">
      <c r="A3083" s="13"/>
      <c r="B3083" s="13"/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  <c r="T3083" s="13"/>
      <c r="U3083" s="13"/>
      <c r="V3083" s="13"/>
      <c r="W3083" s="13"/>
      <c r="X3083" s="13"/>
      <c r="Y3083" s="13"/>
      <c r="Z3083" s="13"/>
      <c r="AA3083" s="13"/>
      <c r="AB3083" s="13"/>
      <c r="AC3083" s="13"/>
      <c r="AD3083" s="13"/>
      <c r="AE3083" s="13"/>
      <c r="AF3083" s="13"/>
      <c r="AG3083" s="13"/>
      <c r="AH3083" s="13"/>
      <c r="AI3083" s="13"/>
      <c r="AJ3083" s="13"/>
      <c r="AK3083" s="13"/>
      <c r="AL3083" s="13"/>
      <c r="AM3083" s="13"/>
      <c r="AN3083" s="13"/>
    </row>
    <row r="3084" spans="1:40" ht="15.75" hidden="1" customHeight="1" x14ac:dyDescent="0.25">
      <c r="A3084" s="13"/>
      <c r="B3084" s="13"/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  <c r="T3084" s="13"/>
      <c r="U3084" s="13"/>
      <c r="V3084" s="13"/>
      <c r="W3084" s="13"/>
      <c r="X3084" s="13"/>
      <c r="Y3084" s="13"/>
      <c r="Z3084" s="13"/>
      <c r="AA3084" s="13"/>
      <c r="AB3084" s="13"/>
      <c r="AC3084" s="13"/>
      <c r="AD3084" s="13"/>
      <c r="AE3084" s="13"/>
      <c r="AF3084" s="13"/>
      <c r="AG3084" s="13"/>
      <c r="AH3084" s="13"/>
      <c r="AI3084" s="13"/>
      <c r="AJ3084" s="13"/>
      <c r="AK3084" s="13"/>
      <c r="AL3084" s="13"/>
      <c r="AM3084" s="13"/>
      <c r="AN3084" s="13"/>
    </row>
    <row r="3085" spans="1:40" ht="15.75" hidden="1" customHeight="1" x14ac:dyDescent="0.25">
      <c r="A3085" s="13"/>
      <c r="B3085" s="13"/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  <c r="P3085" s="13"/>
      <c r="Q3085" s="13"/>
      <c r="R3085" s="13"/>
      <c r="S3085" s="13"/>
      <c r="T3085" s="13"/>
      <c r="U3085" s="13"/>
      <c r="V3085" s="13"/>
      <c r="W3085" s="13"/>
      <c r="X3085" s="13"/>
      <c r="Y3085" s="13"/>
      <c r="Z3085" s="13"/>
      <c r="AA3085" s="13"/>
      <c r="AB3085" s="13"/>
      <c r="AC3085" s="13"/>
      <c r="AD3085" s="13"/>
      <c r="AE3085" s="13"/>
      <c r="AF3085" s="13"/>
      <c r="AG3085" s="13"/>
      <c r="AH3085" s="13"/>
      <c r="AI3085" s="13"/>
      <c r="AJ3085" s="13"/>
      <c r="AK3085" s="13"/>
      <c r="AL3085" s="13"/>
      <c r="AM3085" s="13"/>
      <c r="AN3085" s="13"/>
    </row>
    <row r="3086" spans="1:40" ht="15.75" hidden="1" customHeight="1" x14ac:dyDescent="0.25">
      <c r="A3086" s="13"/>
      <c r="B3086" s="13"/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  <c r="P3086" s="13"/>
      <c r="Q3086" s="13"/>
      <c r="R3086" s="13"/>
      <c r="S3086" s="13"/>
      <c r="T3086" s="13"/>
      <c r="U3086" s="13"/>
      <c r="V3086" s="13"/>
      <c r="W3086" s="13"/>
      <c r="X3086" s="13"/>
      <c r="Y3086" s="13"/>
      <c r="Z3086" s="13"/>
      <c r="AA3086" s="13"/>
      <c r="AB3086" s="13"/>
      <c r="AC3086" s="13"/>
      <c r="AD3086" s="13"/>
      <c r="AE3086" s="13"/>
      <c r="AF3086" s="13"/>
      <c r="AG3086" s="13"/>
      <c r="AH3086" s="13"/>
      <c r="AI3086" s="13"/>
      <c r="AJ3086" s="13"/>
      <c r="AK3086" s="13"/>
      <c r="AL3086" s="13"/>
      <c r="AM3086" s="13"/>
      <c r="AN3086" s="13"/>
    </row>
    <row r="3087" spans="1:40" ht="15.75" hidden="1" customHeight="1" x14ac:dyDescent="0.25">
      <c r="A3087" s="13"/>
      <c r="B3087" s="13"/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  <c r="P3087" s="13"/>
      <c r="Q3087" s="13"/>
      <c r="R3087" s="13"/>
      <c r="S3087" s="13"/>
      <c r="T3087" s="13"/>
      <c r="U3087" s="13"/>
      <c r="V3087" s="13"/>
      <c r="W3087" s="13"/>
      <c r="X3087" s="13"/>
      <c r="Y3087" s="13"/>
      <c r="Z3087" s="13"/>
      <c r="AA3087" s="13"/>
      <c r="AB3087" s="13"/>
      <c r="AC3087" s="13"/>
      <c r="AD3087" s="13"/>
      <c r="AE3087" s="13"/>
      <c r="AF3087" s="13"/>
      <c r="AG3087" s="13"/>
      <c r="AH3087" s="13"/>
      <c r="AI3087" s="13"/>
      <c r="AJ3087" s="13"/>
      <c r="AK3087" s="13"/>
      <c r="AL3087" s="13"/>
      <c r="AM3087" s="13"/>
      <c r="AN3087" s="13"/>
    </row>
    <row r="3088" spans="1:40" ht="15.75" hidden="1" customHeight="1" x14ac:dyDescent="0.25">
      <c r="A3088" s="13"/>
      <c r="B3088" s="13"/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  <c r="P3088" s="13"/>
      <c r="Q3088" s="13"/>
      <c r="R3088" s="13"/>
      <c r="S3088" s="13"/>
      <c r="T3088" s="13"/>
      <c r="U3088" s="13"/>
      <c r="V3088" s="13"/>
      <c r="W3088" s="13"/>
      <c r="X3088" s="13"/>
      <c r="Y3088" s="13"/>
      <c r="Z3088" s="13"/>
      <c r="AA3088" s="13"/>
      <c r="AB3088" s="13"/>
      <c r="AC3088" s="13"/>
      <c r="AD3088" s="13"/>
      <c r="AE3088" s="13"/>
      <c r="AF3088" s="13"/>
      <c r="AG3088" s="13"/>
      <c r="AH3088" s="13"/>
      <c r="AI3088" s="13"/>
      <c r="AJ3088" s="13"/>
      <c r="AK3088" s="13"/>
      <c r="AL3088" s="13"/>
      <c r="AM3088" s="13"/>
      <c r="AN3088" s="13"/>
    </row>
    <row r="3089" spans="1:40" ht="15.75" hidden="1" customHeight="1" x14ac:dyDescent="0.25">
      <c r="A3089" s="13"/>
      <c r="B3089" s="13"/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  <c r="T3089" s="13"/>
      <c r="U3089" s="13"/>
      <c r="V3089" s="13"/>
      <c r="W3089" s="13"/>
      <c r="X3089" s="13"/>
      <c r="Y3089" s="13"/>
      <c r="Z3089" s="13"/>
      <c r="AA3089" s="13"/>
      <c r="AB3089" s="13"/>
      <c r="AC3089" s="13"/>
      <c r="AD3089" s="13"/>
      <c r="AE3089" s="13"/>
      <c r="AF3089" s="13"/>
      <c r="AG3089" s="13"/>
      <c r="AH3089" s="13"/>
      <c r="AI3089" s="13"/>
      <c r="AJ3089" s="13"/>
      <c r="AK3089" s="13"/>
      <c r="AL3089" s="13"/>
      <c r="AM3089" s="13"/>
      <c r="AN3089" s="13"/>
    </row>
    <row r="3090" spans="1:40" ht="15.75" hidden="1" customHeight="1" x14ac:dyDescent="0.25">
      <c r="A3090" s="13"/>
      <c r="B3090" s="13"/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  <c r="P3090" s="13"/>
      <c r="Q3090" s="13"/>
      <c r="R3090" s="13"/>
      <c r="S3090" s="13"/>
      <c r="T3090" s="13"/>
      <c r="U3090" s="13"/>
      <c r="V3090" s="13"/>
      <c r="W3090" s="13"/>
      <c r="X3090" s="13"/>
      <c r="Y3090" s="13"/>
      <c r="Z3090" s="13"/>
      <c r="AA3090" s="13"/>
      <c r="AB3090" s="13"/>
      <c r="AC3090" s="13"/>
      <c r="AD3090" s="13"/>
      <c r="AE3090" s="13"/>
      <c r="AF3090" s="13"/>
      <c r="AG3090" s="13"/>
      <c r="AH3090" s="13"/>
      <c r="AI3090" s="13"/>
      <c r="AJ3090" s="13"/>
      <c r="AK3090" s="13"/>
      <c r="AL3090" s="13"/>
      <c r="AM3090" s="13"/>
      <c r="AN3090" s="13"/>
    </row>
    <row r="3091" spans="1:40" ht="15.75" hidden="1" customHeight="1" x14ac:dyDescent="0.25">
      <c r="A3091" s="13"/>
      <c r="B3091" s="13"/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  <c r="T3091" s="13"/>
      <c r="U3091" s="13"/>
      <c r="V3091" s="13"/>
      <c r="W3091" s="13"/>
      <c r="X3091" s="13"/>
      <c r="Y3091" s="13"/>
      <c r="Z3091" s="13"/>
      <c r="AA3091" s="13"/>
      <c r="AB3091" s="13"/>
      <c r="AC3091" s="13"/>
      <c r="AD3091" s="13"/>
      <c r="AE3091" s="13"/>
      <c r="AF3091" s="13"/>
      <c r="AG3091" s="13"/>
      <c r="AH3091" s="13"/>
      <c r="AI3091" s="13"/>
      <c r="AJ3091" s="13"/>
      <c r="AK3091" s="13"/>
      <c r="AL3091" s="13"/>
      <c r="AM3091" s="13"/>
      <c r="AN3091" s="13"/>
    </row>
    <row r="3092" spans="1:40" ht="15.75" hidden="1" customHeight="1" x14ac:dyDescent="0.25">
      <c r="A3092" s="13"/>
      <c r="B3092" s="13"/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  <c r="T3092" s="13"/>
      <c r="U3092" s="13"/>
      <c r="V3092" s="13"/>
      <c r="W3092" s="13"/>
      <c r="X3092" s="13"/>
      <c r="Y3092" s="13"/>
      <c r="Z3092" s="13"/>
      <c r="AA3092" s="13"/>
      <c r="AB3092" s="13"/>
      <c r="AC3092" s="13"/>
      <c r="AD3092" s="13"/>
      <c r="AE3092" s="13"/>
      <c r="AF3092" s="13"/>
      <c r="AG3092" s="13"/>
      <c r="AH3092" s="13"/>
      <c r="AI3092" s="13"/>
      <c r="AJ3092" s="13"/>
      <c r="AK3092" s="13"/>
      <c r="AL3092" s="13"/>
      <c r="AM3092" s="13"/>
      <c r="AN3092" s="13"/>
    </row>
    <row r="3093" spans="1:40" ht="15.75" hidden="1" customHeight="1" x14ac:dyDescent="0.25">
      <c r="A3093" s="13"/>
      <c r="B3093" s="13"/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  <c r="T3093" s="13"/>
      <c r="U3093" s="13"/>
      <c r="V3093" s="13"/>
      <c r="W3093" s="13"/>
      <c r="X3093" s="13"/>
      <c r="Y3093" s="13"/>
      <c r="Z3093" s="13"/>
      <c r="AA3093" s="13"/>
      <c r="AB3093" s="13"/>
      <c r="AC3093" s="13"/>
      <c r="AD3093" s="13"/>
      <c r="AE3093" s="13"/>
      <c r="AF3093" s="13"/>
      <c r="AG3093" s="13"/>
      <c r="AH3093" s="13"/>
      <c r="AI3093" s="13"/>
      <c r="AJ3093" s="13"/>
      <c r="AK3093" s="13"/>
      <c r="AL3093" s="13"/>
      <c r="AM3093" s="13"/>
      <c r="AN3093" s="13"/>
    </row>
    <row r="3094" spans="1:40" ht="15.75" hidden="1" customHeight="1" x14ac:dyDescent="0.25">
      <c r="A3094" s="13"/>
      <c r="B3094" s="13"/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  <c r="T3094" s="13"/>
      <c r="U3094" s="13"/>
      <c r="V3094" s="13"/>
      <c r="W3094" s="13"/>
      <c r="X3094" s="13"/>
      <c r="Y3094" s="13"/>
      <c r="Z3094" s="13"/>
      <c r="AA3094" s="13"/>
      <c r="AB3094" s="13"/>
      <c r="AC3094" s="13"/>
      <c r="AD3094" s="13"/>
      <c r="AE3094" s="13"/>
      <c r="AF3094" s="13"/>
      <c r="AG3094" s="13"/>
      <c r="AH3094" s="13"/>
      <c r="AI3094" s="13"/>
      <c r="AJ3094" s="13"/>
      <c r="AK3094" s="13"/>
      <c r="AL3094" s="13"/>
      <c r="AM3094" s="13"/>
      <c r="AN3094" s="13"/>
    </row>
    <row r="3095" spans="1:40" ht="15.75" hidden="1" customHeight="1" x14ac:dyDescent="0.25">
      <c r="A3095" s="13"/>
      <c r="B3095" s="13"/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  <c r="T3095" s="13"/>
      <c r="U3095" s="13"/>
      <c r="V3095" s="13"/>
      <c r="W3095" s="13"/>
      <c r="X3095" s="13"/>
      <c r="Y3095" s="13"/>
      <c r="Z3095" s="13"/>
      <c r="AA3095" s="13"/>
      <c r="AB3095" s="13"/>
      <c r="AC3095" s="13"/>
      <c r="AD3095" s="13"/>
      <c r="AE3095" s="13"/>
      <c r="AF3095" s="13"/>
      <c r="AG3095" s="13"/>
      <c r="AH3095" s="13"/>
      <c r="AI3095" s="13"/>
      <c r="AJ3095" s="13"/>
      <c r="AK3095" s="13"/>
      <c r="AL3095" s="13"/>
      <c r="AM3095" s="13"/>
      <c r="AN3095" s="13"/>
    </row>
    <row r="3096" spans="1:40" ht="15.75" hidden="1" customHeight="1" x14ac:dyDescent="0.25">
      <c r="A3096" s="13"/>
      <c r="B3096" s="13"/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  <c r="T3096" s="13"/>
      <c r="U3096" s="13"/>
      <c r="V3096" s="13"/>
      <c r="W3096" s="13"/>
      <c r="X3096" s="13"/>
      <c r="Y3096" s="13"/>
      <c r="Z3096" s="13"/>
      <c r="AA3096" s="13"/>
      <c r="AB3096" s="13"/>
      <c r="AC3096" s="13"/>
      <c r="AD3096" s="13"/>
      <c r="AE3096" s="13"/>
      <c r="AF3096" s="13"/>
      <c r="AG3096" s="13"/>
      <c r="AH3096" s="13"/>
      <c r="AI3096" s="13"/>
      <c r="AJ3096" s="13"/>
      <c r="AK3096" s="13"/>
      <c r="AL3096" s="13"/>
      <c r="AM3096" s="13"/>
      <c r="AN3096" s="13"/>
    </row>
    <row r="3097" spans="1:40" ht="15.75" hidden="1" customHeight="1" x14ac:dyDescent="0.25">
      <c r="A3097" s="13"/>
      <c r="B3097" s="13"/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  <c r="T3097" s="13"/>
      <c r="U3097" s="13"/>
      <c r="V3097" s="13"/>
      <c r="W3097" s="13"/>
      <c r="X3097" s="13"/>
      <c r="Y3097" s="13"/>
      <c r="Z3097" s="13"/>
      <c r="AA3097" s="13"/>
      <c r="AB3097" s="13"/>
      <c r="AC3097" s="13"/>
      <c r="AD3097" s="13"/>
      <c r="AE3097" s="13"/>
      <c r="AF3097" s="13"/>
      <c r="AG3097" s="13"/>
      <c r="AH3097" s="13"/>
      <c r="AI3097" s="13"/>
      <c r="AJ3097" s="13"/>
      <c r="AK3097" s="13"/>
      <c r="AL3097" s="13"/>
      <c r="AM3097" s="13"/>
      <c r="AN3097" s="13"/>
    </row>
    <row r="3098" spans="1:40" ht="15.75" hidden="1" customHeight="1" x14ac:dyDescent="0.25">
      <c r="A3098" s="13"/>
      <c r="B3098" s="13"/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  <c r="T3098" s="13"/>
      <c r="U3098" s="13"/>
      <c r="V3098" s="13"/>
      <c r="W3098" s="13"/>
      <c r="X3098" s="13"/>
      <c r="Y3098" s="13"/>
      <c r="Z3098" s="13"/>
      <c r="AA3098" s="13"/>
      <c r="AB3098" s="13"/>
      <c r="AC3098" s="13"/>
      <c r="AD3098" s="13"/>
      <c r="AE3098" s="13"/>
      <c r="AF3098" s="13"/>
      <c r="AG3098" s="13"/>
      <c r="AH3098" s="13"/>
      <c r="AI3098" s="13"/>
      <c r="AJ3098" s="13"/>
      <c r="AK3098" s="13"/>
      <c r="AL3098" s="13"/>
      <c r="AM3098" s="13"/>
      <c r="AN3098" s="13"/>
    </row>
    <row r="3099" spans="1:40" ht="15.75" hidden="1" customHeight="1" x14ac:dyDescent="0.25">
      <c r="A3099" s="13"/>
      <c r="B3099" s="13"/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  <c r="T3099" s="13"/>
      <c r="U3099" s="13"/>
      <c r="V3099" s="13"/>
      <c r="W3099" s="13"/>
      <c r="X3099" s="13"/>
      <c r="Y3099" s="13"/>
      <c r="Z3099" s="13"/>
      <c r="AA3099" s="13"/>
      <c r="AB3099" s="13"/>
      <c r="AC3099" s="13"/>
      <c r="AD3099" s="13"/>
      <c r="AE3099" s="13"/>
      <c r="AF3099" s="13"/>
      <c r="AG3099" s="13"/>
      <c r="AH3099" s="13"/>
      <c r="AI3099" s="13"/>
      <c r="AJ3099" s="13"/>
      <c r="AK3099" s="13"/>
      <c r="AL3099" s="13"/>
      <c r="AM3099" s="13"/>
      <c r="AN3099" s="13"/>
    </row>
    <row r="3100" spans="1:40" ht="15.75" hidden="1" customHeight="1" x14ac:dyDescent="0.25">
      <c r="A3100" s="13"/>
      <c r="B3100" s="13"/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  <c r="T3100" s="13"/>
      <c r="U3100" s="13"/>
      <c r="V3100" s="13"/>
      <c r="W3100" s="13"/>
      <c r="X3100" s="13"/>
      <c r="Y3100" s="13"/>
      <c r="Z3100" s="13"/>
      <c r="AA3100" s="13"/>
      <c r="AB3100" s="13"/>
      <c r="AC3100" s="13"/>
      <c r="AD3100" s="13"/>
      <c r="AE3100" s="13"/>
      <c r="AF3100" s="13"/>
      <c r="AG3100" s="13"/>
      <c r="AH3100" s="13"/>
      <c r="AI3100" s="13"/>
      <c r="AJ3100" s="13"/>
      <c r="AK3100" s="13"/>
      <c r="AL3100" s="13"/>
      <c r="AM3100" s="13"/>
      <c r="AN3100" s="13"/>
    </row>
    <row r="3101" spans="1:40" ht="15.75" hidden="1" customHeight="1" x14ac:dyDescent="0.25">
      <c r="A3101" s="13"/>
      <c r="B3101" s="13"/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  <c r="T3101" s="13"/>
      <c r="U3101" s="13"/>
      <c r="V3101" s="13"/>
      <c r="W3101" s="13"/>
      <c r="X3101" s="13"/>
      <c r="Y3101" s="13"/>
      <c r="Z3101" s="13"/>
      <c r="AA3101" s="13"/>
      <c r="AB3101" s="13"/>
      <c r="AC3101" s="13"/>
      <c r="AD3101" s="13"/>
      <c r="AE3101" s="13"/>
      <c r="AF3101" s="13"/>
      <c r="AG3101" s="13"/>
      <c r="AH3101" s="13"/>
      <c r="AI3101" s="13"/>
      <c r="AJ3101" s="13"/>
      <c r="AK3101" s="13"/>
      <c r="AL3101" s="13"/>
      <c r="AM3101" s="13"/>
      <c r="AN3101" s="13"/>
    </row>
    <row r="3102" spans="1:40" ht="15.75" hidden="1" customHeight="1" x14ac:dyDescent="0.25">
      <c r="A3102" s="13"/>
      <c r="B3102" s="13"/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  <c r="T3102" s="13"/>
      <c r="U3102" s="13"/>
      <c r="V3102" s="13"/>
      <c r="W3102" s="13"/>
      <c r="X3102" s="13"/>
      <c r="Y3102" s="13"/>
      <c r="Z3102" s="13"/>
      <c r="AA3102" s="13"/>
      <c r="AB3102" s="13"/>
      <c r="AC3102" s="13"/>
      <c r="AD3102" s="13"/>
      <c r="AE3102" s="13"/>
      <c r="AF3102" s="13"/>
      <c r="AG3102" s="13"/>
      <c r="AH3102" s="13"/>
      <c r="AI3102" s="13"/>
      <c r="AJ3102" s="13"/>
      <c r="AK3102" s="13"/>
      <c r="AL3102" s="13"/>
      <c r="AM3102" s="13"/>
      <c r="AN3102" s="13"/>
    </row>
    <row r="3103" spans="1:40" ht="15.75" hidden="1" customHeight="1" x14ac:dyDescent="0.25">
      <c r="A3103" s="13"/>
      <c r="B3103" s="13"/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  <c r="T3103" s="13"/>
      <c r="U3103" s="13"/>
      <c r="V3103" s="13"/>
      <c r="W3103" s="13"/>
      <c r="X3103" s="13"/>
      <c r="Y3103" s="13"/>
      <c r="Z3103" s="13"/>
      <c r="AA3103" s="13"/>
      <c r="AB3103" s="13"/>
      <c r="AC3103" s="13"/>
      <c r="AD3103" s="13"/>
      <c r="AE3103" s="13"/>
      <c r="AF3103" s="13"/>
      <c r="AG3103" s="13"/>
      <c r="AH3103" s="13"/>
      <c r="AI3103" s="13"/>
      <c r="AJ3103" s="13"/>
      <c r="AK3103" s="13"/>
      <c r="AL3103" s="13"/>
      <c r="AM3103" s="13"/>
      <c r="AN3103" s="13"/>
    </row>
    <row r="3104" spans="1:40" ht="15.75" hidden="1" customHeight="1" x14ac:dyDescent="0.25">
      <c r="A3104" s="13"/>
      <c r="B3104" s="13"/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  <c r="P3104" s="13"/>
      <c r="Q3104" s="13"/>
      <c r="R3104" s="13"/>
      <c r="S3104" s="13"/>
      <c r="T3104" s="13"/>
      <c r="U3104" s="13"/>
      <c r="V3104" s="13"/>
      <c r="W3104" s="13"/>
      <c r="X3104" s="13"/>
      <c r="Y3104" s="13"/>
      <c r="Z3104" s="13"/>
      <c r="AA3104" s="13"/>
      <c r="AB3104" s="13"/>
      <c r="AC3104" s="13"/>
      <c r="AD3104" s="13"/>
      <c r="AE3104" s="13"/>
      <c r="AF3104" s="13"/>
      <c r="AG3104" s="13"/>
      <c r="AH3104" s="13"/>
      <c r="AI3104" s="13"/>
      <c r="AJ3104" s="13"/>
      <c r="AK3104" s="13"/>
      <c r="AL3104" s="13"/>
      <c r="AM3104" s="13"/>
      <c r="AN3104" s="13"/>
    </row>
    <row r="3105" spans="1:40" ht="15.75" hidden="1" customHeight="1" x14ac:dyDescent="0.25">
      <c r="A3105" s="13"/>
      <c r="B3105" s="13"/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  <c r="T3105" s="13"/>
      <c r="U3105" s="13"/>
      <c r="V3105" s="13"/>
      <c r="W3105" s="13"/>
      <c r="X3105" s="13"/>
      <c r="Y3105" s="13"/>
      <c r="Z3105" s="13"/>
      <c r="AA3105" s="13"/>
      <c r="AB3105" s="13"/>
      <c r="AC3105" s="13"/>
      <c r="AD3105" s="13"/>
      <c r="AE3105" s="13"/>
      <c r="AF3105" s="13"/>
      <c r="AG3105" s="13"/>
      <c r="AH3105" s="13"/>
      <c r="AI3105" s="13"/>
      <c r="AJ3105" s="13"/>
      <c r="AK3105" s="13"/>
      <c r="AL3105" s="13"/>
      <c r="AM3105" s="13"/>
      <c r="AN3105" s="13"/>
    </row>
    <row r="3106" spans="1:40" ht="15.75" hidden="1" customHeight="1" x14ac:dyDescent="0.25">
      <c r="A3106" s="13"/>
      <c r="B3106" s="13"/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  <c r="T3106" s="13"/>
      <c r="U3106" s="13"/>
      <c r="V3106" s="13"/>
      <c r="W3106" s="13"/>
      <c r="X3106" s="13"/>
      <c r="Y3106" s="13"/>
      <c r="Z3106" s="13"/>
      <c r="AA3106" s="13"/>
      <c r="AB3106" s="13"/>
      <c r="AC3106" s="13"/>
      <c r="AD3106" s="13"/>
      <c r="AE3106" s="13"/>
      <c r="AF3106" s="13"/>
      <c r="AG3106" s="13"/>
      <c r="AH3106" s="13"/>
      <c r="AI3106" s="13"/>
      <c r="AJ3106" s="13"/>
      <c r="AK3106" s="13"/>
      <c r="AL3106" s="13"/>
      <c r="AM3106" s="13"/>
      <c r="AN3106" s="13"/>
    </row>
    <row r="3107" spans="1:40" ht="15.75" hidden="1" customHeight="1" x14ac:dyDescent="0.25">
      <c r="A3107" s="13"/>
      <c r="B3107" s="13"/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  <c r="T3107" s="13"/>
      <c r="U3107" s="13"/>
      <c r="V3107" s="13"/>
      <c r="W3107" s="13"/>
      <c r="X3107" s="13"/>
      <c r="Y3107" s="13"/>
      <c r="Z3107" s="13"/>
      <c r="AA3107" s="13"/>
      <c r="AB3107" s="13"/>
      <c r="AC3107" s="13"/>
      <c r="AD3107" s="13"/>
      <c r="AE3107" s="13"/>
      <c r="AF3107" s="13"/>
      <c r="AG3107" s="13"/>
      <c r="AH3107" s="13"/>
      <c r="AI3107" s="13"/>
      <c r="AJ3107" s="13"/>
      <c r="AK3107" s="13"/>
      <c r="AL3107" s="13"/>
      <c r="AM3107" s="13"/>
      <c r="AN3107" s="13"/>
    </row>
    <row r="3108" spans="1:40" ht="15.75" hidden="1" customHeight="1" x14ac:dyDescent="0.25">
      <c r="A3108" s="13"/>
      <c r="B3108" s="13"/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  <c r="T3108" s="13"/>
      <c r="U3108" s="13"/>
      <c r="V3108" s="13"/>
      <c r="W3108" s="13"/>
      <c r="X3108" s="13"/>
      <c r="Y3108" s="13"/>
      <c r="Z3108" s="13"/>
      <c r="AA3108" s="13"/>
      <c r="AB3108" s="13"/>
      <c r="AC3108" s="13"/>
      <c r="AD3108" s="13"/>
      <c r="AE3108" s="13"/>
      <c r="AF3108" s="13"/>
      <c r="AG3108" s="13"/>
      <c r="AH3108" s="13"/>
      <c r="AI3108" s="13"/>
      <c r="AJ3108" s="13"/>
      <c r="AK3108" s="13"/>
      <c r="AL3108" s="13"/>
      <c r="AM3108" s="13"/>
      <c r="AN3108" s="13"/>
    </row>
    <row r="3109" spans="1:40" ht="15.75" hidden="1" customHeight="1" x14ac:dyDescent="0.25">
      <c r="A3109" s="13"/>
      <c r="B3109" s="13"/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  <c r="T3109" s="13"/>
      <c r="U3109" s="13"/>
      <c r="V3109" s="13"/>
      <c r="W3109" s="13"/>
      <c r="X3109" s="13"/>
      <c r="Y3109" s="13"/>
      <c r="Z3109" s="13"/>
      <c r="AA3109" s="13"/>
      <c r="AB3109" s="13"/>
      <c r="AC3109" s="13"/>
      <c r="AD3109" s="13"/>
      <c r="AE3109" s="13"/>
      <c r="AF3109" s="13"/>
      <c r="AG3109" s="13"/>
      <c r="AH3109" s="13"/>
      <c r="AI3109" s="13"/>
      <c r="AJ3109" s="13"/>
      <c r="AK3109" s="13"/>
      <c r="AL3109" s="13"/>
      <c r="AM3109" s="13"/>
      <c r="AN3109" s="13"/>
    </row>
    <row r="3110" spans="1:40" ht="15.75" hidden="1" customHeight="1" x14ac:dyDescent="0.25">
      <c r="A3110" s="13"/>
      <c r="B3110" s="13"/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  <c r="T3110" s="13"/>
      <c r="U3110" s="13"/>
      <c r="V3110" s="13"/>
      <c r="W3110" s="13"/>
      <c r="X3110" s="13"/>
      <c r="Y3110" s="13"/>
      <c r="Z3110" s="13"/>
      <c r="AA3110" s="13"/>
      <c r="AB3110" s="13"/>
      <c r="AC3110" s="13"/>
      <c r="AD3110" s="13"/>
      <c r="AE3110" s="13"/>
      <c r="AF3110" s="13"/>
      <c r="AG3110" s="13"/>
      <c r="AH3110" s="13"/>
      <c r="AI3110" s="13"/>
      <c r="AJ3110" s="13"/>
      <c r="AK3110" s="13"/>
      <c r="AL3110" s="13"/>
      <c r="AM3110" s="13"/>
      <c r="AN3110" s="13"/>
    </row>
    <row r="3111" spans="1:40" ht="15.75" hidden="1" customHeight="1" x14ac:dyDescent="0.25">
      <c r="A3111" s="13"/>
      <c r="B3111" s="13"/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  <c r="T3111" s="13"/>
      <c r="U3111" s="13"/>
      <c r="V3111" s="13"/>
      <c r="W3111" s="13"/>
      <c r="X3111" s="13"/>
      <c r="Y3111" s="13"/>
      <c r="Z3111" s="13"/>
      <c r="AA3111" s="13"/>
      <c r="AB3111" s="13"/>
      <c r="AC3111" s="13"/>
      <c r="AD3111" s="13"/>
      <c r="AE3111" s="13"/>
      <c r="AF3111" s="13"/>
      <c r="AG3111" s="13"/>
      <c r="AH3111" s="13"/>
      <c r="AI3111" s="13"/>
      <c r="AJ3111" s="13"/>
      <c r="AK3111" s="13"/>
      <c r="AL3111" s="13"/>
      <c r="AM3111" s="13"/>
      <c r="AN3111" s="13"/>
    </row>
    <row r="3112" spans="1:40" ht="15.75" hidden="1" customHeight="1" x14ac:dyDescent="0.25">
      <c r="A3112" s="13"/>
      <c r="B3112" s="13"/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  <c r="T3112" s="13"/>
      <c r="U3112" s="13"/>
      <c r="V3112" s="13"/>
      <c r="W3112" s="13"/>
      <c r="X3112" s="13"/>
      <c r="Y3112" s="13"/>
      <c r="Z3112" s="13"/>
      <c r="AA3112" s="13"/>
      <c r="AB3112" s="13"/>
      <c r="AC3112" s="13"/>
      <c r="AD3112" s="13"/>
      <c r="AE3112" s="13"/>
      <c r="AF3112" s="13"/>
      <c r="AG3112" s="13"/>
      <c r="AH3112" s="13"/>
      <c r="AI3112" s="13"/>
      <c r="AJ3112" s="13"/>
      <c r="AK3112" s="13"/>
      <c r="AL3112" s="13"/>
      <c r="AM3112" s="13"/>
      <c r="AN3112" s="13"/>
    </row>
    <row r="3113" spans="1:40" ht="15.75" hidden="1" customHeight="1" x14ac:dyDescent="0.25">
      <c r="A3113" s="13"/>
      <c r="B3113" s="13"/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  <c r="T3113" s="13"/>
      <c r="U3113" s="13"/>
      <c r="V3113" s="13"/>
      <c r="W3113" s="13"/>
      <c r="X3113" s="13"/>
      <c r="Y3113" s="13"/>
      <c r="Z3113" s="13"/>
      <c r="AA3113" s="13"/>
      <c r="AB3113" s="13"/>
      <c r="AC3113" s="13"/>
      <c r="AD3113" s="13"/>
      <c r="AE3113" s="13"/>
      <c r="AF3113" s="13"/>
      <c r="AG3113" s="13"/>
      <c r="AH3113" s="13"/>
      <c r="AI3113" s="13"/>
      <c r="AJ3113" s="13"/>
      <c r="AK3113" s="13"/>
      <c r="AL3113" s="13"/>
      <c r="AM3113" s="13"/>
      <c r="AN3113" s="13"/>
    </row>
    <row r="3114" spans="1:40" ht="15.75" hidden="1" customHeight="1" x14ac:dyDescent="0.25">
      <c r="A3114" s="13"/>
      <c r="B3114" s="13"/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  <c r="T3114" s="13"/>
      <c r="U3114" s="13"/>
      <c r="V3114" s="13"/>
      <c r="W3114" s="13"/>
      <c r="X3114" s="13"/>
      <c r="Y3114" s="13"/>
      <c r="Z3114" s="13"/>
      <c r="AA3114" s="13"/>
      <c r="AB3114" s="13"/>
      <c r="AC3114" s="13"/>
      <c r="AD3114" s="13"/>
      <c r="AE3114" s="13"/>
      <c r="AF3114" s="13"/>
      <c r="AG3114" s="13"/>
      <c r="AH3114" s="13"/>
      <c r="AI3114" s="13"/>
      <c r="AJ3114" s="13"/>
      <c r="AK3114" s="13"/>
      <c r="AL3114" s="13"/>
      <c r="AM3114" s="13"/>
      <c r="AN3114" s="13"/>
    </row>
    <row r="3115" spans="1:40" ht="15.75" hidden="1" customHeight="1" x14ac:dyDescent="0.25">
      <c r="A3115" s="13"/>
      <c r="B3115" s="13"/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  <c r="T3115" s="13"/>
      <c r="U3115" s="13"/>
      <c r="V3115" s="13"/>
      <c r="W3115" s="13"/>
      <c r="X3115" s="13"/>
      <c r="Y3115" s="13"/>
      <c r="Z3115" s="13"/>
      <c r="AA3115" s="13"/>
      <c r="AB3115" s="13"/>
      <c r="AC3115" s="13"/>
      <c r="AD3115" s="13"/>
      <c r="AE3115" s="13"/>
      <c r="AF3115" s="13"/>
      <c r="AG3115" s="13"/>
      <c r="AH3115" s="13"/>
      <c r="AI3115" s="13"/>
      <c r="AJ3115" s="13"/>
      <c r="AK3115" s="13"/>
      <c r="AL3115" s="13"/>
      <c r="AM3115" s="13"/>
      <c r="AN3115" s="13"/>
    </row>
    <row r="3116" spans="1:40" ht="15.75" hidden="1" customHeight="1" x14ac:dyDescent="0.25">
      <c r="A3116" s="13"/>
      <c r="B3116" s="13"/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  <c r="T3116" s="13"/>
      <c r="U3116" s="13"/>
      <c r="V3116" s="13"/>
      <c r="W3116" s="13"/>
      <c r="X3116" s="13"/>
      <c r="Y3116" s="13"/>
      <c r="Z3116" s="13"/>
      <c r="AA3116" s="13"/>
      <c r="AB3116" s="13"/>
      <c r="AC3116" s="13"/>
      <c r="AD3116" s="13"/>
      <c r="AE3116" s="13"/>
      <c r="AF3116" s="13"/>
      <c r="AG3116" s="13"/>
      <c r="AH3116" s="13"/>
      <c r="AI3116" s="13"/>
      <c r="AJ3116" s="13"/>
      <c r="AK3116" s="13"/>
      <c r="AL3116" s="13"/>
      <c r="AM3116" s="13"/>
      <c r="AN3116" s="13"/>
    </row>
    <row r="3117" spans="1:40" ht="15.75" hidden="1" customHeight="1" x14ac:dyDescent="0.25">
      <c r="A3117" s="13"/>
      <c r="B3117" s="13"/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  <c r="T3117" s="13"/>
      <c r="U3117" s="13"/>
      <c r="V3117" s="13"/>
      <c r="W3117" s="13"/>
      <c r="X3117" s="13"/>
      <c r="Y3117" s="13"/>
      <c r="Z3117" s="13"/>
      <c r="AA3117" s="13"/>
      <c r="AB3117" s="13"/>
      <c r="AC3117" s="13"/>
      <c r="AD3117" s="13"/>
      <c r="AE3117" s="13"/>
      <c r="AF3117" s="13"/>
      <c r="AG3117" s="13"/>
      <c r="AH3117" s="13"/>
      <c r="AI3117" s="13"/>
      <c r="AJ3117" s="13"/>
      <c r="AK3117" s="13"/>
      <c r="AL3117" s="13"/>
      <c r="AM3117" s="13"/>
      <c r="AN3117" s="13"/>
    </row>
    <row r="3118" spans="1:40" ht="15.75" hidden="1" customHeight="1" x14ac:dyDescent="0.25">
      <c r="A3118" s="13"/>
      <c r="B3118" s="13"/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  <c r="T3118" s="13"/>
      <c r="U3118" s="13"/>
      <c r="V3118" s="13"/>
      <c r="W3118" s="13"/>
      <c r="X3118" s="13"/>
      <c r="Y3118" s="13"/>
      <c r="Z3118" s="13"/>
      <c r="AA3118" s="13"/>
      <c r="AB3118" s="13"/>
      <c r="AC3118" s="13"/>
      <c r="AD3118" s="13"/>
      <c r="AE3118" s="13"/>
      <c r="AF3118" s="13"/>
      <c r="AG3118" s="13"/>
      <c r="AH3118" s="13"/>
      <c r="AI3118" s="13"/>
      <c r="AJ3118" s="13"/>
      <c r="AK3118" s="13"/>
      <c r="AL3118" s="13"/>
      <c r="AM3118" s="13"/>
      <c r="AN3118" s="13"/>
    </row>
    <row r="3119" spans="1:40" ht="15.75" hidden="1" customHeight="1" x14ac:dyDescent="0.25">
      <c r="A3119" s="13"/>
      <c r="B3119" s="13"/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  <c r="T3119" s="13"/>
      <c r="U3119" s="13"/>
      <c r="V3119" s="13"/>
      <c r="W3119" s="13"/>
      <c r="X3119" s="13"/>
      <c r="Y3119" s="13"/>
      <c r="Z3119" s="13"/>
      <c r="AA3119" s="13"/>
      <c r="AB3119" s="13"/>
      <c r="AC3119" s="13"/>
      <c r="AD3119" s="13"/>
      <c r="AE3119" s="13"/>
      <c r="AF3119" s="13"/>
      <c r="AG3119" s="13"/>
      <c r="AH3119" s="13"/>
      <c r="AI3119" s="13"/>
      <c r="AJ3119" s="13"/>
      <c r="AK3119" s="13"/>
      <c r="AL3119" s="13"/>
      <c r="AM3119" s="13"/>
      <c r="AN3119" s="13"/>
    </row>
    <row r="3120" spans="1:40" ht="15.75" hidden="1" customHeight="1" x14ac:dyDescent="0.25">
      <c r="A3120" s="13"/>
      <c r="B3120" s="13"/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  <c r="T3120" s="13"/>
      <c r="U3120" s="13"/>
      <c r="V3120" s="13"/>
      <c r="W3120" s="13"/>
      <c r="X3120" s="13"/>
      <c r="Y3120" s="13"/>
      <c r="Z3120" s="13"/>
      <c r="AA3120" s="13"/>
      <c r="AB3120" s="13"/>
      <c r="AC3120" s="13"/>
      <c r="AD3120" s="13"/>
      <c r="AE3120" s="13"/>
      <c r="AF3120" s="13"/>
      <c r="AG3120" s="13"/>
      <c r="AH3120" s="13"/>
      <c r="AI3120" s="13"/>
      <c r="AJ3120" s="13"/>
      <c r="AK3120" s="13"/>
      <c r="AL3120" s="13"/>
      <c r="AM3120" s="13"/>
      <c r="AN3120" s="13"/>
    </row>
    <row r="3121" spans="1:40" ht="15.75" hidden="1" customHeight="1" x14ac:dyDescent="0.25">
      <c r="A3121" s="13"/>
      <c r="B3121" s="13"/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  <c r="T3121" s="13"/>
      <c r="U3121" s="13"/>
      <c r="V3121" s="13"/>
      <c r="W3121" s="13"/>
      <c r="X3121" s="13"/>
      <c r="Y3121" s="13"/>
      <c r="Z3121" s="13"/>
      <c r="AA3121" s="13"/>
      <c r="AB3121" s="13"/>
      <c r="AC3121" s="13"/>
      <c r="AD3121" s="13"/>
      <c r="AE3121" s="13"/>
      <c r="AF3121" s="13"/>
      <c r="AG3121" s="13"/>
      <c r="AH3121" s="13"/>
      <c r="AI3121" s="13"/>
      <c r="AJ3121" s="13"/>
      <c r="AK3121" s="13"/>
      <c r="AL3121" s="13"/>
      <c r="AM3121" s="13"/>
      <c r="AN3121" s="13"/>
    </row>
    <row r="3122" spans="1:40" ht="15.75" hidden="1" customHeight="1" x14ac:dyDescent="0.25">
      <c r="A3122" s="13"/>
      <c r="B3122" s="13"/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  <c r="P3122" s="13"/>
      <c r="Q3122" s="13"/>
      <c r="R3122" s="13"/>
      <c r="S3122" s="13"/>
      <c r="T3122" s="13"/>
      <c r="U3122" s="13"/>
      <c r="V3122" s="13"/>
      <c r="W3122" s="13"/>
      <c r="X3122" s="13"/>
      <c r="Y3122" s="13"/>
      <c r="Z3122" s="13"/>
      <c r="AA3122" s="13"/>
      <c r="AB3122" s="13"/>
      <c r="AC3122" s="13"/>
      <c r="AD3122" s="13"/>
      <c r="AE3122" s="13"/>
      <c r="AF3122" s="13"/>
      <c r="AG3122" s="13"/>
      <c r="AH3122" s="13"/>
      <c r="AI3122" s="13"/>
      <c r="AJ3122" s="13"/>
      <c r="AK3122" s="13"/>
      <c r="AL3122" s="13"/>
      <c r="AM3122" s="13"/>
      <c r="AN3122" s="13"/>
    </row>
    <row r="3123" spans="1:40" ht="15.75" hidden="1" customHeight="1" x14ac:dyDescent="0.25">
      <c r="A3123" s="13"/>
      <c r="B3123" s="13"/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  <c r="T3123" s="13"/>
      <c r="U3123" s="13"/>
      <c r="V3123" s="13"/>
      <c r="W3123" s="13"/>
      <c r="X3123" s="13"/>
      <c r="Y3123" s="13"/>
      <c r="Z3123" s="13"/>
      <c r="AA3123" s="13"/>
      <c r="AB3123" s="13"/>
      <c r="AC3123" s="13"/>
      <c r="AD3123" s="13"/>
      <c r="AE3123" s="13"/>
      <c r="AF3123" s="13"/>
      <c r="AG3123" s="13"/>
      <c r="AH3123" s="13"/>
      <c r="AI3123" s="13"/>
      <c r="AJ3123" s="13"/>
      <c r="AK3123" s="13"/>
      <c r="AL3123" s="13"/>
      <c r="AM3123" s="13"/>
      <c r="AN3123" s="13"/>
    </row>
    <row r="3124" spans="1:40" ht="15.75" hidden="1" customHeight="1" x14ac:dyDescent="0.25">
      <c r="A3124" s="13"/>
      <c r="B3124" s="13"/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  <c r="P3124" s="13"/>
      <c r="Q3124" s="13"/>
      <c r="R3124" s="13"/>
      <c r="S3124" s="13"/>
      <c r="T3124" s="13"/>
      <c r="U3124" s="13"/>
      <c r="V3124" s="13"/>
      <c r="W3124" s="13"/>
      <c r="X3124" s="13"/>
      <c r="Y3124" s="13"/>
      <c r="Z3124" s="13"/>
      <c r="AA3124" s="13"/>
      <c r="AB3124" s="13"/>
      <c r="AC3124" s="13"/>
      <c r="AD3124" s="13"/>
      <c r="AE3124" s="13"/>
      <c r="AF3124" s="13"/>
      <c r="AG3124" s="13"/>
      <c r="AH3124" s="13"/>
      <c r="AI3124" s="13"/>
      <c r="AJ3124" s="13"/>
      <c r="AK3124" s="13"/>
      <c r="AL3124" s="13"/>
      <c r="AM3124" s="13"/>
      <c r="AN3124" s="13"/>
    </row>
    <row r="3125" spans="1:40" ht="15.75" hidden="1" customHeight="1" x14ac:dyDescent="0.25">
      <c r="A3125" s="13"/>
      <c r="B3125" s="13"/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  <c r="P3125" s="13"/>
      <c r="Q3125" s="13"/>
      <c r="R3125" s="13"/>
      <c r="S3125" s="13"/>
      <c r="T3125" s="13"/>
      <c r="U3125" s="13"/>
      <c r="V3125" s="13"/>
      <c r="W3125" s="13"/>
      <c r="X3125" s="13"/>
      <c r="Y3125" s="13"/>
      <c r="Z3125" s="13"/>
      <c r="AA3125" s="13"/>
      <c r="AB3125" s="13"/>
      <c r="AC3125" s="13"/>
      <c r="AD3125" s="13"/>
      <c r="AE3125" s="13"/>
      <c r="AF3125" s="13"/>
      <c r="AG3125" s="13"/>
      <c r="AH3125" s="13"/>
      <c r="AI3125" s="13"/>
      <c r="AJ3125" s="13"/>
      <c r="AK3125" s="13"/>
      <c r="AL3125" s="13"/>
      <c r="AM3125" s="13"/>
      <c r="AN3125" s="13"/>
    </row>
    <row r="3126" spans="1:40" ht="15.75" hidden="1" customHeight="1" x14ac:dyDescent="0.25">
      <c r="A3126" s="13"/>
      <c r="B3126" s="13"/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  <c r="P3126" s="13"/>
      <c r="Q3126" s="13"/>
      <c r="R3126" s="13"/>
      <c r="S3126" s="13"/>
      <c r="T3126" s="13"/>
      <c r="U3126" s="13"/>
      <c r="V3126" s="13"/>
      <c r="W3126" s="13"/>
      <c r="X3126" s="13"/>
      <c r="Y3126" s="13"/>
      <c r="Z3126" s="13"/>
      <c r="AA3126" s="13"/>
      <c r="AB3126" s="13"/>
      <c r="AC3126" s="13"/>
      <c r="AD3126" s="13"/>
      <c r="AE3126" s="13"/>
      <c r="AF3126" s="13"/>
      <c r="AG3126" s="13"/>
      <c r="AH3126" s="13"/>
      <c r="AI3126" s="13"/>
      <c r="AJ3126" s="13"/>
      <c r="AK3126" s="13"/>
      <c r="AL3126" s="13"/>
      <c r="AM3126" s="13"/>
      <c r="AN3126" s="13"/>
    </row>
    <row r="3127" spans="1:40" ht="15.75" hidden="1" customHeight="1" x14ac:dyDescent="0.25">
      <c r="A3127" s="13"/>
      <c r="B3127" s="13"/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  <c r="P3127" s="13"/>
      <c r="Q3127" s="13"/>
      <c r="R3127" s="13"/>
      <c r="S3127" s="13"/>
      <c r="T3127" s="13"/>
      <c r="U3127" s="13"/>
      <c r="V3127" s="13"/>
      <c r="W3127" s="13"/>
      <c r="X3127" s="13"/>
      <c r="Y3127" s="13"/>
      <c r="Z3127" s="13"/>
      <c r="AA3127" s="13"/>
      <c r="AB3127" s="13"/>
      <c r="AC3127" s="13"/>
      <c r="AD3127" s="13"/>
      <c r="AE3127" s="13"/>
      <c r="AF3127" s="13"/>
      <c r="AG3127" s="13"/>
      <c r="AH3127" s="13"/>
      <c r="AI3127" s="13"/>
      <c r="AJ3127" s="13"/>
      <c r="AK3127" s="13"/>
      <c r="AL3127" s="13"/>
      <c r="AM3127" s="13"/>
      <c r="AN3127" s="13"/>
    </row>
    <row r="3128" spans="1:40" ht="15.75" hidden="1" customHeight="1" x14ac:dyDescent="0.25">
      <c r="A3128" s="13"/>
      <c r="B3128" s="13"/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  <c r="P3128" s="13"/>
      <c r="Q3128" s="13"/>
      <c r="R3128" s="13"/>
      <c r="S3128" s="13"/>
      <c r="T3128" s="13"/>
      <c r="U3128" s="13"/>
      <c r="V3128" s="13"/>
      <c r="W3128" s="13"/>
      <c r="X3128" s="13"/>
      <c r="Y3128" s="13"/>
      <c r="Z3128" s="13"/>
      <c r="AA3128" s="13"/>
      <c r="AB3128" s="13"/>
      <c r="AC3128" s="13"/>
      <c r="AD3128" s="13"/>
      <c r="AE3128" s="13"/>
      <c r="AF3128" s="13"/>
      <c r="AG3128" s="13"/>
      <c r="AH3128" s="13"/>
      <c r="AI3128" s="13"/>
      <c r="AJ3128" s="13"/>
      <c r="AK3128" s="13"/>
      <c r="AL3128" s="13"/>
      <c r="AM3128" s="13"/>
      <c r="AN3128" s="13"/>
    </row>
    <row r="3129" spans="1:40" ht="15.75" hidden="1" customHeight="1" x14ac:dyDescent="0.25">
      <c r="A3129" s="13"/>
      <c r="B3129" s="13"/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  <c r="P3129" s="13"/>
      <c r="Q3129" s="13"/>
      <c r="R3129" s="13"/>
      <c r="S3129" s="13"/>
      <c r="T3129" s="13"/>
      <c r="U3129" s="13"/>
      <c r="V3129" s="13"/>
      <c r="W3129" s="13"/>
      <c r="X3129" s="13"/>
      <c r="Y3129" s="13"/>
      <c r="Z3129" s="13"/>
      <c r="AA3129" s="13"/>
      <c r="AB3129" s="13"/>
      <c r="AC3129" s="13"/>
      <c r="AD3129" s="13"/>
      <c r="AE3129" s="13"/>
      <c r="AF3129" s="13"/>
      <c r="AG3129" s="13"/>
      <c r="AH3129" s="13"/>
      <c r="AI3129" s="13"/>
      <c r="AJ3129" s="13"/>
      <c r="AK3129" s="13"/>
      <c r="AL3129" s="13"/>
      <c r="AM3129" s="13"/>
      <c r="AN3129" s="13"/>
    </row>
    <row r="3130" spans="1:40" ht="15.75" hidden="1" customHeight="1" x14ac:dyDescent="0.25">
      <c r="A3130" s="13"/>
      <c r="B3130" s="13"/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  <c r="P3130" s="13"/>
      <c r="Q3130" s="13"/>
      <c r="R3130" s="13"/>
      <c r="S3130" s="13"/>
      <c r="T3130" s="13"/>
      <c r="U3130" s="13"/>
      <c r="V3130" s="13"/>
      <c r="W3130" s="13"/>
      <c r="X3130" s="13"/>
      <c r="Y3130" s="13"/>
      <c r="Z3130" s="13"/>
      <c r="AA3130" s="13"/>
      <c r="AB3130" s="13"/>
      <c r="AC3130" s="13"/>
      <c r="AD3130" s="13"/>
      <c r="AE3130" s="13"/>
      <c r="AF3130" s="13"/>
      <c r="AG3130" s="13"/>
      <c r="AH3130" s="13"/>
      <c r="AI3130" s="13"/>
      <c r="AJ3130" s="13"/>
      <c r="AK3130" s="13"/>
      <c r="AL3130" s="13"/>
      <c r="AM3130" s="13"/>
      <c r="AN3130" s="13"/>
    </row>
    <row r="3131" spans="1:40" ht="15.75" hidden="1" customHeight="1" x14ac:dyDescent="0.25">
      <c r="A3131" s="13"/>
      <c r="B3131" s="13"/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  <c r="P3131" s="13"/>
      <c r="Q3131" s="13"/>
      <c r="R3131" s="13"/>
      <c r="S3131" s="13"/>
      <c r="T3131" s="13"/>
      <c r="U3131" s="13"/>
      <c r="V3131" s="13"/>
      <c r="W3131" s="13"/>
      <c r="X3131" s="13"/>
      <c r="Y3131" s="13"/>
      <c r="Z3131" s="13"/>
      <c r="AA3131" s="13"/>
      <c r="AB3131" s="13"/>
      <c r="AC3131" s="13"/>
      <c r="AD3131" s="13"/>
      <c r="AE3131" s="13"/>
      <c r="AF3131" s="13"/>
      <c r="AG3131" s="13"/>
      <c r="AH3131" s="13"/>
      <c r="AI3131" s="13"/>
      <c r="AJ3131" s="13"/>
      <c r="AK3131" s="13"/>
      <c r="AL3131" s="13"/>
      <c r="AM3131" s="13"/>
      <c r="AN3131" s="13"/>
    </row>
    <row r="3132" spans="1:40" ht="15.75" hidden="1" customHeight="1" x14ac:dyDescent="0.25">
      <c r="A3132" s="13"/>
      <c r="B3132" s="13"/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  <c r="T3132" s="13"/>
      <c r="U3132" s="13"/>
      <c r="V3132" s="13"/>
      <c r="W3132" s="13"/>
      <c r="X3132" s="13"/>
      <c r="Y3132" s="13"/>
      <c r="Z3132" s="13"/>
      <c r="AA3132" s="13"/>
      <c r="AB3132" s="13"/>
      <c r="AC3132" s="13"/>
      <c r="AD3132" s="13"/>
      <c r="AE3132" s="13"/>
      <c r="AF3132" s="13"/>
      <c r="AG3132" s="13"/>
      <c r="AH3132" s="13"/>
      <c r="AI3132" s="13"/>
      <c r="AJ3132" s="13"/>
      <c r="AK3132" s="13"/>
      <c r="AL3132" s="13"/>
      <c r="AM3132" s="13"/>
      <c r="AN3132" s="13"/>
    </row>
    <row r="3133" spans="1:40" ht="15.75" hidden="1" customHeight="1" x14ac:dyDescent="0.25">
      <c r="A3133" s="13"/>
      <c r="B3133" s="13"/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  <c r="P3133" s="13"/>
      <c r="Q3133" s="13"/>
      <c r="R3133" s="13"/>
      <c r="S3133" s="13"/>
      <c r="T3133" s="13"/>
      <c r="U3133" s="13"/>
      <c r="V3133" s="13"/>
      <c r="W3133" s="13"/>
      <c r="X3133" s="13"/>
      <c r="Y3133" s="13"/>
      <c r="Z3133" s="13"/>
      <c r="AA3133" s="13"/>
      <c r="AB3133" s="13"/>
      <c r="AC3133" s="13"/>
      <c r="AD3133" s="13"/>
      <c r="AE3133" s="13"/>
      <c r="AF3133" s="13"/>
      <c r="AG3133" s="13"/>
      <c r="AH3133" s="13"/>
      <c r="AI3133" s="13"/>
      <c r="AJ3133" s="13"/>
      <c r="AK3133" s="13"/>
      <c r="AL3133" s="13"/>
      <c r="AM3133" s="13"/>
      <c r="AN3133" s="13"/>
    </row>
    <row r="3134" spans="1:40" ht="15.75" hidden="1" customHeight="1" x14ac:dyDescent="0.25">
      <c r="A3134" s="13"/>
      <c r="B3134" s="13"/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  <c r="P3134" s="13"/>
      <c r="Q3134" s="13"/>
      <c r="R3134" s="13"/>
      <c r="S3134" s="13"/>
      <c r="T3134" s="13"/>
      <c r="U3134" s="13"/>
      <c r="V3134" s="13"/>
      <c r="W3134" s="13"/>
      <c r="X3134" s="13"/>
      <c r="Y3134" s="13"/>
      <c r="Z3134" s="13"/>
      <c r="AA3134" s="13"/>
      <c r="AB3134" s="13"/>
      <c r="AC3134" s="13"/>
      <c r="AD3134" s="13"/>
      <c r="AE3134" s="13"/>
      <c r="AF3134" s="13"/>
      <c r="AG3134" s="13"/>
      <c r="AH3134" s="13"/>
      <c r="AI3134" s="13"/>
      <c r="AJ3134" s="13"/>
      <c r="AK3134" s="13"/>
      <c r="AL3134" s="13"/>
      <c r="AM3134" s="13"/>
      <c r="AN3134" s="13"/>
    </row>
    <row r="3135" spans="1:40" ht="15.75" hidden="1" customHeight="1" x14ac:dyDescent="0.25">
      <c r="A3135" s="13"/>
      <c r="B3135" s="13"/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  <c r="P3135" s="13"/>
      <c r="Q3135" s="13"/>
      <c r="R3135" s="13"/>
      <c r="S3135" s="13"/>
      <c r="T3135" s="13"/>
      <c r="U3135" s="13"/>
      <c r="V3135" s="13"/>
      <c r="W3135" s="13"/>
      <c r="X3135" s="13"/>
      <c r="Y3135" s="13"/>
      <c r="Z3135" s="13"/>
      <c r="AA3135" s="13"/>
      <c r="AB3135" s="13"/>
      <c r="AC3135" s="13"/>
      <c r="AD3135" s="13"/>
      <c r="AE3135" s="13"/>
      <c r="AF3135" s="13"/>
      <c r="AG3135" s="13"/>
      <c r="AH3135" s="13"/>
      <c r="AI3135" s="13"/>
      <c r="AJ3135" s="13"/>
      <c r="AK3135" s="13"/>
      <c r="AL3135" s="13"/>
      <c r="AM3135" s="13"/>
      <c r="AN3135" s="13"/>
    </row>
    <row r="3136" spans="1:40" ht="15.75" hidden="1" customHeight="1" x14ac:dyDescent="0.25">
      <c r="A3136" s="13"/>
      <c r="B3136" s="13"/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  <c r="T3136" s="13"/>
      <c r="U3136" s="13"/>
      <c r="V3136" s="13"/>
      <c r="W3136" s="13"/>
      <c r="X3136" s="13"/>
      <c r="Y3136" s="13"/>
      <c r="Z3136" s="13"/>
      <c r="AA3136" s="13"/>
      <c r="AB3136" s="13"/>
      <c r="AC3136" s="13"/>
      <c r="AD3136" s="13"/>
      <c r="AE3136" s="13"/>
      <c r="AF3136" s="13"/>
      <c r="AG3136" s="13"/>
      <c r="AH3136" s="13"/>
      <c r="AI3136" s="13"/>
      <c r="AJ3136" s="13"/>
      <c r="AK3136" s="13"/>
      <c r="AL3136" s="13"/>
      <c r="AM3136" s="13"/>
      <c r="AN3136" s="13"/>
    </row>
    <row r="3137" spans="1:40" ht="15.75" hidden="1" customHeight="1" x14ac:dyDescent="0.25">
      <c r="A3137" s="13"/>
      <c r="B3137" s="13"/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  <c r="P3137" s="13"/>
      <c r="Q3137" s="13"/>
      <c r="R3137" s="13"/>
      <c r="S3137" s="13"/>
      <c r="T3137" s="13"/>
      <c r="U3137" s="13"/>
      <c r="V3137" s="13"/>
      <c r="W3137" s="13"/>
      <c r="X3137" s="13"/>
      <c r="Y3137" s="13"/>
      <c r="Z3137" s="13"/>
      <c r="AA3137" s="13"/>
      <c r="AB3137" s="13"/>
      <c r="AC3137" s="13"/>
      <c r="AD3137" s="13"/>
      <c r="AE3137" s="13"/>
      <c r="AF3137" s="13"/>
      <c r="AG3137" s="13"/>
      <c r="AH3137" s="13"/>
      <c r="AI3137" s="13"/>
      <c r="AJ3137" s="13"/>
      <c r="AK3137" s="13"/>
      <c r="AL3137" s="13"/>
      <c r="AM3137" s="13"/>
      <c r="AN3137" s="13"/>
    </row>
    <row r="3138" spans="1:40" ht="15.75" hidden="1" customHeight="1" x14ac:dyDescent="0.25">
      <c r="A3138" s="13"/>
      <c r="B3138" s="13"/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  <c r="P3138" s="13"/>
      <c r="Q3138" s="13"/>
      <c r="R3138" s="13"/>
      <c r="S3138" s="13"/>
      <c r="T3138" s="13"/>
      <c r="U3138" s="13"/>
      <c r="V3138" s="13"/>
      <c r="W3138" s="13"/>
      <c r="X3138" s="13"/>
      <c r="Y3138" s="13"/>
      <c r="Z3138" s="13"/>
      <c r="AA3138" s="13"/>
      <c r="AB3138" s="13"/>
      <c r="AC3138" s="13"/>
      <c r="AD3138" s="13"/>
      <c r="AE3138" s="13"/>
      <c r="AF3138" s="13"/>
      <c r="AG3138" s="13"/>
      <c r="AH3138" s="13"/>
      <c r="AI3138" s="13"/>
      <c r="AJ3138" s="13"/>
      <c r="AK3138" s="13"/>
      <c r="AL3138" s="13"/>
      <c r="AM3138" s="13"/>
      <c r="AN3138" s="13"/>
    </row>
    <row r="3139" spans="1:40" ht="15.75" hidden="1" customHeight="1" x14ac:dyDescent="0.25">
      <c r="A3139" s="13"/>
      <c r="B3139" s="13"/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  <c r="P3139" s="13"/>
      <c r="Q3139" s="13"/>
      <c r="R3139" s="13"/>
      <c r="S3139" s="13"/>
      <c r="T3139" s="13"/>
      <c r="U3139" s="13"/>
      <c r="V3139" s="13"/>
      <c r="W3139" s="13"/>
      <c r="X3139" s="13"/>
      <c r="Y3139" s="13"/>
      <c r="Z3139" s="13"/>
      <c r="AA3139" s="13"/>
      <c r="AB3139" s="13"/>
      <c r="AC3139" s="13"/>
      <c r="AD3139" s="13"/>
      <c r="AE3139" s="13"/>
      <c r="AF3139" s="13"/>
      <c r="AG3139" s="13"/>
      <c r="AH3139" s="13"/>
      <c r="AI3139" s="13"/>
      <c r="AJ3139" s="13"/>
      <c r="AK3139" s="13"/>
      <c r="AL3139" s="13"/>
      <c r="AM3139" s="13"/>
      <c r="AN3139" s="13"/>
    </row>
    <row r="3140" spans="1:40" ht="15.75" hidden="1" customHeight="1" x14ac:dyDescent="0.25">
      <c r="A3140" s="13"/>
      <c r="B3140" s="13"/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  <c r="P3140" s="13"/>
      <c r="Q3140" s="13"/>
      <c r="R3140" s="13"/>
      <c r="S3140" s="13"/>
      <c r="T3140" s="13"/>
      <c r="U3140" s="13"/>
      <c r="V3140" s="13"/>
      <c r="W3140" s="13"/>
      <c r="X3140" s="13"/>
      <c r="Y3140" s="13"/>
      <c r="Z3140" s="13"/>
      <c r="AA3140" s="13"/>
      <c r="AB3140" s="13"/>
      <c r="AC3140" s="13"/>
      <c r="AD3140" s="13"/>
      <c r="AE3140" s="13"/>
      <c r="AF3140" s="13"/>
      <c r="AG3140" s="13"/>
      <c r="AH3140" s="13"/>
      <c r="AI3140" s="13"/>
      <c r="AJ3140" s="13"/>
      <c r="AK3140" s="13"/>
      <c r="AL3140" s="13"/>
      <c r="AM3140" s="13"/>
      <c r="AN3140" s="13"/>
    </row>
    <row r="3141" spans="1:40" ht="15.75" hidden="1" customHeight="1" x14ac:dyDescent="0.25">
      <c r="A3141" s="13"/>
      <c r="B3141" s="13"/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  <c r="P3141" s="13"/>
      <c r="Q3141" s="13"/>
      <c r="R3141" s="13"/>
      <c r="S3141" s="13"/>
      <c r="T3141" s="13"/>
      <c r="U3141" s="13"/>
      <c r="V3141" s="13"/>
      <c r="W3141" s="13"/>
      <c r="X3141" s="13"/>
      <c r="Y3141" s="13"/>
      <c r="Z3141" s="13"/>
      <c r="AA3141" s="13"/>
      <c r="AB3141" s="13"/>
      <c r="AC3141" s="13"/>
      <c r="AD3141" s="13"/>
      <c r="AE3141" s="13"/>
      <c r="AF3141" s="13"/>
      <c r="AG3141" s="13"/>
      <c r="AH3141" s="13"/>
      <c r="AI3141" s="13"/>
      <c r="AJ3141" s="13"/>
      <c r="AK3141" s="13"/>
      <c r="AL3141" s="13"/>
      <c r="AM3141" s="13"/>
      <c r="AN3141" s="13"/>
    </row>
    <row r="3142" spans="1:40" ht="15.75" hidden="1" customHeight="1" x14ac:dyDescent="0.25">
      <c r="A3142" s="13"/>
      <c r="B3142" s="13"/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  <c r="P3142" s="13"/>
      <c r="Q3142" s="13"/>
      <c r="R3142" s="13"/>
      <c r="S3142" s="13"/>
      <c r="T3142" s="13"/>
      <c r="U3142" s="13"/>
      <c r="V3142" s="13"/>
      <c r="W3142" s="13"/>
      <c r="X3142" s="13"/>
      <c r="Y3142" s="13"/>
      <c r="Z3142" s="13"/>
      <c r="AA3142" s="13"/>
      <c r="AB3142" s="13"/>
      <c r="AC3142" s="13"/>
      <c r="AD3142" s="13"/>
      <c r="AE3142" s="13"/>
      <c r="AF3142" s="13"/>
      <c r="AG3142" s="13"/>
      <c r="AH3142" s="13"/>
      <c r="AI3142" s="13"/>
      <c r="AJ3142" s="13"/>
      <c r="AK3142" s="13"/>
      <c r="AL3142" s="13"/>
      <c r="AM3142" s="13"/>
      <c r="AN3142" s="13"/>
    </row>
    <row r="3143" spans="1:40" ht="15.75" hidden="1" customHeight="1" x14ac:dyDescent="0.25">
      <c r="A3143" s="13"/>
      <c r="B3143" s="13"/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  <c r="P3143" s="13"/>
      <c r="Q3143" s="13"/>
      <c r="R3143" s="13"/>
      <c r="S3143" s="13"/>
      <c r="T3143" s="13"/>
      <c r="U3143" s="13"/>
      <c r="V3143" s="13"/>
      <c r="W3143" s="13"/>
      <c r="X3143" s="13"/>
      <c r="Y3143" s="13"/>
      <c r="Z3143" s="13"/>
      <c r="AA3143" s="13"/>
      <c r="AB3143" s="13"/>
      <c r="AC3143" s="13"/>
      <c r="AD3143" s="13"/>
      <c r="AE3143" s="13"/>
      <c r="AF3143" s="13"/>
      <c r="AG3143" s="13"/>
      <c r="AH3143" s="13"/>
      <c r="AI3143" s="13"/>
      <c r="AJ3143" s="13"/>
      <c r="AK3143" s="13"/>
      <c r="AL3143" s="13"/>
      <c r="AM3143" s="13"/>
      <c r="AN3143" s="13"/>
    </row>
    <row r="3144" spans="1:40" ht="15.75" hidden="1" customHeight="1" x14ac:dyDescent="0.25">
      <c r="A3144" s="13"/>
      <c r="B3144" s="13"/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  <c r="P3144" s="13"/>
      <c r="Q3144" s="13"/>
      <c r="R3144" s="13"/>
      <c r="S3144" s="13"/>
      <c r="T3144" s="13"/>
      <c r="U3144" s="13"/>
      <c r="V3144" s="13"/>
      <c r="W3144" s="13"/>
      <c r="X3144" s="13"/>
      <c r="Y3144" s="13"/>
      <c r="Z3144" s="13"/>
      <c r="AA3144" s="13"/>
      <c r="AB3144" s="13"/>
      <c r="AC3144" s="13"/>
      <c r="AD3144" s="13"/>
      <c r="AE3144" s="13"/>
      <c r="AF3144" s="13"/>
      <c r="AG3144" s="13"/>
      <c r="AH3144" s="13"/>
      <c r="AI3144" s="13"/>
      <c r="AJ3144" s="13"/>
      <c r="AK3144" s="13"/>
      <c r="AL3144" s="13"/>
      <c r="AM3144" s="13"/>
      <c r="AN3144" s="13"/>
    </row>
    <row r="3145" spans="1:40" ht="15.75" hidden="1" customHeight="1" x14ac:dyDescent="0.25">
      <c r="A3145" s="13"/>
      <c r="B3145" s="13"/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  <c r="P3145" s="13"/>
      <c r="Q3145" s="13"/>
      <c r="R3145" s="13"/>
      <c r="S3145" s="13"/>
      <c r="T3145" s="13"/>
      <c r="U3145" s="13"/>
      <c r="V3145" s="13"/>
      <c r="W3145" s="13"/>
      <c r="X3145" s="13"/>
      <c r="Y3145" s="13"/>
      <c r="Z3145" s="13"/>
      <c r="AA3145" s="13"/>
      <c r="AB3145" s="13"/>
      <c r="AC3145" s="13"/>
      <c r="AD3145" s="13"/>
      <c r="AE3145" s="13"/>
      <c r="AF3145" s="13"/>
      <c r="AG3145" s="13"/>
      <c r="AH3145" s="13"/>
      <c r="AI3145" s="13"/>
      <c r="AJ3145" s="13"/>
      <c r="AK3145" s="13"/>
      <c r="AL3145" s="13"/>
      <c r="AM3145" s="13"/>
      <c r="AN3145" s="13"/>
    </row>
    <row r="3146" spans="1:40" ht="15.75" hidden="1" customHeight="1" x14ac:dyDescent="0.25">
      <c r="A3146" s="13"/>
      <c r="B3146" s="13"/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  <c r="P3146" s="13"/>
      <c r="Q3146" s="13"/>
      <c r="R3146" s="13"/>
      <c r="S3146" s="13"/>
      <c r="T3146" s="13"/>
      <c r="U3146" s="13"/>
      <c r="V3146" s="13"/>
      <c r="W3146" s="13"/>
      <c r="X3146" s="13"/>
      <c r="Y3146" s="13"/>
      <c r="Z3146" s="13"/>
      <c r="AA3146" s="13"/>
      <c r="AB3146" s="13"/>
      <c r="AC3146" s="13"/>
      <c r="AD3146" s="13"/>
      <c r="AE3146" s="13"/>
      <c r="AF3146" s="13"/>
      <c r="AG3146" s="13"/>
      <c r="AH3146" s="13"/>
      <c r="AI3146" s="13"/>
      <c r="AJ3146" s="13"/>
      <c r="AK3146" s="13"/>
      <c r="AL3146" s="13"/>
      <c r="AM3146" s="13"/>
      <c r="AN3146" s="13"/>
    </row>
    <row r="3147" spans="1:40" ht="15.75" hidden="1" customHeight="1" x14ac:dyDescent="0.25">
      <c r="A3147" s="13"/>
      <c r="B3147" s="13"/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  <c r="P3147" s="13"/>
      <c r="Q3147" s="13"/>
      <c r="R3147" s="13"/>
      <c r="S3147" s="13"/>
      <c r="T3147" s="13"/>
      <c r="U3147" s="13"/>
      <c r="V3147" s="13"/>
      <c r="W3147" s="13"/>
      <c r="X3147" s="13"/>
      <c r="Y3147" s="13"/>
      <c r="Z3147" s="13"/>
      <c r="AA3147" s="13"/>
      <c r="AB3147" s="13"/>
      <c r="AC3147" s="13"/>
      <c r="AD3147" s="13"/>
      <c r="AE3147" s="13"/>
      <c r="AF3147" s="13"/>
      <c r="AG3147" s="13"/>
      <c r="AH3147" s="13"/>
      <c r="AI3147" s="13"/>
      <c r="AJ3147" s="13"/>
      <c r="AK3147" s="13"/>
      <c r="AL3147" s="13"/>
      <c r="AM3147" s="13"/>
      <c r="AN3147" s="13"/>
    </row>
    <row r="3148" spans="1:40" ht="15.75" hidden="1" customHeight="1" x14ac:dyDescent="0.25">
      <c r="A3148" s="13"/>
      <c r="B3148" s="13"/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  <c r="P3148" s="13"/>
      <c r="Q3148" s="13"/>
      <c r="R3148" s="13"/>
      <c r="S3148" s="13"/>
      <c r="T3148" s="13"/>
      <c r="U3148" s="13"/>
      <c r="V3148" s="13"/>
      <c r="W3148" s="13"/>
      <c r="X3148" s="13"/>
      <c r="Y3148" s="13"/>
      <c r="Z3148" s="13"/>
      <c r="AA3148" s="13"/>
      <c r="AB3148" s="13"/>
      <c r="AC3148" s="13"/>
      <c r="AD3148" s="13"/>
      <c r="AE3148" s="13"/>
      <c r="AF3148" s="13"/>
      <c r="AG3148" s="13"/>
      <c r="AH3148" s="13"/>
      <c r="AI3148" s="13"/>
      <c r="AJ3148" s="13"/>
      <c r="AK3148" s="13"/>
      <c r="AL3148" s="13"/>
      <c r="AM3148" s="13"/>
      <c r="AN3148" s="13"/>
    </row>
    <row r="3149" spans="1:40" ht="15.75" hidden="1" customHeight="1" x14ac:dyDescent="0.25">
      <c r="A3149" s="13"/>
      <c r="B3149" s="13"/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  <c r="P3149" s="13"/>
      <c r="Q3149" s="13"/>
      <c r="R3149" s="13"/>
      <c r="S3149" s="13"/>
      <c r="T3149" s="13"/>
      <c r="U3149" s="13"/>
      <c r="V3149" s="13"/>
      <c r="W3149" s="13"/>
      <c r="X3149" s="13"/>
      <c r="Y3149" s="13"/>
      <c r="Z3149" s="13"/>
      <c r="AA3149" s="13"/>
      <c r="AB3149" s="13"/>
      <c r="AC3149" s="13"/>
      <c r="AD3149" s="13"/>
      <c r="AE3149" s="13"/>
      <c r="AF3149" s="13"/>
      <c r="AG3149" s="13"/>
      <c r="AH3149" s="13"/>
      <c r="AI3149" s="13"/>
      <c r="AJ3149" s="13"/>
      <c r="AK3149" s="13"/>
      <c r="AL3149" s="13"/>
      <c r="AM3149" s="13"/>
      <c r="AN3149" s="13"/>
    </row>
    <row r="3150" spans="1:40" ht="15.75" hidden="1" customHeight="1" x14ac:dyDescent="0.25">
      <c r="A3150" s="13"/>
      <c r="B3150" s="13"/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  <c r="P3150" s="13"/>
      <c r="Q3150" s="13"/>
      <c r="R3150" s="13"/>
      <c r="S3150" s="13"/>
      <c r="T3150" s="13"/>
      <c r="U3150" s="13"/>
      <c r="V3150" s="13"/>
      <c r="W3150" s="13"/>
      <c r="X3150" s="13"/>
      <c r="Y3150" s="13"/>
      <c r="Z3150" s="13"/>
      <c r="AA3150" s="13"/>
      <c r="AB3150" s="13"/>
      <c r="AC3150" s="13"/>
      <c r="AD3150" s="13"/>
      <c r="AE3150" s="13"/>
      <c r="AF3150" s="13"/>
      <c r="AG3150" s="13"/>
      <c r="AH3150" s="13"/>
      <c r="AI3150" s="13"/>
      <c r="AJ3150" s="13"/>
      <c r="AK3150" s="13"/>
      <c r="AL3150" s="13"/>
      <c r="AM3150" s="13"/>
      <c r="AN3150" s="13"/>
    </row>
    <row r="3151" spans="1:40" ht="15.75" hidden="1" customHeight="1" x14ac:dyDescent="0.25">
      <c r="A3151" s="13"/>
      <c r="B3151" s="13"/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  <c r="P3151" s="13"/>
      <c r="Q3151" s="13"/>
      <c r="R3151" s="13"/>
      <c r="S3151" s="13"/>
      <c r="T3151" s="13"/>
      <c r="U3151" s="13"/>
      <c r="V3151" s="13"/>
      <c r="W3151" s="13"/>
      <c r="X3151" s="13"/>
      <c r="Y3151" s="13"/>
      <c r="Z3151" s="13"/>
      <c r="AA3151" s="13"/>
      <c r="AB3151" s="13"/>
      <c r="AC3151" s="13"/>
      <c r="AD3151" s="13"/>
      <c r="AE3151" s="13"/>
      <c r="AF3151" s="13"/>
      <c r="AG3151" s="13"/>
      <c r="AH3151" s="13"/>
      <c r="AI3151" s="13"/>
      <c r="AJ3151" s="13"/>
      <c r="AK3151" s="13"/>
      <c r="AL3151" s="13"/>
      <c r="AM3151" s="13"/>
      <c r="AN3151" s="13"/>
    </row>
    <row r="3152" spans="1:40" ht="15.75" hidden="1" customHeight="1" x14ac:dyDescent="0.25">
      <c r="A3152" s="13"/>
      <c r="B3152" s="13"/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  <c r="P3152" s="13"/>
      <c r="Q3152" s="13"/>
      <c r="R3152" s="13"/>
      <c r="S3152" s="13"/>
      <c r="T3152" s="13"/>
      <c r="U3152" s="13"/>
      <c r="V3152" s="13"/>
      <c r="W3152" s="13"/>
      <c r="X3152" s="13"/>
      <c r="Y3152" s="13"/>
      <c r="Z3152" s="13"/>
      <c r="AA3152" s="13"/>
      <c r="AB3152" s="13"/>
      <c r="AC3152" s="13"/>
      <c r="AD3152" s="13"/>
      <c r="AE3152" s="13"/>
      <c r="AF3152" s="13"/>
      <c r="AG3152" s="13"/>
      <c r="AH3152" s="13"/>
      <c r="AI3152" s="13"/>
      <c r="AJ3152" s="13"/>
      <c r="AK3152" s="13"/>
      <c r="AL3152" s="13"/>
      <c r="AM3152" s="13"/>
      <c r="AN3152" s="13"/>
    </row>
    <row r="3153" spans="1:40" ht="15.75" hidden="1" customHeight="1" x14ac:dyDescent="0.25">
      <c r="A3153" s="13"/>
      <c r="B3153" s="13"/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  <c r="P3153" s="13"/>
      <c r="Q3153" s="13"/>
      <c r="R3153" s="13"/>
      <c r="S3153" s="13"/>
      <c r="T3153" s="13"/>
      <c r="U3153" s="13"/>
      <c r="V3153" s="13"/>
      <c r="W3153" s="13"/>
      <c r="X3153" s="13"/>
      <c r="Y3153" s="13"/>
      <c r="Z3153" s="13"/>
      <c r="AA3153" s="13"/>
      <c r="AB3153" s="13"/>
      <c r="AC3153" s="13"/>
      <c r="AD3153" s="13"/>
      <c r="AE3153" s="13"/>
      <c r="AF3153" s="13"/>
      <c r="AG3153" s="13"/>
      <c r="AH3153" s="13"/>
      <c r="AI3153" s="13"/>
      <c r="AJ3153" s="13"/>
      <c r="AK3153" s="13"/>
      <c r="AL3153" s="13"/>
      <c r="AM3153" s="13"/>
      <c r="AN3153" s="13"/>
    </row>
    <row r="3154" spans="1:40" ht="15.75" hidden="1" customHeight="1" x14ac:dyDescent="0.25">
      <c r="A3154" s="13"/>
      <c r="B3154" s="13"/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  <c r="P3154" s="13"/>
      <c r="Q3154" s="13"/>
      <c r="R3154" s="13"/>
      <c r="S3154" s="13"/>
      <c r="T3154" s="13"/>
      <c r="U3154" s="13"/>
      <c r="V3154" s="13"/>
      <c r="W3154" s="13"/>
      <c r="X3154" s="13"/>
      <c r="Y3154" s="13"/>
      <c r="Z3154" s="13"/>
      <c r="AA3154" s="13"/>
      <c r="AB3154" s="13"/>
      <c r="AC3154" s="13"/>
      <c r="AD3154" s="13"/>
      <c r="AE3154" s="13"/>
      <c r="AF3154" s="13"/>
      <c r="AG3154" s="13"/>
      <c r="AH3154" s="13"/>
      <c r="AI3154" s="13"/>
      <c r="AJ3154" s="13"/>
      <c r="AK3154" s="13"/>
      <c r="AL3154" s="13"/>
      <c r="AM3154" s="13"/>
      <c r="AN3154" s="13"/>
    </row>
    <row r="3155" spans="1:40" ht="15.75" hidden="1" customHeight="1" x14ac:dyDescent="0.25">
      <c r="A3155" s="13"/>
      <c r="B3155" s="13"/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  <c r="P3155" s="13"/>
      <c r="Q3155" s="13"/>
      <c r="R3155" s="13"/>
      <c r="S3155" s="13"/>
      <c r="T3155" s="13"/>
      <c r="U3155" s="13"/>
      <c r="V3155" s="13"/>
      <c r="W3155" s="13"/>
      <c r="X3155" s="13"/>
      <c r="Y3155" s="13"/>
      <c r="Z3155" s="13"/>
      <c r="AA3155" s="13"/>
      <c r="AB3155" s="13"/>
      <c r="AC3155" s="13"/>
      <c r="AD3155" s="13"/>
      <c r="AE3155" s="13"/>
      <c r="AF3155" s="13"/>
      <c r="AG3155" s="13"/>
      <c r="AH3155" s="13"/>
      <c r="AI3155" s="13"/>
      <c r="AJ3155" s="13"/>
      <c r="AK3155" s="13"/>
      <c r="AL3155" s="13"/>
      <c r="AM3155" s="13"/>
      <c r="AN3155" s="13"/>
    </row>
    <row r="3156" spans="1:40" ht="15.75" hidden="1" customHeight="1" x14ac:dyDescent="0.25">
      <c r="A3156" s="13"/>
      <c r="B3156" s="13"/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  <c r="P3156" s="13"/>
      <c r="Q3156" s="13"/>
      <c r="R3156" s="13"/>
      <c r="S3156" s="13"/>
      <c r="T3156" s="13"/>
      <c r="U3156" s="13"/>
      <c r="V3156" s="13"/>
      <c r="W3156" s="13"/>
      <c r="X3156" s="13"/>
      <c r="Y3156" s="13"/>
      <c r="Z3156" s="13"/>
      <c r="AA3156" s="13"/>
      <c r="AB3156" s="13"/>
      <c r="AC3156" s="13"/>
      <c r="AD3156" s="13"/>
      <c r="AE3156" s="13"/>
      <c r="AF3156" s="13"/>
      <c r="AG3156" s="13"/>
      <c r="AH3156" s="13"/>
      <c r="AI3156" s="13"/>
      <c r="AJ3156" s="13"/>
      <c r="AK3156" s="13"/>
      <c r="AL3156" s="13"/>
      <c r="AM3156" s="13"/>
      <c r="AN3156" s="13"/>
    </row>
    <row r="3157" spans="1:40" ht="15.75" hidden="1" customHeight="1" x14ac:dyDescent="0.25">
      <c r="A3157" s="13"/>
      <c r="B3157" s="13"/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  <c r="P3157" s="13"/>
      <c r="Q3157" s="13"/>
      <c r="R3157" s="13"/>
      <c r="S3157" s="13"/>
      <c r="T3157" s="13"/>
      <c r="U3157" s="13"/>
      <c r="V3157" s="13"/>
      <c r="W3157" s="13"/>
      <c r="X3157" s="13"/>
      <c r="Y3157" s="13"/>
      <c r="Z3157" s="13"/>
      <c r="AA3157" s="13"/>
      <c r="AB3157" s="13"/>
      <c r="AC3157" s="13"/>
      <c r="AD3157" s="13"/>
      <c r="AE3157" s="13"/>
      <c r="AF3157" s="13"/>
      <c r="AG3157" s="13"/>
      <c r="AH3157" s="13"/>
      <c r="AI3157" s="13"/>
      <c r="AJ3157" s="13"/>
      <c r="AK3157" s="13"/>
      <c r="AL3157" s="13"/>
      <c r="AM3157" s="13"/>
      <c r="AN3157" s="13"/>
    </row>
    <row r="3158" spans="1:40" ht="15.75" hidden="1" customHeight="1" x14ac:dyDescent="0.25">
      <c r="A3158" s="13"/>
      <c r="B3158" s="13"/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  <c r="T3158" s="13"/>
      <c r="U3158" s="13"/>
      <c r="V3158" s="13"/>
      <c r="W3158" s="13"/>
      <c r="X3158" s="13"/>
      <c r="Y3158" s="13"/>
      <c r="Z3158" s="13"/>
      <c r="AA3158" s="13"/>
      <c r="AB3158" s="13"/>
      <c r="AC3158" s="13"/>
      <c r="AD3158" s="13"/>
      <c r="AE3158" s="13"/>
      <c r="AF3158" s="13"/>
      <c r="AG3158" s="13"/>
      <c r="AH3158" s="13"/>
      <c r="AI3158" s="13"/>
      <c r="AJ3158" s="13"/>
      <c r="AK3158" s="13"/>
      <c r="AL3158" s="13"/>
      <c r="AM3158" s="13"/>
      <c r="AN3158" s="13"/>
    </row>
    <row r="3159" spans="1:40" ht="15.75" hidden="1" customHeight="1" x14ac:dyDescent="0.25">
      <c r="A3159" s="13"/>
      <c r="B3159" s="13"/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  <c r="P3159" s="13"/>
      <c r="Q3159" s="13"/>
      <c r="R3159" s="13"/>
      <c r="S3159" s="13"/>
      <c r="T3159" s="13"/>
      <c r="U3159" s="13"/>
      <c r="V3159" s="13"/>
      <c r="W3159" s="13"/>
      <c r="X3159" s="13"/>
      <c r="Y3159" s="13"/>
      <c r="Z3159" s="13"/>
      <c r="AA3159" s="13"/>
      <c r="AB3159" s="13"/>
      <c r="AC3159" s="13"/>
      <c r="AD3159" s="13"/>
      <c r="AE3159" s="13"/>
      <c r="AF3159" s="13"/>
      <c r="AG3159" s="13"/>
      <c r="AH3159" s="13"/>
      <c r="AI3159" s="13"/>
      <c r="AJ3159" s="13"/>
      <c r="AK3159" s="13"/>
      <c r="AL3159" s="13"/>
      <c r="AM3159" s="13"/>
      <c r="AN3159" s="13"/>
    </row>
    <row r="3160" spans="1:40" ht="15.75" hidden="1" customHeight="1" x14ac:dyDescent="0.25">
      <c r="A3160" s="13"/>
      <c r="B3160" s="13"/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  <c r="P3160" s="13"/>
      <c r="Q3160" s="13"/>
      <c r="R3160" s="13"/>
      <c r="S3160" s="13"/>
      <c r="T3160" s="13"/>
      <c r="U3160" s="13"/>
      <c r="V3160" s="13"/>
      <c r="W3160" s="13"/>
      <c r="X3160" s="13"/>
      <c r="Y3160" s="13"/>
      <c r="Z3160" s="13"/>
      <c r="AA3160" s="13"/>
      <c r="AB3160" s="13"/>
      <c r="AC3160" s="13"/>
      <c r="AD3160" s="13"/>
      <c r="AE3160" s="13"/>
      <c r="AF3160" s="13"/>
      <c r="AG3160" s="13"/>
      <c r="AH3160" s="13"/>
      <c r="AI3160" s="13"/>
      <c r="AJ3160" s="13"/>
      <c r="AK3160" s="13"/>
      <c r="AL3160" s="13"/>
      <c r="AM3160" s="13"/>
      <c r="AN3160" s="13"/>
    </row>
    <row r="3161" spans="1:40" ht="15.75" hidden="1" customHeight="1" x14ac:dyDescent="0.25">
      <c r="A3161" s="13"/>
      <c r="B3161" s="13"/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  <c r="P3161" s="13"/>
      <c r="Q3161" s="13"/>
      <c r="R3161" s="13"/>
      <c r="S3161" s="13"/>
      <c r="T3161" s="13"/>
      <c r="U3161" s="13"/>
      <c r="V3161" s="13"/>
      <c r="W3161" s="13"/>
      <c r="X3161" s="13"/>
      <c r="Y3161" s="13"/>
      <c r="Z3161" s="13"/>
      <c r="AA3161" s="13"/>
      <c r="AB3161" s="13"/>
      <c r="AC3161" s="13"/>
      <c r="AD3161" s="13"/>
      <c r="AE3161" s="13"/>
      <c r="AF3161" s="13"/>
      <c r="AG3161" s="13"/>
      <c r="AH3161" s="13"/>
      <c r="AI3161" s="13"/>
      <c r="AJ3161" s="13"/>
      <c r="AK3161" s="13"/>
      <c r="AL3161" s="13"/>
      <c r="AM3161" s="13"/>
      <c r="AN3161" s="13"/>
    </row>
    <row r="3162" spans="1:40" ht="15.75" hidden="1" customHeight="1" x14ac:dyDescent="0.25">
      <c r="A3162" s="13"/>
      <c r="B3162" s="13"/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  <c r="P3162" s="13"/>
      <c r="Q3162" s="13"/>
      <c r="R3162" s="13"/>
      <c r="S3162" s="13"/>
      <c r="T3162" s="13"/>
      <c r="U3162" s="13"/>
      <c r="V3162" s="13"/>
      <c r="W3162" s="13"/>
      <c r="X3162" s="13"/>
      <c r="Y3162" s="13"/>
      <c r="Z3162" s="13"/>
      <c r="AA3162" s="13"/>
      <c r="AB3162" s="13"/>
      <c r="AC3162" s="13"/>
      <c r="AD3162" s="13"/>
      <c r="AE3162" s="13"/>
      <c r="AF3162" s="13"/>
      <c r="AG3162" s="13"/>
      <c r="AH3162" s="13"/>
      <c r="AI3162" s="13"/>
      <c r="AJ3162" s="13"/>
      <c r="AK3162" s="13"/>
      <c r="AL3162" s="13"/>
      <c r="AM3162" s="13"/>
      <c r="AN3162" s="13"/>
    </row>
    <row r="3163" spans="1:40" ht="15.75" hidden="1" customHeight="1" x14ac:dyDescent="0.25">
      <c r="A3163" s="13"/>
      <c r="B3163" s="13"/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  <c r="P3163" s="13"/>
      <c r="Q3163" s="13"/>
      <c r="R3163" s="13"/>
      <c r="S3163" s="13"/>
      <c r="T3163" s="13"/>
      <c r="U3163" s="13"/>
      <c r="V3163" s="13"/>
      <c r="W3163" s="13"/>
      <c r="X3163" s="13"/>
      <c r="Y3163" s="13"/>
      <c r="Z3163" s="13"/>
      <c r="AA3163" s="13"/>
      <c r="AB3163" s="13"/>
      <c r="AC3163" s="13"/>
      <c r="AD3163" s="13"/>
      <c r="AE3163" s="13"/>
      <c r="AF3163" s="13"/>
      <c r="AG3163" s="13"/>
      <c r="AH3163" s="13"/>
      <c r="AI3163" s="13"/>
      <c r="AJ3163" s="13"/>
      <c r="AK3163" s="13"/>
      <c r="AL3163" s="13"/>
      <c r="AM3163" s="13"/>
      <c r="AN3163" s="13"/>
    </row>
    <row r="3164" spans="1:40" ht="15.75" hidden="1" customHeight="1" x14ac:dyDescent="0.25">
      <c r="A3164" s="13"/>
      <c r="B3164" s="13"/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  <c r="P3164" s="13"/>
      <c r="Q3164" s="13"/>
      <c r="R3164" s="13"/>
      <c r="S3164" s="13"/>
      <c r="T3164" s="13"/>
      <c r="U3164" s="13"/>
      <c r="V3164" s="13"/>
      <c r="W3164" s="13"/>
      <c r="X3164" s="13"/>
      <c r="Y3164" s="13"/>
      <c r="Z3164" s="13"/>
      <c r="AA3164" s="13"/>
      <c r="AB3164" s="13"/>
      <c r="AC3164" s="13"/>
      <c r="AD3164" s="13"/>
      <c r="AE3164" s="13"/>
      <c r="AF3164" s="13"/>
      <c r="AG3164" s="13"/>
      <c r="AH3164" s="13"/>
      <c r="AI3164" s="13"/>
      <c r="AJ3164" s="13"/>
      <c r="AK3164" s="13"/>
      <c r="AL3164" s="13"/>
      <c r="AM3164" s="13"/>
      <c r="AN3164" s="13"/>
    </row>
    <row r="3165" spans="1:40" ht="15.75" hidden="1" customHeight="1" x14ac:dyDescent="0.25">
      <c r="A3165" s="13"/>
      <c r="B3165" s="13"/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  <c r="P3165" s="13"/>
      <c r="Q3165" s="13"/>
      <c r="R3165" s="13"/>
      <c r="S3165" s="13"/>
      <c r="T3165" s="13"/>
      <c r="U3165" s="13"/>
      <c r="V3165" s="13"/>
      <c r="W3165" s="13"/>
      <c r="X3165" s="13"/>
      <c r="Y3165" s="13"/>
      <c r="Z3165" s="13"/>
      <c r="AA3165" s="13"/>
      <c r="AB3165" s="13"/>
      <c r="AC3165" s="13"/>
      <c r="AD3165" s="13"/>
      <c r="AE3165" s="13"/>
      <c r="AF3165" s="13"/>
      <c r="AG3165" s="13"/>
      <c r="AH3165" s="13"/>
      <c r="AI3165" s="13"/>
      <c r="AJ3165" s="13"/>
      <c r="AK3165" s="13"/>
      <c r="AL3165" s="13"/>
      <c r="AM3165" s="13"/>
      <c r="AN3165" s="13"/>
    </row>
    <row r="3166" spans="1:40" ht="15.75" hidden="1" customHeight="1" x14ac:dyDescent="0.25">
      <c r="A3166" s="13"/>
      <c r="B3166" s="13"/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  <c r="P3166" s="13"/>
      <c r="Q3166" s="13"/>
      <c r="R3166" s="13"/>
      <c r="S3166" s="13"/>
      <c r="T3166" s="13"/>
      <c r="U3166" s="13"/>
      <c r="V3166" s="13"/>
      <c r="W3166" s="13"/>
      <c r="X3166" s="13"/>
      <c r="Y3166" s="13"/>
      <c r="Z3166" s="13"/>
      <c r="AA3166" s="13"/>
      <c r="AB3166" s="13"/>
      <c r="AC3166" s="13"/>
      <c r="AD3166" s="13"/>
      <c r="AE3166" s="13"/>
      <c r="AF3166" s="13"/>
      <c r="AG3166" s="13"/>
      <c r="AH3166" s="13"/>
      <c r="AI3166" s="13"/>
      <c r="AJ3166" s="13"/>
      <c r="AK3166" s="13"/>
      <c r="AL3166" s="13"/>
      <c r="AM3166" s="13"/>
      <c r="AN3166" s="13"/>
    </row>
    <row r="3167" spans="1:40" ht="15.75" hidden="1" customHeight="1" x14ac:dyDescent="0.25">
      <c r="A3167" s="13"/>
      <c r="B3167" s="13"/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  <c r="P3167" s="13"/>
      <c r="Q3167" s="13"/>
      <c r="R3167" s="13"/>
      <c r="S3167" s="13"/>
      <c r="T3167" s="13"/>
      <c r="U3167" s="13"/>
      <c r="V3167" s="13"/>
      <c r="W3167" s="13"/>
      <c r="X3167" s="13"/>
      <c r="Y3167" s="13"/>
      <c r="Z3167" s="13"/>
      <c r="AA3167" s="13"/>
      <c r="AB3167" s="13"/>
      <c r="AC3167" s="13"/>
      <c r="AD3167" s="13"/>
      <c r="AE3167" s="13"/>
      <c r="AF3167" s="13"/>
      <c r="AG3167" s="13"/>
      <c r="AH3167" s="13"/>
      <c r="AI3167" s="13"/>
      <c r="AJ3167" s="13"/>
      <c r="AK3167" s="13"/>
      <c r="AL3167" s="13"/>
      <c r="AM3167" s="13"/>
      <c r="AN3167" s="13"/>
    </row>
    <row r="3168" spans="1:40" ht="15.75" hidden="1" customHeight="1" x14ac:dyDescent="0.25">
      <c r="A3168" s="13"/>
      <c r="B3168" s="13"/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  <c r="P3168" s="13"/>
      <c r="Q3168" s="13"/>
      <c r="R3168" s="13"/>
      <c r="S3168" s="13"/>
      <c r="T3168" s="13"/>
      <c r="U3168" s="13"/>
      <c r="V3168" s="13"/>
      <c r="W3168" s="13"/>
      <c r="X3168" s="13"/>
      <c r="Y3168" s="13"/>
      <c r="Z3168" s="13"/>
      <c r="AA3168" s="13"/>
      <c r="AB3168" s="13"/>
      <c r="AC3168" s="13"/>
      <c r="AD3168" s="13"/>
      <c r="AE3168" s="13"/>
      <c r="AF3168" s="13"/>
      <c r="AG3168" s="13"/>
      <c r="AH3168" s="13"/>
      <c r="AI3168" s="13"/>
      <c r="AJ3168" s="13"/>
      <c r="AK3168" s="13"/>
      <c r="AL3168" s="13"/>
      <c r="AM3168" s="13"/>
      <c r="AN3168" s="13"/>
    </row>
    <row r="3169" spans="1:40" ht="15.75" hidden="1" customHeight="1" x14ac:dyDescent="0.25">
      <c r="A3169" s="13"/>
      <c r="B3169" s="13"/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  <c r="P3169" s="13"/>
      <c r="Q3169" s="13"/>
      <c r="R3169" s="13"/>
      <c r="S3169" s="13"/>
      <c r="T3169" s="13"/>
      <c r="U3169" s="13"/>
      <c r="V3169" s="13"/>
      <c r="W3169" s="13"/>
      <c r="X3169" s="13"/>
      <c r="Y3169" s="13"/>
      <c r="Z3169" s="13"/>
      <c r="AA3169" s="13"/>
      <c r="AB3169" s="13"/>
      <c r="AC3169" s="13"/>
      <c r="AD3169" s="13"/>
      <c r="AE3169" s="13"/>
      <c r="AF3169" s="13"/>
      <c r="AG3169" s="13"/>
      <c r="AH3169" s="13"/>
      <c r="AI3169" s="13"/>
      <c r="AJ3169" s="13"/>
      <c r="AK3169" s="13"/>
      <c r="AL3169" s="13"/>
      <c r="AM3169" s="13"/>
      <c r="AN3169" s="13"/>
    </row>
    <row r="3170" spans="1:40" ht="15.75" hidden="1" customHeight="1" x14ac:dyDescent="0.25">
      <c r="A3170" s="13"/>
      <c r="B3170" s="13"/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  <c r="P3170" s="13"/>
      <c r="Q3170" s="13"/>
      <c r="R3170" s="13"/>
      <c r="S3170" s="13"/>
      <c r="T3170" s="13"/>
      <c r="U3170" s="13"/>
      <c r="V3170" s="13"/>
      <c r="W3170" s="13"/>
      <c r="X3170" s="13"/>
      <c r="Y3170" s="13"/>
      <c r="Z3170" s="13"/>
      <c r="AA3170" s="13"/>
      <c r="AB3170" s="13"/>
      <c r="AC3170" s="13"/>
      <c r="AD3170" s="13"/>
      <c r="AE3170" s="13"/>
      <c r="AF3170" s="13"/>
      <c r="AG3170" s="13"/>
      <c r="AH3170" s="13"/>
      <c r="AI3170" s="13"/>
      <c r="AJ3170" s="13"/>
      <c r="AK3170" s="13"/>
      <c r="AL3170" s="13"/>
      <c r="AM3170" s="13"/>
      <c r="AN3170" s="13"/>
    </row>
    <row r="3171" spans="1:40" ht="15.75" hidden="1" customHeight="1" x14ac:dyDescent="0.25">
      <c r="A3171" s="13"/>
      <c r="B3171" s="13"/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  <c r="P3171" s="13"/>
      <c r="Q3171" s="13"/>
      <c r="R3171" s="13"/>
      <c r="S3171" s="13"/>
      <c r="T3171" s="13"/>
      <c r="U3171" s="13"/>
      <c r="V3171" s="13"/>
      <c r="W3171" s="13"/>
      <c r="X3171" s="13"/>
      <c r="Y3171" s="13"/>
      <c r="Z3171" s="13"/>
      <c r="AA3171" s="13"/>
      <c r="AB3171" s="13"/>
      <c r="AC3171" s="13"/>
      <c r="AD3171" s="13"/>
      <c r="AE3171" s="13"/>
      <c r="AF3171" s="13"/>
      <c r="AG3171" s="13"/>
      <c r="AH3171" s="13"/>
      <c r="AI3171" s="13"/>
      <c r="AJ3171" s="13"/>
      <c r="AK3171" s="13"/>
      <c r="AL3171" s="13"/>
      <c r="AM3171" s="13"/>
      <c r="AN3171" s="13"/>
    </row>
    <row r="3172" spans="1:40" ht="15.75" hidden="1" customHeight="1" x14ac:dyDescent="0.25">
      <c r="A3172" s="13"/>
      <c r="B3172" s="13"/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  <c r="P3172" s="13"/>
      <c r="Q3172" s="13"/>
      <c r="R3172" s="13"/>
      <c r="S3172" s="13"/>
      <c r="T3172" s="13"/>
      <c r="U3172" s="13"/>
      <c r="V3172" s="13"/>
      <c r="W3172" s="13"/>
      <c r="X3172" s="13"/>
      <c r="Y3172" s="13"/>
      <c r="Z3172" s="13"/>
      <c r="AA3172" s="13"/>
      <c r="AB3172" s="13"/>
      <c r="AC3172" s="13"/>
      <c r="AD3172" s="13"/>
      <c r="AE3172" s="13"/>
      <c r="AF3172" s="13"/>
      <c r="AG3172" s="13"/>
      <c r="AH3172" s="13"/>
      <c r="AI3172" s="13"/>
      <c r="AJ3172" s="13"/>
      <c r="AK3172" s="13"/>
      <c r="AL3172" s="13"/>
      <c r="AM3172" s="13"/>
      <c r="AN3172" s="13"/>
    </row>
    <row r="3173" spans="1:40" ht="15.75" hidden="1" customHeight="1" x14ac:dyDescent="0.25">
      <c r="A3173" s="13"/>
      <c r="B3173" s="13"/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  <c r="P3173" s="13"/>
      <c r="Q3173" s="13"/>
      <c r="R3173" s="13"/>
      <c r="S3173" s="13"/>
      <c r="T3173" s="13"/>
      <c r="U3173" s="13"/>
      <c r="V3173" s="13"/>
      <c r="W3173" s="13"/>
      <c r="X3173" s="13"/>
      <c r="Y3173" s="13"/>
      <c r="Z3173" s="13"/>
      <c r="AA3173" s="13"/>
      <c r="AB3173" s="13"/>
      <c r="AC3173" s="13"/>
      <c r="AD3173" s="13"/>
      <c r="AE3173" s="13"/>
      <c r="AF3173" s="13"/>
      <c r="AG3173" s="13"/>
      <c r="AH3173" s="13"/>
      <c r="AI3173" s="13"/>
      <c r="AJ3173" s="13"/>
      <c r="AK3173" s="13"/>
      <c r="AL3173" s="13"/>
      <c r="AM3173" s="13"/>
      <c r="AN3173" s="13"/>
    </row>
    <row r="3174" spans="1:40" ht="15.75" hidden="1" customHeight="1" x14ac:dyDescent="0.25">
      <c r="A3174" s="13"/>
      <c r="B3174" s="13"/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  <c r="P3174" s="13"/>
      <c r="Q3174" s="13"/>
      <c r="R3174" s="13"/>
      <c r="S3174" s="13"/>
      <c r="T3174" s="13"/>
      <c r="U3174" s="13"/>
      <c r="V3174" s="13"/>
      <c r="W3174" s="13"/>
      <c r="X3174" s="13"/>
      <c r="Y3174" s="13"/>
      <c r="Z3174" s="13"/>
      <c r="AA3174" s="13"/>
      <c r="AB3174" s="13"/>
      <c r="AC3174" s="13"/>
      <c r="AD3174" s="13"/>
      <c r="AE3174" s="13"/>
      <c r="AF3174" s="13"/>
      <c r="AG3174" s="13"/>
      <c r="AH3174" s="13"/>
      <c r="AI3174" s="13"/>
      <c r="AJ3174" s="13"/>
      <c r="AK3174" s="13"/>
      <c r="AL3174" s="13"/>
      <c r="AM3174" s="13"/>
      <c r="AN3174" s="13"/>
    </row>
    <row r="3175" spans="1:40" ht="15.75" hidden="1" customHeight="1" x14ac:dyDescent="0.25">
      <c r="A3175" s="13"/>
      <c r="B3175" s="13"/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  <c r="P3175" s="13"/>
      <c r="Q3175" s="13"/>
      <c r="R3175" s="13"/>
      <c r="S3175" s="13"/>
      <c r="T3175" s="13"/>
      <c r="U3175" s="13"/>
      <c r="V3175" s="13"/>
      <c r="W3175" s="13"/>
      <c r="X3175" s="13"/>
      <c r="Y3175" s="13"/>
      <c r="Z3175" s="13"/>
      <c r="AA3175" s="13"/>
      <c r="AB3175" s="13"/>
      <c r="AC3175" s="13"/>
      <c r="AD3175" s="13"/>
      <c r="AE3175" s="13"/>
      <c r="AF3175" s="13"/>
      <c r="AG3175" s="13"/>
      <c r="AH3175" s="13"/>
      <c r="AI3175" s="13"/>
      <c r="AJ3175" s="13"/>
      <c r="AK3175" s="13"/>
      <c r="AL3175" s="13"/>
      <c r="AM3175" s="13"/>
      <c r="AN3175" s="13"/>
    </row>
    <row r="3176" spans="1:40" ht="15.75" hidden="1" customHeight="1" x14ac:dyDescent="0.25">
      <c r="A3176" s="13"/>
      <c r="B3176" s="13"/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  <c r="P3176" s="13"/>
      <c r="Q3176" s="13"/>
      <c r="R3176" s="13"/>
      <c r="S3176" s="13"/>
      <c r="T3176" s="13"/>
      <c r="U3176" s="13"/>
      <c r="V3176" s="13"/>
      <c r="W3176" s="13"/>
      <c r="X3176" s="13"/>
      <c r="Y3176" s="13"/>
      <c r="Z3176" s="13"/>
      <c r="AA3176" s="13"/>
      <c r="AB3176" s="13"/>
      <c r="AC3176" s="13"/>
      <c r="AD3176" s="13"/>
      <c r="AE3176" s="13"/>
      <c r="AF3176" s="13"/>
      <c r="AG3176" s="13"/>
      <c r="AH3176" s="13"/>
      <c r="AI3176" s="13"/>
      <c r="AJ3176" s="13"/>
      <c r="AK3176" s="13"/>
      <c r="AL3176" s="13"/>
      <c r="AM3176" s="13"/>
      <c r="AN3176" s="13"/>
    </row>
    <row r="3177" spans="1:40" ht="15.75" hidden="1" customHeight="1" x14ac:dyDescent="0.25">
      <c r="A3177" s="13"/>
      <c r="B3177" s="13"/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  <c r="P3177" s="13"/>
      <c r="Q3177" s="13"/>
      <c r="R3177" s="13"/>
      <c r="S3177" s="13"/>
      <c r="T3177" s="13"/>
      <c r="U3177" s="13"/>
      <c r="V3177" s="13"/>
      <c r="W3177" s="13"/>
      <c r="X3177" s="13"/>
      <c r="Y3177" s="13"/>
      <c r="Z3177" s="13"/>
      <c r="AA3177" s="13"/>
      <c r="AB3177" s="13"/>
      <c r="AC3177" s="13"/>
      <c r="AD3177" s="13"/>
      <c r="AE3177" s="13"/>
      <c r="AF3177" s="13"/>
      <c r="AG3177" s="13"/>
      <c r="AH3177" s="13"/>
      <c r="AI3177" s="13"/>
      <c r="AJ3177" s="13"/>
      <c r="AK3177" s="13"/>
      <c r="AL3177" s="13"/>
      <c r="AM3177" s="13"/>
      <c r="AN3177" s="13"/>
    </row>
    <row r="3178" spans="1:40" ht="15.75" hidden="1" customHeight="1" x14ac:dyDescent="0.25">
      <c r="A3178" s="13"/>
      <c r="B3178" s="13"/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  <c r="P3178" s="13"/>
      <c r="Q3178" s="13"/>
      <c r="R3178" s="13"/>
      <c r="S3178" s="13"/>
      <c r="T3178" s="13"/>
      <c r="U3178" s="13"/>
      <c r="V3178" s="13"/>
      <c r="W3178" s="13"/>
      <c r="X3178" s="13"/>
      <c r="Y3178" s="13"/>
      <c r="Z3178" s="13"/>
      <c r="AA3178" s="13"/>
      <c r="AB3178" s="13"/>
      <c r="AC3178" s="13"/>
      <c r="AD3178" s="13"/>
      <c r="AE3178" s="13"/>
      <c r="AF3178" s="13"/>
      <c r="AG3178" s="13"/>
      <c r="AH3178" s="13"/>
      <c r="AI3178" s="13"/>
      <c r="AJ3178" s="13"/>
      <c r="AK3178" s="13"/>
      <c r="AL3178" s="13"/>
      <c r="AM3178" s="13"/>
      <c r="AN3178" s="13"/>
    </row>
    <row r="3179" spans="1:40" ht="15.75" hidden="1" customHeight="1" x14ac:dyDescent="0.25">
      <c r="A3179" s="13"/>
      <c r="B3179" s="13"/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  <c r="P3179" s="13"/>
      <c r="Q3179" s="13"/>
      <c r="R3179" s="13"/>
      <c r="S3179" s="13"/>
      <c r="T3179" s="13"/>
      <c r="U3179" s="13"/>
      <c r="V3179" s="13"/>
      <c r="W3179" s="13"/>
      <c r="X3179" s="13"/>
      <c r="Y3179" s="13"/>
      <c r="Z3179" s="13"/>
      <c r="AA3179" s="13"/>
      <c r="AB3179" s="13"/>
      <c r="AC3179" s="13"/>
      <c r="AD3179" s="13"/>
      <c r="AE3179" s="13"/>
      <c r="AF3179" s="13"/>
      <c r="AG3179" s="13"/>
      <c r="AH3179" s="13"/>
      <c r="AI3179" s="13"/>
      <c r="AJ3179" s="13"/>
      <c r="AK3179" s="13"/>
      <c r="AL3179" s="13"/>
      <c r="AM3179" s="13"/>
      <c r="AN3179" s="13"/>
    </row>
    <row r="3180" spans="1:40" ht="15.75" hidden="1" customHeight="1" x14ac:dyDescent="0.25">
      <c r="A3180" s="13"/>
      <c r="B3180" s="13"/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  <c r="P3180" s="13"/>
      <c r="Q3180" s="13"/>
      <c r="R3180" s="13"/>
      <c r="S3180" s="13"/>
      <c r="T3180" s="13"/>
      <c r="U3180" s="13"/>
      <c r="V3180" s="13"/>
      <c r="W3180" s="13"/>
      <c r="X3180" s="13"/>
      <c r="Y3180" s="13"/>
      <c r="Z3180" s="13"/>
      <c r="AA3180" s="13"/>
      <c r="AB3180" s="13"/>
      <c r="AC3180" s="13"/>
      <c r="AD3180" s="13"/>
      <c r="AE3180" s="13"/>
      <c r="AF3180" s="13"/>
      <c r="AG3180" s="13"/>
      <c r="AH3180" s="13"/>
      <c r="AI3180" s="13"/>
      <c r="AJ3180" s="13"/>
      <c r="AK3180" s="13"/>
      <c r="AL3180" s="13"/>
      <c r="AM3180" s="13"/>
      <c r="AN3180" s="13"/>
    </row>
    <row r="3181" spans="1:40" ht="15.75" hidden="1" customHeight="1" x14ac:dyDescent="0.25">
      <c r="A3181" s="13"/>
      <c r="B3181" s="13"/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  <c r="P3181" s="13"/>
      <c r="Q3181" s="13"/>
      <c r="R3181" s="13"/>
      <c r="S3181" s="13"/>
      <c r="T3181" s="13"/>
      <c r="U3181" s="13"/>
      <c r="V3181" s="13"/>
      <c r="W3181" s="13"/>
      <c r="X3181" s="13"/>
      <c r="Y3181" s="13"/>
      <c r="Z3181" s="13"/>
      <c r="AA3181" s="13"/>
      <c r="AB3181" s="13"/>
      <c r="AC3181" s="13"/>
      <c r="AD3181" s="13"/>
      <c r="AE3181" s="13"/>
      <c r="AF3181" s="13"/>
      <c r="AG3181" s="13"/>
      <c r="AH3181" s="13"/>
      <c r="AI3181" s="13"/>
      <c r="AJ3181" s="13"/>
      <c r="AK3181" s="13"/>
      <c r="AL3181" s="13"/>
      <c r="AM3181" s="13"/>
      <c r="AN3181" s="13"/>
    </row>
    <row r="3182" spans="1:40" ht="15.75" hidden="1" customHeight="1" x14ac:dyDescent="0.25">
      <c r="A3182" s="13"/>
      <c r="B3182" s="13"/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  <c r="P3182" s="13"/>
      <c r="Q3182" s="13"/>
      <c r="R3182" s="13"/>
      <c r="S3182" s="13"/>
      <c r="T3182" s="13"/>
      <c r="U3182" s="13"/>
      <c r="V3182" s="13"/>
      <c r="W3182" s="13"/>
      <c r="X3182" s="13"/>
      <c r="Y3182" s="13"/>
      <c r="Z3182" s="13"/>
      <c r="AA3182" s="13"/>
      <c r="AB3182" s="13"/>
      <c r="AC3182" s="13"/>
      <c r="AD3182" s="13"/>
      <c r="AE3182" s="13"/>
      <c r="AF3182" s="13"/>
      <c r="AG3182" s="13"/>
      <c r="AH3182" s="13"/>
      <c r="AI3182" s="13"/>
      <c r="AJ3182" s="13"/>
      <c r="AK3182" s="13"/>
      <c r="AL3182" s="13"/>
      <c r="AM3182" s="13"/>
      <c r="AN3182" s="13"/>
    </row>
    <row r="3183" spans="1:40" ht="15.75" hidden="1" customHeight="1" x14ac:dyDescent="0.25">
      <c r="A3183" s="13"/>
      <c r="B3183" s="13"/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  <c r="P3183" s="13"/>
      <c r="Q3183" s="13"/>
      <c r="R3183" s="13"/>
      <c r="S3183" s="13"/>
      <c r="T3183" s="13"/>
      <c r="U3183" s="13"/>
      <c r="V3183" s="13"/>
      <c r="W3183" s="13"/>
      <c r="X3183" s="13"/>
      <c r="Y3183" s="13"/>
      <c r="Z3183" s="13"/>
      <c r="AA3183" s="13"/>
      <c r="AB3183" s="13"/>
      <c r="AC3183" s="13"/>
      <c r="AD3183" s="13"/>
      <c r="AE3183" s="13"/>
      <c r="AF3183" s="13"/>
      <c r="AG3183" s="13"/>
      <c r="AH3183" s="13"/>
      <c r="AI3183" s="13"/>
      <c r="AJ3183" s="13"/>
      <c r="AK3183" s="13"/>
      <c r="AL3183" s="13"/>
      <c r="AM3183" s="13"/>
      <c r="AN3183" s="13"/>
    </row>
    <row r="3184" spans="1:40" ht="15.75" hidden="1" customHeight="1" x14ac:dyDescent="0.25">
      <c r="A3184" s="13"/>
      <c r="B3184" s="13"/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  <c r="P3184" s="13"/>
      <c r="Q3184" s="13"/>
      <c r="R3184" s="13"/>
      <c r="S3184" s="13"/>
      <c r="T3184" s="13"/>
      <c r="U3184" s="13"/>
      <c r="V3184" s="13"/>
      <c r="W3184" s="13"/>
      <c r="X3184" s="13"/>
      <c r="Y3184" s="13"/>
      <c r="Z3184" s="13"/>
      <c r="AA3184" s="13"/>
      <c r="AB3184" s="13"/>
      <c r="AC3184" s="13"/>
      <c r="AD3184" s="13"/>
      <c r="AE3184" s="13"/>
      <c r="AF3184" s="13"/>
      <c r="AG3184" s="13"/>
      <c r="AH3184" s="13"/>
      <c r="AI3184" s="13"/>
      <c r="AJ3184" s="13"/>
      <c r="AK3184" s="13"/>
      <c r="AL3184" s="13"/>
      <c r="AM3184" s="13"/>
      <c r="AN3184" s="13"/>
    </row>
    <row r="3185" spans="1:40" ht="15.75" hidden="1" customHeight="1" x14ac:dyDescent="0.25">
      <c r="A3185" s="13"/>
      <c r="B3185" s="13"/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  <c r="P3185" s="13"/>
      <c r="Q3185" s="13"/>
      <c r="R3185" s="13"/>
      <c r="S3185" s="13"/>
      <c r="T3185" s="13"/>
      <c r="U3185" s="13"/>
      <c r="V3185" s="13"/>
      <c r="W3185" s="13"/>
      <c r="X3185" s="13"/>
      <c r="Y3185" s="13"/>
      <c r="Z3185" s="13"/>
      <c r="AA3185" s="13"/>
      <c r="AB3185" s="13"/>
      <c r="AC3185" s="13"/>
      <c r="AD3185" s="13"/>
      <c r="AE3185" s="13"/>
      <c r="AF3185" s="13"/>
      <c r="AG3185" s="13"/>
      <c r="AH3185" s="13"/>
      <c r="AI3185" s="13"/>
      <c r="AJ3185" s="13"/>
      <c r="AK3185" s="13"/>
      <c r="AL3185" s="13"/>
      <c r="AM3185" s="13"/>
      <c r="AN3185" s="13"/>
    </row>
    <row r="3186" spans="1:40" ht="15.75" hidden="1" customHeight="1" x14ac:dyDescent="0.25">
      <c r="A3186" s="13"/>
      <c r="B3186" s="13"/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  <c r="P3186" s="13"/>
      <c r="Q3186" s="13"/>
      <c r="R3186" s="13"/>
      <c r="S3186" s="13"/>
      <c r="T3186" s="13"/>
      <c r="U3186" s="13"/>
      <c r="V3186" s="13"/>
      <c r="W3186" s="13"/>
      <c r="X3186" s="13"/>
      <c r="Y3186" s="13"/>
      <c r="Z3186" s="13"/>
      <c r="AA3186" s="13"/>
      <c r="AB3186" s="13"/>
      <c r="AC3186" s="13"/>
      <c r="AD3186" s="13"/>
      <c r="AE3186" s="13"/>
      <c r="AF3186" s="13"/>
      <c r="AG3186" s="13"/>
      <c r="AH3186" s="13"/>
      <c r="AI3186" s="13"/>
      <c r="AJ3186" s="13"/>
      <c r="AK3186" s="13"/>
      <c r="AL3186" s="13"/>
      <c r="AM3186" s="13"/>
      <c r="AN3186" s="13"/>
    </row>
    <row r="3187" spans="1:40" ht="15.75" hidden="1" customHeight="1" x14ac:dyDescent="0.25">
      <c r="A3187" s="13"/>
      <c r="B3187" s="13"/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  <c r="P3187" s="13"/>
      <c r="Q3187" s="13"/>
      <c r="R3187" s="13"/>
      <c r="S3187" s="13"/>
      <c r="T3187" s="13"/>
      <c r="U3187" s="13"/>
      <c r="V3187" s="13"/>
      <c r="W3187" s="13"/>
      <c r="X3187" s="13"/>
      <c r="Y3187" s="13"/>
      <c r="Z3187" s="13"/>
      <c r="AA3187" s="13"/>
      <c r="AB3187" s="13"/>
      <c r="AC3187" s="13"/>
      <c r="AD3187" s="13"/>
      <c r="AE3187" s="13"/>
      <c r="AF3187" s="13"/>
      <c r="AG3187" s="13"/>
      <c r="AH3187" s="13"/>
      <c r="AI3187" s="13"/>
      <c r="AJ3187" s="13"/>
      <c r="AK3187" s="13"/>
      <c r="AL3187" s="13"/>
      <c r="AM3187" s="13"/>
      <c r="AN3187" s="13"/>
    </row>
    <row r="3188" spans="1:40" ht="15.75" hidden="1" customHeight="1" x14ac:dyDescent="0.25">
      <c r="A3188" s="13"/>
      <c r="B3188" s="13"/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  <c r="P3188" s="13"/>
      <c r="Q3188" s="13"/>
      <c r="R3188" s="13"/>
      <c r="S3188" s="13"/>
      <c r="T3188" s="13"/>
      <c r="U3188" s="13"/>
      <c r="V3188" s="13"/>
      <c r="W3188" s="13"/>
      <c r="X3188" s="13"/>
      <c r="Y3188" s="13"/>
      <c r="Z3188" s="13"/>
      <c r="AA3188" s="13"/>
      <c r="AB3188" s="13"/>
      <c r="AC3188" s="13"/>
      <c r="AD3188" s="13"/>
      <c r="AE3188" s="13"/>
      <c r="AF3188" s="13"/>
      <c r="AG3188" s="13"/>
      <c r="AH3188" s="13"/>
      <c r="AI3188" s="13"/>
      <c r="AJ3188" s="13"/>
      <c r="AK3188" s="13"/>
      <c r="AL3188" s="13"/>
      <c r="AM3188" s="13"/>
      <c r="AN3188" s="13"/>
    </row>
    <row r="3189" spans="1:40" ht="15.75" hidden="1" customHeight="1" x14ac:dyDescent="0.25">
      <c r="A3189" s="13"/>
      <c r="B3189" s="13"/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  <c r="P3189" s="13"/>
      <c r="Q3189" s="13"/>
      <c r="R3189" s="13"/>
      <c r="S3189" s="13"/>
      <c r="T3189" s="13"/>
      <c r="U3189" s="13"/>
      <c r="V3189" s="13"/>
      <c r="W3189" s="13"/>
      <c r="X3189" s="13"/>
      <c r="Y3189" s="13"/>
      <c r="Z3189" s="13"/>
      <c r="AA3189" s="13"/>
      <c r="AB3189" s="13"/>
      <c r="AC3189" s="13"/>
      <c r="AD3189" s="13"/>
      <c r="AE3189" s="13"/>
      <c r="AF3189" s="13"/>
      <c r="AG3189" s="13"/>
      <c r="AH3189" s="13"/>
      <c r="AI3189" s="13"/>
      <c r="AJ3189" s="13"/>
      <c r="AK3189" s="13"/>
      <c r="AL3189" s="13"/>
      <c r="AM3189" s="13"/>
      <c r="AN3189" s="13"/>
    </row>
    <row r="3190" spans="1:40" ht="15.75" hidden="1" customHeight="1" x14ac:dyDescent="0.25">
      <c r="A3190" s="13"/>
      <c r="B3190" s="13"/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  <c r="T3190" s="13"/>
      <c r="U3190" s="13"/>
      <c r="V3190" s="13"/>
      <c r="W3190" s="13"/>
      <c r="X3190" s="13"/>
      <c r="Y3190" s="13"/>
      <c r="Z3190" s="13"/>
      <c r="AA3190" s="13"/>
      <c r="AB3190" s="13"/>
      <c r="AC3190" s="13"/>
      <c r="AD3190" s="13"/>
      <c r="AE3190" s="13"/>
      <c r="AF3190" s="13"/>
      <c r="AG3190" s="13"/>
      <c r="AH3190" s="13"/>
      <c r="AI3190" s="13"/>
      <c r="AJ3190" s="13"/>
      <c r="AK3190" s="13"/>
      <c r="AL3190" s="13"/>
      <c r="AM3190" s="13"/>
      <c r="AN3190" s="13"/>
    </row>
    <row r="3191" spans="1:40" ht="15.75" hidden="1" customHeight="1" x14ac:dyDescent="0.25">
      <c r="A3191" s="13"/>
      <c r="B3191" s="13"/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  <c r="P3191" s="13"/>
      <c r="Q3191" s="13"/>
      <c r="R3191" s="13"/>
      <c r="S3191" s="13"/>
      <c r="T3191" s="13"/>
      <c r="U3191" s="13"/>
      <c r="V3191" s="13"/>
      <c r="W3191" s="13"/>
      <c r="X3191" s="13"/>
      <c r="Y3191" s="13"/>
      <c r="Z3191" s="13"/>
      <c r="AA3191" s="13"/>
      <c r="AB3191" s="13"/>
      <c r="AC3191" s="13"/>
      <c r="AD3191" s="13"/>
      <c r="AE3191" s="13"/>
      <c r="AF3191" s="13"/>
      <c r="AG3191" s="13"/>
      <c r="AH3191" s="13"/>
      <c r="AI3191" s="13"/>
      <c r="AJ3191" s="13"/>
      <c r="AK3191" s="13"/>
      <c r="AL3191" s="13"/>
      <c r="AM3191" s="13"/>
      <c r="AN3191" s="13"/>
    </row>
    <row r="3192" spans="1:40" ht="15.75" hidden="1" customHeight="1" x14ac:dyDescent="0.25">
      <c r="A3192" s="13"/>
      <c r="B3192" s="13"/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  <c r="P3192" s="13"/>
      <c r="Q3192" s="13"/>
      <c r="R3192" s="13"/>
      <c r="S3192" s="13"/>
      <c r="T3192" s="13"/>
      <c r="U3192" s="13"/>
      <c r="V3192" s="13"/>
      <c r="W3192" s="13"/>
      <c r="X3192" s="13"/>
      <c r="Y3192" s="13"/>
      <c r="Z3192" s="13"/>
      <c r="AA3192" s="13"/>
      <c r="AB3192" s="13"/>
      <c r="AC3192" s="13"/>
      <c r="AD3192" s="13"/>
      <c r="AE3192" s="13"/>
      <c r="AF3192" s="13"/>
      <c r="AG3192" s="13"/>
      <c r="AH3192" s="13"/>
      <c r="AI3192" s="13"/>
      <c r="AJ3192" s="13"/>
      <c r="AK3192" s="13"/>
      <c r="AL3192" s="13"/>
      <c r="AM3192" s="13"/>
      <c r="AN3192" s="13"/>
    </row>
    <row r="3193" spans="1:40" ht="15.75" hidden="1" customHeight="1" x14ac:dyDescent="0.25">
      <c r="A3193" s="13"/>
      <c r="B3193" s="13"/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  <c r="P3193" s="13"/>
      <c r="Q3193" s="13"/>
      <c r="R3193" s="13"/>
      <c r="S3193" s="13"/>
      <c r="T3193" s="13"/>
      <c r="U3193" s="13"/>
      <c r="V3193" s="13"/>
      <c r="W3193" s="13"/>
      <c r="X3193" s="13"/>
      <c r="Y3193" s="13"/>
      <c r="Z3193" s="13"/>
      <c r="AA3193" s="13"/>
      <c r="AB3193" s="13"/>
      <c r="AC3193" s="13"/>
      <c r="AD3193" s="13"/>
      <c r="AE3193" s="13"/>
      <c r="AF3193" s="13"/>
      <c r="AG3193" s="13"/>
      <c r="AH3193" s="13"/>
      <c r="AI3193" s="13"/>
      <c r="AJ3193" s="13"/>
      <c r="AK3193" s="13"/>
      <c r="AL3193" s="13"/>
      <c r="AM3193" s="13"/>
      <c r="AN3193" s="13"/>
    </row>
    <row r="3194" spans="1:40" ht="15.75" hidden="1" customHeight="1" x14ac:dyDescent="0.25">
      <c r="A3194" s="13"/>
      <c r="B3194" s="13"/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  <c r="P3194" s="13"/>
      <c r="Q3194" s="13"/>
      <c r="R3194" s="13"/>
      <c r="S3194" s="13"/>
      <c r="T3194" s="13"/>
      <c r="U3194" s="13"/>
      <c r="V3194" s="13"/>
      <c r="W3194" s="13"/>
      <c r="X3194" s="13"/>
      <c r="Y3194" s="13"/>
      <c r="Z3194" s="13"/>
      <c r="AA3194" s="13"/>
      <c r="AB3194" s="13"/>
      <c r="AC3194" s="13"/>
      <c r="AD3194" s="13"/>
      <c r="AE3194" s="13"/>
      <c r="AF3194" s="13"/>
      <c r="AG3194" s="13"/>
      <c r="AH3194" s="13"/>
      <c r="AI3194" s="13"/>
      <c r="AJ3194" s="13"/>
      <c r="AK3194" s="13"/>
      <c r="AL3194" s="13"/>
      <c r="AM3194" s="13"/>
      <c r="AN3194" s="13"/>
    </row>
    <row r="3195" spans="1:40" ht="15.75" hidden="1" customHeight="1" x14ac:dyDescent="0.25">
      <c r="A3195" s="13"/>
      <c r="B3195" s="13"/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  <c r="P3195" s="13"/>
      <c r="Q3195" s="13"/>
      <c r="R3195" s="13"/>
      <c r="S3195" s="13"/>
      <c r="T3195" s="13"/>
      <c r="U3195" s="13"/>
      <c r="V3195" s="13"/>
      <c r="W3195" s="13"/>
      <c r="X3195" s="13"/>
      <c r="Y3195" s="13"/>
      <c r="Z3195" s="13"/>
      <c r="AA3195" s="13"/>
      <c r="AB3195" s="13"/>
      <c r="AC3195" s="13"/>
      <c r="AD3195" s="13"/>
      <c r="AE3195" s="13"/>
      <c r="AF3195" s="13"/>
      <c r="AG3195" s="13"/>
      <c r="AH3195" s="13"/>
      <c r="AI3195" s="13"/>
      <c r="AJ3195" s="13"/>
      <c r="AK3195" s="13"/>
      <c r="AL3195" s="13"/>
      <c r="AM3195" s="13"/>
      <c r="AN3195" s="13"/>
    </row>
    <row r="3196" spans="1:40" ht="15.75" hidden="1" customHeight="1" x14ac:dyDescent="0.25">
      <c r="A3196" s="13"/>
      <c r="B3196" s="13"/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  <c r="P3196" s="13"/>
      <c r="Q3196" s="13"/>
      <c r="R3196" s="13"/>
      <c r="S3196" s="13"/>
      <c r="T3196" s="13"/>
      <c r="U3196" s="13"/>
      <c r="V3196" s="13"/>
      <c r="W3196" s="13"/>
      <c r="X3196" s="13"/>
      <c r="Y3196" s="13"/>
      <c r="Z3196" s="13"/>
      <c r="AA3196" s="13"/>
      <c r="AB3196" s="13"/>
      <c r="AC3196" s="13"/>
      <c r="AD3196" s="13"/>
      <c r="AE3196" s="13"/>
      <c r="AF3196" s="13"/>
      <c r="AG3196" s="13"/>
      <c r="AH3196" s="13"/>
      <c r="AI3196" s="13"/>
      <c r="AJ3196" s="13"/>
      <c r="AK3196" s="13"/>
      <c r="AL3196" s="13"/>
      <c r="AM3196" s="13"/>
      <c r="AN3196" s="13"/>
    </row>
    <row r="3197" spans="1:40" ht="15.75" hidden="1" customHeight="1" x14ac:dyDescent="0.25">
      <c r="A3197" s="13"/>
      <c r="B3197" s="13"/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  <c r="P3197" s="13"/>
      <c r="Q3197" s="13"/>
      <c r="R3197" s="13"/>
      <c r="S3197" s="13"/>
      <c r="T3197" s="13"/>
      <c r="U3197" s="13"/>
      <c r="V3197" s="13"/>
      <c r="W3197" s="13"/>
      <c r="X3197" s="13"/>
      <c r="Y3197" s="13"/>
      <c r="Z3197" s="13"/>
      <c r="AA3197" s="13"/>
      <c r="AB3197" s="13"/>
      <c r="AC3197" s="13"/>
      <c r="AD3197" s="13"/>
      <c r="AE3197" s="13"/>
      <c r="AF3197" s="13"/>
      <c r="AG3197" s="13"/>
      <c r="AH3197" s="13"/>
      <c r="AI3197" s="13"/>
      <c r="AJ3197" s="13"/>
      <c r="AK3197" s="13"/>
      <c r="AL3197" s="13"/>
      <c r="AM3197" s="13"/>
      <c r="AN3197" s="13"/>
    </row>
    <row r="3198" spans="1:40" ht="15.75" hidden="1" customHeight="1" x14ac:dyDescent="0.25">
      <c r="A3198" s="13"/>
      <c r="B3198" s="13"/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  <c r="P3198" s="13"/>
      <c r="Q3198" s="13"/>
      <c r="R3198" s="13"/>
      <c r="S3198" s="13"/>
      <c r="T3198" s="13"/>
      <c r="U3198" s="13"/>
      <c r="V3198" s="13"/>
      <c r="W3198" s="13"/>
      <c r="X3198" s="13"/>
      <c r="Y3198" s="13"/>
      <c r="Z3198" s="13"/>
      <c r="AA3198" s="13"/>
      <c r="AB3198" s="13"/>
      <c r="AC3198" s="13"/>
      <c r="AD3198" s="13"/>
      <c r="AE3198" s="13"/>
      <c r="AF3198" s="13"/>
      <c r="AG3198" s="13"/>
      <c r="AH3198" s="13"/>
      <c r="AI3198" s="13"/>
      <c r="AJ3198" s="13"/>
      <c r="AK3198" s="13"/>
      <c r="AL3198" s="13"/>
      <c r="AM3198" s="13"/>
      <c r="AN3198" s="13"/>
    </row>
    <row r="3199" spans="1:40" ht="15.75" hidden="1" customHeight="1" x14ac:dyDescent="0.25">
      <c r="A3199" s="13"/>
      <c r="B3199" s="13"/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  <c r="P3199" s="13"/>
      <c r="Q3199" s="13"/>
      <c r="R3199" s="13"/>
      <c r="S3199" s="13"/>
      <c r="T3199" s="13"/>
      <c r="U3199" s="13"/>
      <c r="V3199" s="13"/>
      <c r="W3199" s="13"/>
      <c r="X3199" s="13"/>
      <c r="Y3199" s="13"/>
      <c r="Z3199" s="13"/>
      <c r="AA3199" s="13"/>
      <c r="AB3199" s="13"/>
      <c r="AC3199" s="13"/>
      <c r="AD3199" s="13"/>
      <c r="AE3199" s="13"/>
      <c r="AF3199" s="13"/>
      <c r="AG3199" s="13"/>
      <c r="AH3199" s="13"/>
      <c r="AI3199" s="13"/>
      <c r="AJ3199" s="13"/>
      <c r="AK3199" s="13"/>
      <c r="AL3199" s="13"/>
      <c r="AM3199" s="13"/>
      <c r="AN3199" s="13"/>
    </row>
    <row r="3200" spans="1:40" ht="15.75" hidden="1" customHeight="1" x14ac:dyDescent="0.25">
      <c r="A3200" s="13"/>
      <c r="B3200" s="13"/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  <c r="P3200" s="13"/>
      <c r="Q3200" s="13"/>
      <c r="R3200" s="13"/>
      <c r="S3200" s="13"/>
      <c r="T3200" s="13"/>
      <c r="U3200" s="13"/>
      <c r="V3200" s="13"/>
      <c r="W3200" s="13"/>
      <c r="X3200" s="13"/>
      <c r="Y3200" s="13"/>
      <c r="Z3200" s="13"/>
      <c r="AA3200" s="13"/>
      <c r="AB3200" s="13"/>
      <c r="AC3200" s="13"/>
      <c r="AD3200" s="13"/>
      <c r="AE3200" s="13"/>
      <c r="AF3200" s="13"/>
      <c r="AG3200" s="13"/>
      <c r="AH3200" s="13"/>
      <c r="AI3200" s="13"/>
      <c r="AJ3200" s="13"/>
      <c r="AK3200" s="13"/>
      <c r="AL3200" s="13"/>
      <c r="AM3200" s="13"/>
      <c r="AN3200" s="13"/>
    </row>
    <row r="3201" spans="1:40" ht="15.75" hidden="1" customHeight="1" x14ac:dyDescent="0.25">
      <c r="A3201" s="13"/>
      <c r="B3201" s="13"/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  <c r="P3201" s="13"/>
      <c r="Q3201" s="13"/>
      <c r="R3201" s="13"/>
      <c r="S3201" s="13"/>
      <c r="T3201" s="13"/>
      <c r="U3201" s="13"/>
      <c r="V3201" s="13"/>
      <c r="W3201" s="13"/>
      <c r="X3201" s="13"/>
      <c r="Y3201" s="13"/>
      <c r="Z3201" s="13"/>
      <c r="AA3201" s="13"/>
      <c r="AB3201" s="13"/>
      <c r="AC3201" s="13"/>
      <c r="AD3201" s="13"/>
      <c r="AE3201" s="13"/>
      <c r="AF3201" s="13"/>
      <c r="AG3201" s="13"/>
      <c r="AH3201" s="13"/>
      <c r="AI3201" s="13"/>
      <c r="AJ3201" s="13"/>
      <c r="AK3201" s="13"/>
      <c r="AL3201" s="13"/>
      <c r="AM3201" s="13"/>
      <c r="AN3201" s="13"/>
    </row>
    <row r="3202" spans="1:40" ht="15.75" hidden="1" customHeight="1" x14ac:dyDescent="0.25">
      <c r="A3202" s="13"/>
      <c r="B3202" s="13"/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  <c r="P3202" s="13"/>
      <c r="Q3202" s="13"/>
      <c r="R3202" s="13"/>
      <c r="S3202" s="13"/>
      <c r="T3202" s="13"/>
      <c r="U3202" s="13"/>
      <c r="V3202" s="13"/>
      <c r="W3202" s="13"/>
      <c r="X3202" s="13"/>
      <c r="Y3202" s="13"/>
      <c r="Z3202" s="13"/>
      <c r="AA3202" s="13"/>
      <c r="AB3202" s="13"/>
      <c r="AC3202" s="13"/>
      <c r="AD3202" s="13"/>
      <c r="AE3202" s="13"/>
      <c r="AF3202" s="13"/>
      <c r="AG3202" s="13"/>
      <c r="AH3202" s="13"/>
      <c r="AI3202" s="13"/>
      <c r="AJ3202" s="13"/>
      <c r="AK3202" s="13"/>
      <c r="AL3202" s="13"/>
      <c r="AM3202" s="13"/>
      <c r="AN3202" s="13"/>
    </row>
    <row r="3203" spans="1:40" ht="15.75" hidden="1" customHeight="1" x14ac:dyDescent="0.25">
      <c r="A3203" s="13"/>
      <c r="B3203" s="13"/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  <c r="P3203" s="13"/>
      <c r="Q3203" s="13"/>
      <c r="R3203" s="13"/>
      <c r="S3203" s="13"/>
      <c r="T3203" s="13"/>
      <c r="U3203" s="13"/>
      <c r="V3203" s="13"/>
      <c r="W3203" s="13"/>
      <c r="X3203" s="13"/>
      <c r="Y3203" s="13"/>
      <c r="Z3203" s="13"/>
      <c r="AA3203" s="13"/>
      <c r="AB3203" s="13"/>
      <c r="AC3203" s="13"/>
      <c r="AD3203" s="13"/>
      <c r="AE3203" s="13"/>
      <c r="AF3203" s="13"/>
      <c r="AG3203" s="13"/>
      <c r="AH3203" s="13"/>
      <c r="AI3203" s="13"/>
      <c r="AJ3203" s="13"/>
      <c r="AK3203" s="13"/>
      <c r="AL3203" s="13"/>
      <c r="AM3203" s="13"/>
      <c r="AN3203" s="13"/>
    </row>
    <row r="3204" spans="1:40" ht="15.75" hidden="1" customHeight="1" x14ac:dyDescent="0.25">
      <c r="A3204" s="13"/>
      <c r="B3204" s="13"/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  <c r="P3204" s="13"/>
      <c r="Q3204" s="13"/>
      <c r="R3204" s="13"/>
      <c r="S3204" s="13"/>
      <c r="T3204" s="13"/>
      <c r="U3204" s="13"/>
      <c r="V3204" s="13"/>
      <c r="W3204" s="13"/>
      <c r="X3204" s="13"/>
      <c r="Y3204" s="13"/>
      <c r="Z3204" s="13"/>
      <c r="AA3204" s="13"/>
      <c r="AB3204" s="13"/>
      <c r="AC3204" s="13"/>
      <c r="AD3204" s="13"/>
      <c r="AE3204" s="13"/>
      <c r="AF3204" s="13"/>
      <c r="AG3204" s="13"/>
      <c r="AH3204" s="13"/>
      <c r="AI3204" s="13"/>
      <c r="AJ3204" s="13"/>
      <c r="AK3204" s="13"/>
      <c r="AL3204" s="13"/>
      <c r="AM3204" s="13"/>
      <c r="AN3204" s="13"/>
    </row>
    <row r="3205" spans="1:40" ht="15.75" hidden="1" customHeight="1" x14ac:dyDescent="0.25">
      <c r="A3205" s="13"/>
      <c r="B3205" s="13"/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  <c r="T3205" s="13"/>
      <c r="U3205" s="13"/>
      <c r="V3205" s="13"/>
      <c r="W3205" s="13"/>
      <c r="X3205" s="13"/>
      <c r="Y3205" s="13"/>
      <c r="Z3205" s="13"/>
      <c r="AA3205" s="13"/>
      <c r="AB3205" s="13"/>
      <c r="AC3205" s="13"/>
      <c r="AD3205" s="13"/>
      <c r="AE3205" s="13"/>
      <c r="AF3205" s="13"/>
      <c r="AG3205" s="13"/>
      <c r="AH3205" s="13"/>
      <c r="AI3205" s="13"/>
      <c r="AJ3205" s="13"/>
      <c r="AK3205" s="13"/>
      <c r="AL3205" s="13"/>
      <c r="AM3205" s="13"/>
      <c r="AN3205" s="13"/>
    </row>
    <row r="3206" spans="1:40" ht="15.75" hidden="1" customHeight="1" x14ac:dyDescent="0.25">
      <c r="A3206" s="13"/>
      <c r="B3206" s="13"/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  <c r="P3206" s="13"/>
      <c r="Q3206" s="13"/>
      <c r="R3206" s="13"/>
      <c r="S3206" s="13"/>
      <c r="T3206" s="13"/>
      <c r="U3206" s="13"/>
      <c r="V3206" s="13"/>
      <c r="W3206" s="13"/>
      <c r="X3206" s="13"/>
      <c r="Y3206" s="13"/>
      <c r="Z3206" s="13"/>
      <c r="AA3206" s="13"/>
      <c r="AB3206" s="13"/>
      <c r="AC3206" s="13"/>
      <c r="AD3206" s="13"/>
      <c r="AE3206" s="13"/>
      <c r="AF3206" s="13"/>
      <c r="AG3206" s="13"/>
      <c r="AH3206" s="13"/>
      <c r="AI3206" s="13"/>
      <c r="AJ3206" s="13"/>
      <c r="AK3206" s="13"/>
      <c r="AL3206" s="13"/>
      <c r="AM3206" s="13"/>
      <c r="AN3206" s="13"/>
    </row>
    <row r="3207" spans="1:40" ht="15.75" hidden="1" customHeight="1" x14ac:dyDescent="0.25">
      <c r="A3207" s="13"/>
      <c r="B3207" s="13"/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  <c r="P3207" s="13"/>
      <c r="Q3207" s="13"/>
      <c r="R3207" s="13"/>
      <c r="S3207" s="13"/>
      <c r="T3207" s="13"/>
      <c r="U3207" s="13"/>
      <c r="V3207" s="13"/>
      <c r="W3207" s="13"/>
      <c r="X3207" s="13"/>
      <c r="Y3207" s="13"/>
      <c r="Z3207" s="13"/>
      <c r="AA3207" s="13"/>
      <c r="AB3207" s="13"/>
      <c r="AC3207" s="13"/>
      <c r="AD3207" s="13"/>
      <c r="AE3207" s="13"/>
      <c r="AF3207" s="13"/>
      <c r="AG3207" s="13"/>
      <c r="AH3207" s="13"/>
      <c r="AI3207" s="13"/>
      <c r="AJ3207" s="13"/>
      <c r="AK3207" s="13"/>
      <c r="AL3207" s="13"/>
      <c r="AM3207" s="13"/>
      <c r="AN3207" s="13"/>
    </row>
    <row r="3208" spans="1:40" ht="15.75" hidden="1" customHeight="1" x14ac:dyDescent="0.25">
      <c r="A3208" s="13"/>
      <c r="B3208" s="13"/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  <c r="P3208" s="13"/>
      <c r="Q3208" s="13"/>
      <c r="R3208" s="13"/>
      <c r="S3208" s="13"/>
      <c r="T3208" s="13"/>
      <c r="U3208" s="13"/>
      <c r="V3208" s="13"/>
      <c r="W3208" s="13"/>
      <c r="X3208" s="13"/>
      <c r="Y3208" s="13"/>
      <c r="Z3208" s="13"/>
      <c r="AA3208" s="13"/>
      <c r="AB3208" s="13"/>
      <c r="AC3208" s="13"/>
      <c r="AD3208" s="13"/>
      <c r="AE3208" s="13"/>
      <c r="AF3208" s="13"/>
      <c r="AG3208" s="13"/>
      <c r="AH3208" s="13"/>
      <c r="AI3208" s="13"/>
      <c r="AJ3208" s="13"/>
      <c r="AK3208" s="13"/>
      <c r="AL3208" s="13"/>
      <c r="AM3208" s="13"/>
      <c r="AN3208" s="13"/>
    </row>
    <row r="3209" spans="1:40" ht="15.75" hidden="1" customHeight="1" x14ac:dyDescent="0.25">
      <c r="A3209" s="13"/>
      <c r="B3209" s="13"/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  <c r="P3209" s="13"/>
      <c r="Q3209" s="13"/>
      <c r="R3209" s="13"/>
      <c r="S3209" s="13"/>
      <c r="T3209" s="13"/>
      <c r="U3209" s="13"/>
      <c r="V3209" s="13"/>
      <c r="W3209" s="13"/>
      <c r="X3209" s="13"/>
      <c r="Y3209" s="13"/>
      <c r="Z3209" s="13"/>
      <c r="AA3209" s="13"/>
      <c r="AB3209" s="13"/>
      <c r="AC3209" s="13"/>
      <c r="AD3209" s="13"/>
      <c r="AE3209" s="13"/>
      <c r="AF3209" s="13"/>
      <c r="AG3209" s="13"/>
      <c r="AH3209" s="13"/>
      <c r="AI3209" s="13"/>
      <c r="AJ3209" s="13"/>
      <c r="AK3209" s="13"/>
      <c r="AL3209" s="13"/>
      <c r="AM3209" s="13"/>
      <c r="AN3209" s="13"/>
    </row>
    <row r="3210" spans="1:40" ht="15.75" hidden="1" customHeight="1" x14ac:dyDescent="0.25">
      <c r="A3210" s="13"/>
      <c r="B3210" s="13"/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  <c r="P3210" s="13"/>
      <c r="Q3210" s="13"/>
      <c r="R3210" s="13"/>
      <c r="S3210" s="13"/>
      <c r="T3210" s="13"/>
      <c r="U3210" s="13"/>
      <c r="V3210" s="13"/>
      <c r="W3210" s="13"/>
      <c r="X3210" s="13"/>
      <c r="Y3210" s="13"/>
      <c r="Z3210" s="13"/>
      <c r="AA3210" s="13"/>
      <c r="AB3210" s="13"/>
      <c r="AC3210" s="13"/>
      <c r="AD3210" s="13"/>
      <c r="AE3210" s="13"/>
      <c r="AF3210" s="13"/>
      <c r="AG3210" s="13"/>
      <c r="AH3210" s="13"/>
      <c r="AI3210" s="13"/>
      <c r="AJ3210" s="13"/>
      <c r="AK3210" s="13"/>
      <c r="AL3210" s="13"/>
      <c r="AM3210" s="13"/>
      <c r="AN3210" s="13"/>
    </row>
    <row r="3211" spans="1:40" ht="15.75" hidden="1" customHeight="1" x14ac:dyDescent="0.25">
      <c r="A3211" s="13"/>
      <c r="B3211" s="13"/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  <c r="P3211" s="13"/>
      <c r="Q3211" s="13"/>
      <c r="R3211" s="13"/>
      <c r="S3211" s="13"/>
      <c r="T3211" s="13"/>
      <c r="U3211" s="13"/>
      <c r="V3211" s="13"/>
      <c r="W3211" s="13"/>
      <c r="X3211" s="13"/>
      <c r="Y3211" s="13"/>
      <c r="Z3211" s="13"/>
      <c r="AA3211" s="13"/>
      <c r="AB3211" s="13"/>
      <c r="AC3211" s="13"/>
      <c r="AD3211" s="13"/>
      <c r="AE3211" s="13"/>
      <c r="AF3211" s="13"/>
      <c r="AG3211" s="13"/>
      <c r="AH3211" s="13"/>
      <c r="AI3211" s="13"/>
      <c r="AJ3211" s="13"/>
      <c r="AK3211" s="13"/>
      <c r="AL3211" s="13"/>
      <c r="AM3211" s="13"/>
      <c r="AN3211" s="13"/>
    </row>
    <row r="3212" spans="1:40" ht="15.75" hidden="1" customHeight="1" x14ac:dyDescent="0.25">
      <c r="A3212" s="13"/>
      <c r="B3212" s="13"/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  <c r="P3212" s="13"/>
      <c r="Q3212" s="13"/>
      <c r="R3212" s="13"/>
      <c r="S3212" s="13"/>
      <c r="T3212" s="13"/>
      <c r="U3212" s="13"/>
      <c r="V3212" s="13"/>
      <c r="W3212" s="13"/>
      <c r="X3212" s="13"/>
      <c r="Y3212" s="13"/>
      <c r="Z3212" s="13"/>
      <c r="AA3212" s="13"/>
      <c r="AB3212" s="13"/>
      <c r="AC3212" s="13"/>
      <c r="AD3212" s="13"/>
      <c r="AE3212" s="13"/>
      <c r="AF3212" s="13"/>
      <c r="AG3212" s="13"/>
      <c r="AH3212" s="13"/>
      <c r="AI3212" s="13"/>
      <c r="AJ3212" s="13"/>
      <c r="AK3212" s="13"/>
      <c r="AL3212" s="13"/>
      <c r="AM3212" s="13"/>
      <c r="AN3212" s="13"/>
    </row>
    <row r="3213" spans="1:40" ht="15.75" hidden="1" customHeight="1" x14ac:dyDescent="0.25">
      <c r="A3213" s="13"/>
      <c r="B3213" s="13"/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  <c r="P3213" s="13"/>
      <c r="Q3213" s="13"/>
      <c r="R3213" s="13"/>
      <c r="S3213" s="13"/>
      <c r="T3213" s="13"/>
      <c r="U3213" s="13"/>
      <c r="V3213" s="13"/>
      <c r="W3213" s="13"/>
      <c r="X3213" s="13"/>
      <c r="Y3213" s="13"/>
      <c r="Z3213" s="13"/>
      <c r="AA3213" s="13"/>
      <c r="AB3213" s="13"/>
      <c r="AC3213" s="13"/>
      <c r="AD3213" s="13"/>
      <c r="AE3213" s="13"/>
      <c r="AF3213" s="13"/>
      <c r="AG3213" s="13"/>
      <c r="AH3213" s="13"/>
      <c r="AI3213" s="13"/>
      <c r="AJ3213" s="13"/>
      <c r="AK3213" s="13"/>
      <c r="AL3213" s="13"/>
      <c r="AM3213" s="13"/>
      <c r="AN3213" s="13"/>
    </row>
    <row r="3214" spans="1:40" ht="15.75" hidden="1" customHeight="1" x14ac:dyDescent="0.25">
      <c r="A3214" s="13"/>
      <c r="B3214" s="13"/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  <c r="P3214" s="13"/>
      <c r="Q3214" s="13"/>
      <c r="R3214" s="13"/>
      <c r="S3214" s="13"/>
      <c r="T3214" s="13"/>
      <c r="U3214" s="13"/>
      <c r="V3214" s="13"/>
      <c r="W3214" s="13"/>
      <c r="X3214" s="13"/>
      <c r="Y3214" s="13"/>
      <c r="Z3214" s="13"/>
      <c r="AA3214" s="13"/>
      <c r="AB3214" s="13"/>
      <c r="AC3214" s="13"/>
      <c r="AD3214" s="13"/>
      <c r="AE3214" s="13"/>
      <c r="AF3214" s="13"/>
      <c r="AG3214" s="13"/>
      <c r="AH3214" s="13"/>
      <c r="AI3214" s="13"/>
      <c r="AJ3214" s="13"/>
      <c r="AK3214" s="13"/>
      <c r="AL3214" s="13"/>
      <c r="AM3214" s="13"/>
      <c r="AN3214" s="13"/>
    </row>
    <row r="3215" spans="1:40" ht="15.75" hidden="1" customHeight="1" x14ac:dyDescent="0.25">
      <c r="A3215" s="13"/>
      <c r="B3215" s="13"/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  <c r="P3215" s="13"/>
      <c r="Q3215" s="13"/>
      <c r="R3215" s="13"/>
      <c r="S3215" s="13"/>
      <c r="T3215" s="13"/>
      <c r="U3215" s="13"/>
      <c r="V3215" s="13"/>
      <c r="W3215" s="13"/>
      <c r="X3215" s="13"/>
      <c r="Y3215" s="13"/>
      <c r="Z3215" s="13"/>
      <c r="AA3215" s="13"/>
      <c r="AB3215" s="13"/>
      <c r="AC3215" s="13"/>
      <c r="AD3215" s="13"/>
      <c r="AE3215" s="13"/>
      <c r="AF3215" s="13"/>
      <c r="AG3215" s="13"/>
      <c r="AH3215" s="13"/>
      <c r="AI3215" s="13"/>
      <c r="AJ3215" s="13"/>
      <c r="AK3215" s="13"/>
      <c r="AL3215" s="13"/>
      <c r="AM3215" s="13"/>
      <c r="AN3215" s="13"/>
    </row>
    <row r="3216" spans="1:40" ht="15.75" hidden="1" customHeight="1" x14ac:dyDescent="0.25">
      <c r="A3216" s="13"/>
      <c r="B3216" s="13"/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  <c r="P3216" s="13"/>
      <c r="Q3216" s="13"/>
      <c r="R3216" s="13"/>
      <c r="S3216" s="13"/>
      <c r="T3216" s="13"/>
      <c r="U3216" s="13"/>
      <c r="V3216" s="13"/>
      <c r="W3216" s="13"/>
      <c r="X3216" s="13"/>
      <c r="Y3216" s="13"/>
      <c r="Z3216" s="13"/>
      <c r="AA3216" s="13"/>
      <c r="AB3216" s="13"/>
      <c r="AC3216" s="13"/>
      <c r="AD3216" s="13"/>
      <c r="AE3216" s="13"/>
      <c r="AF3216" s="13"/>
      <c r="AG3216" s="13"/>
      <c r="AH3216" s="13"/>
      <c r="AI3216" s="13"/>
      <c r="AJ3216" s="13"/>
      <c r="AK3216" s="13"/>
      <c r="AL3216" s="13"/>
      <c r="AM3216" s="13"/>
      <c r="AN3216" s="13"/>
    </row>
    <row r="3217" spans="1:40" ht="15.75" hidden="1" customHeight="1" x14ac:dyDescent="0.25">
      <c r="A3217" s="13"/>
      <c r="B3217" s="13"/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  <c r="P3217" s="13"/>
      <c r="Q3217" s="13"/>
      <c r="R3217" s="13"/>
      <c r="S3217" s="13"/>
      <c r="T3217" s="13"/>
      <c r="U3217" s="13"/>
      <c r="V3217" s="13"/>
      <c r="W3217" s="13"/>
      <c r="X3217" s="13"/>
      <c r="Y3217" s="13"/>
      <c r="Z3217" s="13"/>
      <c r="AA3217" s="13"/>
      <c r="AB3217" s="13"/>
      <c r="AC3217" s="13"/>
      <c r="AD3217" s="13"/>
      <c r="AE3217" s="13"/>
      <c r="AF3217" s="13"/>
      <c r="AG3217" s="13"/>
      <c r="AH3217" s="13"/>
      <c r="AI3217" s="13"/>
      <c r="AJ3217" s="13"/>
      <c r="AK3217" s="13"/>
      <c r="AL3217" s="13"/>
      <c r="AM3217" s="13"/>
      <c r="AN3217" s="13"/>
    </row>
    <row r="3218" spans="1:40" ht="15.75" hidden="1" customHeight="1" x14ac:dyDescent="0.25">
      <c r="A3218" s="13"/>
      <c r="B3218" s="13"/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  <c r="P3218" s="13"/>
      <c r="Q3218" s="13"/>
      <c r="R3218" s="13"/>
      <c r="S3218" s="13"/>
      <c r="T3218" s="13"/>
      <c r="U3218" s="13"/>
      <c r="V3218" s="13"/>
      <c r="W3218" s="13"/>
      <c r="X3218" s="13"/>
      <c r="Y3218" s="13"/>
      <c r="Z3218" s="13"/>
      <c r="AA3218" s="13"/>
      <c r="AB3218" s="13"/>
      <c r="AC3218" s="13"/>
      <c r="AD3218" s="13"/>
      <c r="AE3218" s="13"/>
      <c r="AF3218" s="13"/>
      <c r="AG3218" s="13"/>
      <c r="AH3218" s="13"/>
      <c r="AI3218" s="13"/>
      <c r="AJ3218" s="13"/>
      <c r="AK3218" s="13"/>
      <c r="AL3218" s="13"/>
      <c r="AM3218" s="13"/>
      <c r="AN3218" s="13"/>
    </row>
    <row r="3219" spans="1:40" ht="15.75" hidden="1" customHeight="1" x14ac:dyDescent="0.25">
      <c r="A3219" s="13"/>
      <c r="B3219" s="13"/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  <c r="P3219" s="13"/>
      <c r="Q3219" s="13"/>
      <c r="R3219" s="13"/>
      <c r="S3219" s="13"/>
      <c r="T3219" s="13"/>
      <c r="U3219" s="13"/>
      <c r="V3219" s="13"/>
      <c r="W3219" s="13"/>
      <c r="X3219" s="13"/>
      <c r="Y3219" s="13"/>
      <c r="Z3219" s="13"/>
      <c r="AA3219" s="13"/>
      <c r="AB3219" s="13"/>
      <c r="AC3219" s="13"/>
      <c r="AD3219" s="13"/>
      <c r="AE3219" s="13"/>
      <c r="AF3219" s="13"/>
      <c r="AG3219" s="13"/>
      <c r="AH3219" s="13"/>
      <c r="AI3219" s="13"/>
      <c r="AJ3219" s="13"/>
      <c r="AK3219" s="13"/>
      <c r="AL3219" s="13"/>
      <c r="AM3219" s="13"/>
      <c r="AN3219" s="13"/>
    </row>
    <row r="3220" spans="1:40" ht="15.75" hidden="1" customHeight="1" x14ac:dyDescent="0.25">
      <c r="A3220" s="13"/>
      <c r="B3220" s="13"/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  <c r="P3220" s="13"/>
      <c r="Q3220" s="13"/>
      <c r="R3220" s="13"/>
      <c r="S3220" s="13"/>
      <c r="T3220" s="13"/>
      <c r="U3220" s="13"/>
      <c r="V3220" s="13"/>
      <c r="W3220" s="13"/>
      <c r="X3220" s="13"/>
      <c r="Y3220" s="13"/>
      <c r="Z3220" s="13"/>
      <c r="AA3220" s="13"/>
      <c r="AB3220" s="13"/>
      <c r="AC3220" s="13"/>
      <c r="AD3220" s="13"/>
      <c r="AE3220" s="13"/>
      <c r="AF3220" s="13"/>
      <c r="AG3220" s="13"/>
      <c r="AH3220" s="13"/>
      <c r="AI3220" s="13"/>
      <c r="AJ3220" s="13"/>
      <c r="AK3220" s="13"/>
      <c r="AL3220" s="13"/>
      <c r="AM3220" s="13"/>
      <c r="AN3220" s="13"/>
    </row>
    <row r="3221" spans="1:40" ht="15.75" hidden="1" customHeight="1" x14ac:dyDescent="0.25">
      <c r="A3221" s="13"/>
      <c r="B3221" s="13"/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  <c r="P3221" s="13"/>
      <c r="Q3221" s="13"/>
      <c r="R3221" s="13"/>
      <c r="S3221" s="13"/>
      <c r="T3221" s="13"/>
      <c r="U3221" s="13"/>
      <c r="V3221" s="13"/>
      <c r="W3221" s="13"/>
      <c r="X3221" s="13"/>
      <c r="Y3221" s="13"/>
      <c r="Z3221" s="13"/>
      <c r="AA3221" s="13"/>
      <c r="AB3221" s="13"/>
      <c r="AC3221" s="13"/>
      <c r="AD3221" s="13"/>
      <c r="AE3221" s="13"/>
      <c r="AF3221" s="13"/>
      <c r="AG3221" s="13"/>
      <c r="AH3221" s="13"/>
      <c r="AI3221" s="13"/>
      <c r="AJ3221" s="13"/>
      <c r="AK3221" s="13"/>
      <c r="AL3221" s="13"/>
      <c r="AM3221" s="13"/>
      <c r="AN3221" s="13"/>
    </row>
    <row r="3222" spans="1:40" ht="15.75" hidden="1" customHeight="1" x14ac:dyDescent="0.25">
      <c r="A3222" s="13"/>
      <c r="B3222" s="13"/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/>
      <c r="T3222" s="13"/>
      <c r="U3222" s="13"/>
      <c r="V3222" s="13"/>
      <c r="W3222" s="13"/>
      <c r="X3222" s="13"/>
      <c r="Y3222" s="13"/>
      <c r="Z3222" s="13"/>
      <c r="AA3222" s="13"/>
      <c r="AB3222" s="13"/>
      <c r="AC3222" s="13"/>
      <c r="AD3222" s="13"/>
      <c r="AE3222" s="13"/>
      <c r="AF3222" s="13"/>
      <c r="AG3222" s="13"/>
      <c r="AH3222" s="13"/>
      <c r="AI3222" s="13"/>
      <c r="AJ3222" s="13"/>
      <c r="AK3222" s="13"/>
      <c r="AL3222" s="13"/>
      <c r="AM3222" s="13"/>
      <c r="AN3222" s="13"/>
    </row>
    <row r="3223" spans="1:40" ht="15.75" hidden="1" customHeight="1" x14ac:dyDescent="0.25">
      <c r="A3223" s="13"/>
      <c r="B3223" s="13"/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/>
      <c r="T3223" s="13"/>
      <c r="U3223" s="13"/>
      <c r="V3223" s="13"/>
      <c r="W3223" s="13"/>
      <c r="X3223" s="13"/>
      <c r="Y3223" s="13"/>
      <c r="Z3223" s="13"/>
      <c r="AA3223" s="13"/>
      <c r="AB3223" s="13"/>
      <c r="AC3223" s="13"/>
      <c r="AD3223" s="13"/>
      <c r="AE3223" s="13"/>
      <c r="AF3223" s="13"/>
      <c r="AG3223" s="13"/>
      <c r="AH3223" s="13"/>
      <c r="AI3223" s="13"/>
      <c r="AJ3223" s="13"/>
      <c r="AK3223" s="13"/>
      <c r="AL3223" s="13"/>
      <c r="AM3223" s="13"/>
      <c r="AN3223" s="13"/>
    </row>
    <row r="3224" spans="1:40" ht="15.75" hidden="1" customHeight="1" x14ac:dyDescent="0.25">
      <c r="A3224" s="13"/>
      <c r="B3224" s="13"/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  <c r="P3224" s="13"/>
      <c r="Q3224" s="13"/>
      <c r="R3224" s="13"/>
      <c r="S3224" s="13"/>
      <c r="T3224" s="13"/>
      <c r="U3224" s="13"/>
      <c r="V3224" s="13"/>
      <c r="W3224" s="13"/>
      <c r="X3224" s="13"/>
      <c r="Y3224" s="13"/>
      <c r="Z3224" s="13"/>
      <c r="AA3224" s="13"/>
      <c r="AB3224" s="13"/>
      <c r="AC3224" s="13"/>
      <c r="AD3224" s="13"/>
      <c r="AE3224" s="13"/>
      <c r="AF3224" s="13"/>
      <c r="AG3224" s="13"/>
      <c r="AH3224" s="13"/>
      <c r="AI3224" s="13"/>
      <c r="AJ3224" s="13"/>
      <c r="AK3224" s="13"/>
      <c r="AL3224" s="13"/>
      <c r="AM3224" s="13"/>
      <c r="AN3224" s="13"/>
    </row>
    <row r="3225" spans="1:40" ht="15.75" hidden="1" customHeight="1" x14ac:dyDescent="0.25">
      <c r="A3225" s="13"/>
      <c r="B3225" s="13"/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  <c r="P3225" s="13"/>
      <c r="Q3225" s="13"/>
      <c r="R3225" s="13"/>
      <c r="S3225" s="13"/>
      <c r="T3225" s="13"/>
      <c r="U3225" s="13"/>
      <c r="V3225" s="13"/>
      <c r="W3225" s="13"/>
      <c r="X3225" s="13"/>
      <c r="Y3225" s="13"/>
      <c r="Z3225" s="13"/>
      <c r="AA3225" s="13"/>
      <c r="AB3225" s="13"/>
      <c r="AC3225" s="13"/>
      <c r="AD3225" s="13"/>
      <c r="AE3225" s="13"/>
      <c r="AF3225" s="13"/>
      <c r="AG3225" s="13"/>
      <c r="AH3225" s="13"/>
      <c r="AI3225" s="13"/>
      <c r="AJ3225" s="13"/>
      <c r="AK3225" s="13"/>
      <c r="AL3225" s="13"/>
      <c r="AM3225" s="13"/>
      <c r="AN3225" s="13"/>
    </row>
    <row r="3226" spans="1:40" ht="15.75" hidden="1" customHeight="1" x14ac:dyDescent="0.25">
      <c r="A3226" s="13"/>
      <c r="B3226" s="13"/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  <c r="P3226" s="13"/>
      <c r="Q3226" s="13"/>
      <c r="R3226" s="13"/>
      <c r="S3226" s="13"/>
      <c r="T3226" s="13"/>
      <c r="U3226" s="13"/>
      <c r="V3226" s="13"/>
      <c r="W3226" s="13"/>
      <c r="X3226" s="13"/>
      <c r="Y3226" s="13"/>
      <c r="Z3226" s="13"/>
      <c r="AA3226" s="13"/>
      <c r="AB3226" s="13"/>
      <c r="AC3226" s="13"/>
      <c r="AD3226" s="13"/>
      <c r="AE3226" s="13"/>
      <c r="AF3226" s="13"/>
      <c r="AG3226" s="13"/>
      <c r="AH3226" s="13"/>
      <c r="AI3226" s="13"/>
      <c r="AJ3226" s="13"/>
      <c r="AK3226" s="13"/>
      <c r="AL3226" s="13"/>
      <c r="AM3226" s="13"/>
      <c r="AN3226" s="13"/>
    </row>
    <row r="3227" spans="1:40" ht="15.75" hidden="1" customHeight="1" x14ac:dyDescent="0.25">
      <c r="A3227" s="13"/>
      <c r="B3227" s="13"/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  <c r="P3227" s="13"/>
      <c r="Q3227" s="13"/>
      <c r="R3227" s="13"/>
      <c r="S3227" s="13"/>
      <c r="T3227" s="13"/>
      <c r="U3227" s="13"/>
      <c r="V3227" s="13"/>
      <c r="W3227" s="13"/>
      <c r="X3227" s="13"/>
      <c r="Y3227" s="13"/>
      <c r="Z3227" s="13"/>
      <c r="AA3227" s="13"/>
      <c r="AB3227" s="13"/>
      <c r="AC3227" s="13"/>
      <c r="AD3227" s="13"/>
      <c r="AE3227" s="13"/>
      <c r="AF3227" s="13"/>
      <c r="AG3227" s="13"/>
      <c r="AH3227" s="13"/>
      <c r="AI3227" s="13"/>
      <c r="AJ3227" s="13"/>
      <c r="AK3227" s="13"/>
      <c r="AL3227" s="13"/>
      <c r="AM3227" s="13"/>
      <c r="AN3227" s="13"/>
    </row>
    <row r="3228" spans="1:40" ht="15.75" hidden="1" customHeight="1" x14ac:dyDescent="0.25">
      <c r="A3228" s="13"/>
      <c r="B3228" s="13"/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  <c r="P3228" s="13"/>
      <c r="Q3228" s="13"/>
      <c r="R3228" s="13"/>
      <c r="S3228" s="13"/>
      <c r="T3228" s="13"/>
      <c r="U3228" s="13"/>
      <c r="V3228" s="13"/>
      <c r="W3228" s="13"/>
      <c r="X3228" s="13"/>
      <c r="Y3228" s="13"/>
      <c r="Z3228" s="13"/>
      <c r="AA3228" s="13"/>
      <c r="AB3228" s="13"/>
      <c r="AC3228" s="13"/>
      <c r="AD3228" s="13"/>
      <c r="AE3228" s="13"/>
      <c r="AF3228" s="13"/>
      <c r="AG3228" s="13"/>
      <c r="AH3228" s="13"/>
      <c r="AI3228" s="13"/>
      <c r="AJ3228" s="13"/>
      <c r="AK3228" s="13"/>
      <c r="AL3228" s="13"/>
      <c r="AM3228" s="13"/>
      <c r="AN3228" s="13"/>
    </row>
    <row r="3229" spans="1:40" ht="15.75" hidden="1" customHeight="1" x14ac:dyDescent="0.25">
      <c r="A3229" s="13"/>
      <c r="B3229" s="13"/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  <c r="P3229" s="13"/>
      <c r="Q3229" s="13"/>
      <c r="R3229" s="13"/>
      <c r="S3229" s="13"/>
      <c r="T3229" s="13"/>
      <c r="U3229" s="13"/>
      <c r="V3229" s="13"/>
      <c r="W3229" s="13"/>
      <c r="X3229" s="13"/>
      <c r="Y3229" s="13"/>
      <c r="Z3229" s="13"/>
      <c r="AA3229" s="13"/>
      <c r="AB3229" s="13"/>
      <c r="AC3229" s="13"/>
      <c r="AD3229" s="13"/>
      <c r="AE3229" s="13"/>
      <c r="AF3229" s="13"/>
      <c r="AG3229" s="13"/>
      <c r="AH3229" s="13"/>
      <c r="AI3229" s="13"/>
      <c r="AJ3229" s="13"/>
      <c r="AK3229" s="13"/>
      <c r="AL3229" s="13"/>
      <c r="AM3229" s="13"/>
      <c r="AN3229" s="13"/>
    </row>
    <row r="3230" spans="1:40" ht="15.75" hidden="1" customHeight="1" x14ac:dyDescent="0.25">
      <c r="A3230" s="13"/>
      <c r="B3230" s="13"/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  <c r="P3230" s="13"/>
      <c r="Q3230" s="13"/>
      <c r="R3230" s="13"/>
      <c r="S3230" s="13"/>
      <c r="T3230" s="13"/>
      <c r="U3230" s="13"/>
      <c r="V3230" s="13"/>
      <c r="W3230" s="13"/>
      <c r="X3230" s="13"/>
      <c r="Y3230" s="13"/>
      <c r="Z3230" s="13"/>
      <c r="AA3230" s="13"/>
      <c r="AB3230" s="13"/>
      <c r="AC3230" s="13"/>
      <c r="AD3230" s="13"/>
      <c r="AE3230" s="13"/>
      <c r="AF3230" s="13"/>
      <c r="AG3230" s="13"/>
      <c r="AH3230" s="13"/>
      <c r="AI3230" s="13"/>
      <c r="AJ3230" s="13"/>
      <c r="AK3230" s="13"/>
      <c r="AL3230" s="13"/>
      <c r="AM3230" s="13"/>
      <c r="AN3230" s="13"/>
    </row>
    <row r="3231" spans="1:40" ht="15.75" hidden="1" customHeight="1" x14ac:dyDescent="0.25">
      <c r="A3231" s="13"/>
      <c r="B3231" s="13"/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  <c r="P3231" s="13"/>
      <c r="Q3231" s="13"/>
      <c r="R3231" s="13"/>
      <c r="S3231" s="13"/>
      <c r="T3231" s="13"/>
      <c r="U3231" s="13"/>
      <c r="V3231" s="13"/>
      <c r="W3231" s="13"/>
      <c r="X3231" s="13"/>
      <c r="Y3231" s="13"/>
      <c r="Z3231" s="13"/>
      <c r="AA3231" s="13"/>
      <c r="AB3231" s="13"/>
      <c r="AC3231" s="13"/>
      <c r="AD3231" s="13"/>
      <c r="AE3231" s="13"/>
      <c r="AF3231" s="13"/>
      <c r="AG3231" s="13"/>
      <c r="AH3231" s="13"/>
      <c r="AI3231" s="13"/>
      <c r="AJ3231" s="13"/>
      <c r="AK3231" s="13"/>
      <c r="AL3231" s="13"/>
      <c r="AM3231" s="13"/>
      <c r="AN3231" s="13"/>
    </row>
    <row r="3232" spans="1:40" ht="15.75" hidden="1" customHeight="1" x14ac:dyDescent="0.25">
      <c r="A3232" s="13"/>
      <c r="B3232" s="13"/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  <c r="P3232" s="13"/>
      <c r="Q3232" s="13"/>
      <c r="R3232" s="13"/>
      <c r="S3232" s="13"/>
      <c r="T3232" s="13"/>
      <c r="U3232" s="13"/>
      <c r="V3232" s="13"/>
      <c r="W3232" s="13"/>
      <c r="X3232" s="13"/>
      <c r="Y3232" s="13"/>
      <c r="Z3232" s="13"/>
      <c r="AA3232" s="13"/>
      <c r="AB3232" s="13"/>
      <c r="AC3232" s="13"/>
      <c r="AD3232" s="13"/>
      <c r="AE3232" s="13"/>
      <c r="AF3232" s="13"/>
      <c r="AG3232" s="13"/>
      <c r="AH3232" s="13"/>
      <c r="AI3232" s="13"/>
      <c r="AJ3232" s="13"/>
      <c r="AK3232" s="13"/>
      <c r="AL3232" s="13"/>
      <c r="AM3232" s="13"/>
      <c r="AN3232" s="13"/>
    </row>
    <row r="3233" spans="1:40" ht="15.75" hidden="1" customHeight="1" x14ac:dyDescent="0.25">
      <c r="A3233" s="13"/>
      <c r="B3233" s="13"/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  <c r="P3233" s="13"/>
      <c r="Q3233" s="13"/>
      <c r="R3233" s="13"/>
      <c r="S3233" s="13"/>
      <c r="T3233" s="13"/>
      <c r="U3233" s="13"/>
      <c r="V3233" s="13"/>
      <c r="W3233" s="13"/>
      <c r="X3233" s="13"/>
      <c r="Y3233" s="13"/>
      <c r="Z3233" s="13"/>
      <c r="AA3233" s="13"/>
      <c r="AB3233" s="13"/>
      <c r="AC3233" s="13"/>
      <c r="AD3233" s="13"/>
      <c r="AE3233" s="13"/>
      <c r="AF3233" s="13"/>
      <c r="AG3233" s="13"/>
      <c r="AH3233" s="13"/>
      <c r="AI3233" s="13"/>
      <c r="AJ3233" s="13"/>
      <c r="AK3233" s="13"/>
      <c r="AL3233" s="13"/>
      <c r="AM3233" s="13"/>
      <c r="AN3233" s="13"/>
    </row>
    <row r="3234" spans="1:40" ht="15.75" hidden="1" customHeight="1" x14ac:dyDescent="0.25">
      <c r="A3234" s="13"/>
      <c r="B3234" s="13"/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  <c r="P3234" s="13"/>
      <c r="Q3234" s="13"/>
      <c r="R3234" s="13"/>
      <c r="S3234" s="13"/>
      <c r="T3234" s="13"/>
      <c r="U3234" s="13"/>
      <c r="V3234" s="13"/>
      <c r="W3234" s="13"/>
      <c r="X3234" s="13"/>
      <c r="Y3234" s="13"/>
      <c r="Z3234" s="13"/>
      <c r="AA3234" s="13"/>
      <c r="AB3234" s="13"/>
      <c r="AC3234" s="13"/>
      <c r="AD3234" s="13"/>
      <c r="AE3234" s="13"/>
      <c r="AF3234" s="13"/>
      <c r="AG3234" s="13"/>
      <c r="AH3234" s="13"/>
      <c r="AI3234" s="13"/>
      <c r="AJ3234" s="13"/>
      <c r="AK3234" s="13"/>
      <c r="AL3234" s="13"/>
      <c r="AM3234" s="13"/>
      <c r="AN3234" s="13"/>
    </row>
    <row r="3235" spans="1:40" ht="15.75" hidden="1" customHeight="1" x14ac:dyDescent="0.25">
      <c r="A3235" s="13"/>
      <c r="B3235" s="13"/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  <c r="P3235" s="13"/>
      <c r="Q3235" s="13"/>
      <c r="R3235" s="13"/>
      <c r="S3235" s="13"/>
      <c r="T3235" s="13"/>
      <c r="U3235" s="13"/>
      <c r="V3235" s="13"/>
      <c r="W3235" s="13"/>
      <c r="X3235" s="13"/>
      <c r="Y3235" s="13"/>
      <c r="Z3235" s="13"/>
      <c r="AA3235" s="13"/>
      <c r="AB3235" s="13"/>
      <c r="AC3235" s="13"/>
      <c r="AD3235" s="13"/>
      <c r="AE3235" s="13"/>
      <c r="AF3235" s="13"/>
      <c r="AG3235" s="13"/>
      <c r="AH3235" s="13"/>
      <c r="AI3235" s="13"/>
      <c r="AJ3235" s="13"/>
      <c r="AK3235" s="13"/>
      <c r="AL3235" s="13"/>
      <c r="AM3235" s="13"/>
      <c r="AN3235" s="13"/>
    </row>
    <row r="3236" spans="1:40" ht="15.75" hidden="1" customHeight="1" x14ac:dyDescent="0.25">
      <c r="A3236" s="13"/>
      <c r="B3236" s="13"/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  <c r="P3236" s="13"/>
      <c r="Q3236" s="13"/>
      <c r="R3236" s="13"/>
      <c r="S3236" s="13"/>
      <c r="T3236" s="13"/>
      <c r="U3236" s="13"/>
      <c r="V3236" s="13"/>
      <c r="W3236" s="13"/>
      <c r="X3236" s="13"/>
      <c r="Y3236" s="13"/>
      <c r="Z3236" s="13"/>
      <c r="AA3236" s="13"/>
      <c r="AB3236" s="13"/>
      <c r="AC3236" s="13"/>
      <c r="AD3236" s="13"/>
      <c r="AE3236" s="13"/>
      <c r="AF3236" s="13"/>
      <c r="AG3236" s="13"/>
      <c r="AH3236" s="13"/>
      <c r="AI3236" s="13"/>
      <c r="AJ3236" s="13"/>
      <c r="AK3236" s="13"/>
      <c r="AL3236" s="13"/>
      <c r="AM3236" s="13"/>
      <c r="AN3236" s="13"/>
    </row>
    <row r="3237" spans="1:40" ht="15.75" hidden="1" customHeight="1" x14ac:dyDescent="0.25">
      <c r="A3237" s="13"/>
      <c r="B3237" s="13"/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  <c r="P3237" s="13"/>
      <c r="Q3237" s="13"/>
      <c r="R3237" s="13"/>
      <c r="S3237" s="13"/>
      <c r="T3237" s="13"/>
      <c r="U3237" s="13"/>
      <c r="V3237" s="13"/>
      <c r="W3237" s="13"/>
      <c r="X3237" s="13"/>
      <c r="Y3237" s="13"/>
      <c r="Z3237" s="13"/>
      <c r="AA3237" s="13"/>
      <c r="AB3237" s="13"/>
      <c r="AC3237" s="13"/>
      <c r="AD3237" s="13"/>
      <c r="AE3237" s="13"/>
      <c r="AF3237" s="13"/>
      <c r="AG3237" s="13"/>
      <c r="AH3237" s="13"/>
      <c r="AI3237" s="13"/>
      <c r="AJ3237" s="13"/>
      <c r="AK3237" s="13"/>
      <c r="AL3237" s="13"/>
      <c r="AM3237" s="13"/>
      <c r="AN3237" s="13"/>
    </row>
    <row r="3238" spans="1:40" ht="15.75" hidden="1" customHeight="1" x14ac:dyDescent="0.25">
      <c r="A3238" s="13"/>
      <c r="B3238" s="13"/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  <c r="P3238" s="13"/>
      <c r="Q3238" s="13"/>
      <c r="R3238" s="13"/>
      <c r="S3238" s="13"/>
      <c r="T3238" s="13"/>
      <c r="U3238" s="13"/>
      <c r="V3238" s="13"/>
      <c r="W3238" s="13"/>
      <c r="X3238" s="13"/>
      <c r="Y3238" s="13"/>
      <c r="Z3238" s="13"/>
      <c r="AA3238" s="13"/>
      <c r="AB3238" s="13"/>
      <c r="AC3238" s="13"/>
      <c r="AD3238" s="13"/>
      <c r="AE3238" s="13"/>
      <c r="AF3238" s="13"/>
      <c r="AG3238" s="13"/>
      <c r="AH3238" s="13"/>
      <c r="AI3238" s="13"/>
      <c r="AJ3238" s="13"/>
      <c r="AK3238" s="13"/>
      <c r="AL3238" s="13"/>
      <c r="AM3238" s="13"/>
      <c r="AN3238" s="13"/>
    </row>
    <row r="3239" spans="1:40" ht="15.75" hidden="1" customHeight="1" x14ac:dyDescent="0.25">
      <c r="A3239" s="13"/>
      <c r="B3239" s="13"/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  <c r="P3239" s="13"/>
      <c r="Q3239" s="13"/>
      <c r="R3239" s="13"/>
      <c r="S3239" s="13"/>
      <c r="T3239" s="13"/>
      <c r="U3239" s="13"/>
      <c r="V3239" s="13"/>
      <c r="W3239" s="13"/>
      <c r="X3239" s="13"/>
      <c r="Y3239" s="13"/>
      <c r="Z3239" s="13"/>
      <c r="AA3239" s="13"/>
      <c r="AB3239" s="13"/>
      <c r="AC3239" s="13"/>
      <c r="AD3239" s="13"/>
      <c r="AE3239" s="13"/>
      <c r="AF3239" s="13"/>
      <c r="AG3239" s="13"/>
      <c r="AH3239" s="13"/>
      <c r="AI3239" s="13"/>
      <c r="AJ3239" s="13"/>
      <c r="AK3239" s="13"/>
      <c r="AL3239" s="13"/>
      <c r="AM3239" s="13"/>
      <c r="AN3239" s="13"/>
    </row>
    <row r="3240" spans="1:40" ht="15.75" hidden="1" customHeight="1" x14ac:dyDescent="0.25">
      <c r="A3240" s="13"/>
      <c r="B3240" s="13"/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  <c r="P3240" s="13"/>
      <c r="Q3240" s="13"/>
      <c r="R3240" s="13"/>
      <c r="S3240" s="13"/>
      <c r="T3240" s="13"/>
      <c r="U3240" s="13"/>
      <c r="V3240" s="13"/>
      <c r="W3240" s="13"/>
      <c r="X3240" s="13"/>
      <c r="Y3240" s="13"/>
      <c r="Z3240" s="13"/>
      <c r="AA3240" s="13"/>
      <c r="AB3240" s="13"/>
      <c r="AC3240" s="13"/>
      <c r="AD3240" s="13"/>
      <c r="AE3240" s="13"/>
      <c r="AF3240" s="13"/>
      <c r="AG3240" s="13"/>
      <c r="AH3240" s="13"/>
      <c r="AI3240" s="13"/>
      <c r="AJ3240" s="13"/>
      <c r="AK3240" s="13"/>
      <c r="AL3240" s="13"/>
      <c r="AM3240" s="13"/>
      <c r="AN3240" s="13"/>
    </row>
    <row r="3241" spans="1:40" ht="15.75" hidden="1" customHeight="1" x14ac:dyDescent="0.25">
      <c r="A3241" s="13"/>
      <c r="B3241" s="13"/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  <c r="P3241" s="13"/>
      <c r="Q3241" s="13"/>
      <c r="R3241" s="13"/>
      <c r="S3241" s="13"/>
      <c r="T3241" s="13"/>
      <c r="U3241" s="13"/>
      <c r="V3241" s="13"/>
      <c r="W3241" s="13"/>
      <c r="X3241" s="13"/>
      <c r="Y3241" s="13"/>
      <c r="Z3241" s="13"/>
      <c r="AA3241" s="13"/>
      <c r="AB3241" s="13"/>
      <c r="AC3241" s="13"/>
      <c r="AD3241" s="13"/>
      <c r="AE3241" s="13"/>
      <c r="AF3241" s="13"/>
      <c r="AG3241" s="13"/>
      <c r="AH3241" s="13"/>
      <c r="AI3241" s="13"/>
      <c r="AJ3241" s="13"/>
      <c r="AK3241" s="13"/>
      <c r="AL3241" s="13"/>
      <c r="AM3241" s="13"/>
      <c r="AN3241" s="13"/>
    </row>
    <row r="3242" spans="1:40" ht="15.75" hidden="1" customHeight="1" x14ac:dyDescent="0.25">
      <c r="A3242" s="13"/>
      <c r="B3242" s="13"/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  <c r="P3242" s="13"/>
      <c r="Q3242" s="13"/>
      <c r="R3242" s="13"/>
      <c r="S3242" s="13"/>
      <c r="T3242" s="13"/>
      <c r="U3242" s="13"/>
      <c r="V3242" s="13"/>
      <c r="W3242" s="13"/>
      <c r="X3242" s="13"/>
      <c r="Y3242" s="13"/>
      <c r="Z3242" s="13"/>
      <c r="AA3242" s="13"/>
      <c r="AB3242" s="13"/>
      <c r="AC3242" s="13"/>
      <c r="AD3242" s="13"/>
      <c r="AE3242" s="13"/>
      <c r="AF3242" s="13"/>
      <c r="AG3242" s="13"/>
      <c r="AH3242" s="13"/>
      <c r="AI3242" s="13"/>
      <c r="AJ3242" s="13"/>
      <c r="AK3242" s="13"/>
      <c r="AL3242" s="13"/>
      <c r="AM3242" s="13"/>
      <c r="AN3242" s="13"/>
    </row>
    <row r="3243" spans="1:40" ht="15.75" hidden="1" customHeight="1" x14ac:dyDescent="0.25">
      <c r="A3243" s="13"/>
      <c r="B3243" s="13"/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  <c r="P3243" s="13"/>
      <c r="Q3243" s="13"/>
      <c r="R3243" s="13"/>
      <c r="S3243" s="13"/>
      <c r="T3243" s="13"/>
      <c r="U3243" s="13"/>
      <c r="V3243" s="13"/>
      <c r="W3243" s="13"/>
      <c r="X3243" s="13"/>
      <c r="Y3243" s="13"/>
      <c r="Z3243" s="13"/>
      <c r="AA3243" s="13"/>
      <c r="AB3243" s="13"/>
      <c r="AC3243" s="13"/>
      <c r="AD3243" s="13"/>
      <c r="AE3243" s="13"/>
      <c r="AF3243" s="13"/>
      <c r="AG3243" s="13"/>
      <c r="AH3243" s="13"/>
      <c r="AI3243" s="13"/>
      <c r="AJ3243" s="13"/>
      <c r="AK3243" s="13"/>
      <c r="AL3243" s="13"/>
      <c r="AM3243" s="13"/>
      <c r="AN3243" s="13"/>
    </row>
    <row r="3244" spans="1:40" ht="15.75" hidden="1" customHeight="1" x14ac:dyDescent="0.25">
      <c r="A3244" s="13"/>
      <c r="B3244" s="13"/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  <c r="P3244" s="13"/>
      <c r="Q3244" s="13"/>
      <c r="R3244" s="13"/>
      <c r="S3244" s="13"/>
      <c r="T3244" s="13"/>
      <c r="U3244" s="13"/>
      <c r="V3244" s="13"/>
      <c r="W3244" s="13"/>
      <c r="X3244" s="13"/>
      <c r="Y3244" s="13"/>
      <c r="Z3244" s="13"/>
      <c r="AA3244" s="13"/>
      <c r="AB3244" s="13"/>
      <c r="AC3244" s="13"/>
      <c r="AD3244" s="13"/>
      <c r="AE3244" s="13"/>
      <c r="AF3244" s="13"/>
      <c r="AG3244" s="13"/>
      <c r="AH3244" s="13"/>
      <c r="AI3244" s="13"/>
      <c r="AJ3244" s="13"/>
      <c r="AK3244" s="13"/>
      <c r="AL3244" s="13"/>
      <c r="AM3244" s="13"/>
      <c r="AN3244" s="13"/>
    </row>
    <row r="3245" spans="1:40" ht="15.75" hidden="1" customHeight="1" x14ac:dyDescent="0.25">
      <c r="A3245" s="13"/>
      <c r="B3245" s="13"/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  <c r="T3245" s="13"/>
      <c r="U3245" s="13"/>
      <c r="V3245" s="13"/>
      <c r="W3245" s="13"/>
      <c r="X3245" s="13"/>
      <c r="Y3245" s="13"/>
      <c r="Z3245" s="13"/>
      <c r="AA3245" s="13"/>
      <c r="AB3245" s="13"/>
      <c r="AC3245" s="13"/>
      <c r="AD3245" s="13"/>
      <c r="AE3245" s="13"/>
      <c r="AF3245" s="13"/>
      <c r="AG3245" s="13"/>
      <c r="AH3245" s="13"/>
      <c r="AI3245" s="13"/>
      <c r="AJ3245" s="13"/>
      <c r="AK3245" s="13"/>
      <c r="AL3245" s="13"/>
      <c r="AM3245" s="13"/>
      <c r="AN3245" s="13"/>
    </row>
    <row r="3246" spans="1:40" ht="15.75" hidden="1" customHeight="1" x14ac:dyDescent="0.25">
      <c r="A3246" s="13"/>
      <c r="B3246" s="13"/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  <c r="P3246" s="13"/>
      <c r="Q3246" s="13"/>
      <c r="R3246" s="13"/>
      <c r="S3246" s="13"/>
      <c r="T3246" s="13"/>
      <c r="U3246" s="13"/>
      <c r="V3246" s="13"/>
      <c r="W3246" s="13"/>
      <c r="X3246" s="13"/>
      <c r="Y3246" s="13"/>
      <c r="Z3246" s="13"/>
      <c r="AA3246" s="13"/>
      <c r="AB3246" s="13"/>
      <c r="AC3246" s="13"/>
      <c r="AD3246" s="13"/>
      <c r="AE3246" s="13"/>
      <c r="AF3246" s="13"/>
      <c r="AG3246" s="13"/>
      <c r="AH3246" s="13"/>
      <c r="AI3246" s="13"/>
      <c r="AJ3246" s="13"/>
      <c r="AK3246" s="13"/>
      <c r="AL3246" s="13"/>
      <c r="AM3246" s="13"/>
      <c r="AN3246" s="13"/>
    </row>
    <row r="3247" spans="1:40" ht="15.75" hidden="1" customHeight="1" x14ac:dyDescent="0.25">
      <c r="A3247" s="13"/>
      <c r="B3247" s="13"/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  <c r="P3247" s="13"/>
      <c r="Q3247" s="13"/>
      <c r="R3247" s="13"/>
      <c r="S3247" s="13"/>
      <c r="T3247" s="13"/>
      <c r="U3247" s="13"/>
      <c r="V3247" s="13"/>
      <c r="W3247" s="13"/>
      <c r="X3247" s="13"/>
      <c r="Y3247" s="13"/>
      <c r="Z3247" s="13"/>
      <c r="AA3247" s="13"/>
      <c r="AB3247" s="13"/>
      <c r="AC3247" s="13"/>
      <c r="AD3247" s="13"/>
      <c r="AE3247" s="13"/>
      <c r="AF3247" s="13"/>
      <c r="AG3247" s="13"/>
      <c r="AH3247" s="13"/>
      <c r="AI3247" s="13"/>
      <c r="AJ3247" s="13"/>
      <c r="AK3247" s="13"/>
      <c r="AL3247" s="13"/>
      <c r="AM3247" s="13"/>
      <c r="AN3247" s="13"/>
    </row>
    <row r="3248" spans="1:40" ht="15.75" hidden="1" customHeight="1" x14ac:dyDescent="0.25">
      <c r="A3248" s="13"/>
      <c r="B3248" s="13"/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  <c r="T3248" s="13"/>
      <c r="U3248" s="13"/>
      <c r="V3248" s="13"/>
      <c r="W3248" s="13"/>
      <c r="X3248" s="13"/>
      <c r="Y3248" s="13"/>
      <c r="Z3248" s="13"/>
      <c r="AA3248" s="13"/>
      <c r="AB3248" s="13"/>
      <c r="AC3248" s="13"/>
      <c r="AD3248" s="13"/>
      <c r="AE3248" s="13"/>
      <c r="AF3248" s="13"/>
      <c r="AG3248" s="13"/>
      <c r="AH3248" s="13"/>
      <c r="AI3248" s="13"/>
      <c r="AJ3248" s="13"/>
      <c r="AK3248" s="13"/>
      <c r="AL3248" s="13"/>
      <c r="AM3248" s="13"/>
      <c r="AN3248" s="13"/>
    </row>
    <row r="3249" spans="1:40" ht="15.75" hidden="1" customHeight="1" x14ac:dyDescent="0.25">
      <c r="A3249" s="13"/>
      <c r="B3249" s="13"/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  <c r="P3249" s="13"/>
      <c r="Q3249" s="13"/>
      <c r="R3249" s="13"/>
      <c r="S3249" s="13"/>
      <c r="T3249" s="13"/>
      <c r="U3249" s="13"/>
      <c r="V3249" s="13"/>
      <c r="W3249" s="13"/>
      <c r="X3249" s="13"/>
      <c r="Y3249" s="13"/>
      <c r="Z3249" s="13"/>
      <c r="AA3249" s="13"/>
      <c r="AB3249" s="13"/>
      <c r="AC3249" s="13"/>
      <c r="AD3249" s="13"/>
      <c r="AE3249" s="13"/>
      <c r="AF3249" s="13"/>
      <c r="AG3249" s="13"/>
      <c r="AH3249" s="13"/>
      <c r="AI3249" s="13"/>
      <c r="AJ3249" s="13"/>
      <c r="AK3249" s="13"/>
      <c r="AL3249" s="13"/>
      <c r="AM3249" s="13"/>
      <c r="AN3249" s="13"/>
    </row>
    <row r="3250" spans="1:40" ht="15.75" hidden="1" customHeight="1" x14ac:dyDescent="0.25">
      <c r="A3250" s="13"/>
      <c r="B3250" s="13"/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  <c r="P3250" s="13"/>
      <c r="Q3250" s="13"/>
      <c r="R3250" s="13"/>
      <c r="S3250" s="13"/>
      <c r="T3250" s="13"/>
      <c r="U3250" s="13"/>
      <c r="V3250" s="13"/>
      <c r="W3250" s="13"/>
      <c r="X3250" s="13"/>
      <c r="Y3250" s="13"/>
      <c r="Z3250" s="13"/>
      <c r="AA3250" s="13"/>
      <c r="AB3250" s="13"/>
      <c r="AC3250" s="13"/>
      <c r="AD3250" s="13"/>
      <c r="AE3250" s="13"/>
      <c r="AF3250" s="13"/>
      <c r="AG3250" s="13"/>
      <c r="AH3250" s="13"/>
      <c r="AI3250" s="13"/>
      <c r="AJ3250" s="13"/>
      <c r="AK3250" s="13"/>
      <c r="AL3250" s="13"/>
      <c r="AM3250" s="13"/>
      <c r="AN3250" s="13"/>
    </row>
    <row r="3251" spans="1:40" ht="15.75" hidden="1" customHeight="1" x14ac:dyDescent="0.25">
      <c r="A3251" s="13"/>
      <c r="B3251" s="13"/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  <c r="P3251" s="13"/>
      <c r="Q3251" s="13"/>
      <c r="R3251" s="13"/>
      <c r="S3251" s="13"/>
      <c r="T3251" s="13"/>
      <c r="U3251" s="13"/>
      <c r="V3251" s="13"/>
      <c r="W3251" s="13"/>
      <c r="X3251" s="13"/>
      <c r="Y3251" s="13"/>
      <c r="Z3251" s="13"/>
      <c r="AA3251" s="13"/>
      <c r="AB3251" s="13"/>
      <c r="AC3251" s="13"/>
      <c r="AD3251" s="13"/>
      <c r="AE3251" s="13"/>
      <c r="AF3251" s="13"/>
      <c r="AG3251" s="13"/>
      <c r="AH3251" s="13"/>
      <c r="AI3251" s="13"/>
      <c r="AJ3251" s="13"/>
      <c r="AK3251" s="13"/>
      <c r="AL3251" s="13"/>
      <c r="AM3251" s="13"/>
      <c r="AN3251" s="13"/>
    </row>
    <row r="3252" spans="1:40" ht="15.75" hidden="1" customHeight="1" x14ac:dyDescent="0.25">
      <c r="A3252" s="13"/>
      <c r="B3252" s="13"/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  <c r="P3252" s="13"/>
      <c r="Q3252" s="13"/>
      <c r="R3252" s="13"/>
      <c r="S3252" s="13"/>
      <c r="T3252" s="13"/>
      <c r="U3252" s="13"/>
      <c r="V3252" s="13"/>
      <c r="W3252" s="13"/>
      <c r="X3252" s="13"/>
      <c r="Y3252" s="13"/>
      <c r="Z3252" s="13"/>
      <c r="AA3252" s="13"/>
      <c r="AB3252" s="13"/>
      <c r="AC3252" s="13"/>
      <c r="AD3252" s="13"/>
      <c r="AE3252" s="13"/>
      <c r="AF3252" s="13"/>
      <c r="AG3252" s="13"/>
      <c r="AH3252" s="13"/>
      <c r="AI3252" s="13"/>
      <c r="AJ3252" s="13"/>
      <c r="AK3252" s="13"/>
      <c r="AL3252" s="13"/>
      <c r="AM3252" s="13"/>
      <c r="AN3252" s="13"/>
    </row>
    <row r="3253" spans="1:40" ht="15.75" hidden="1" customHeight="1" x14ac:dyDescent="0.25">
      <c r="A3253" s="13"/>
      <c r="B3253" s="13"/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  <c r="P3253" s="13"/>
      <c r="Q3253" s="13"/>
      <c r="R3253" s="13"/>
      <c r="S3253" s="13"/>
      <c r="T3253" s="13"/>
      <c r="U3253" s="13"/>
      <c r="V3253" s="13"/>
      <c r="W3253" s="13"/>
      <c r="X3253" s="13"/>
      <c r="Y3253" s="13"/>
      <c r="Z3253" s="13"/>
      <c r="AA3253" s="13"/>
      <c r="AB3253" s="13"/>
      <c r="AC3253" s="13"/>
      <c r="AD3253" s="13"/>
      <c r="AE3253" s="13"/>
      <c r="AF3253" s="13"/>
      <c r="AG3253" s="13"/>
      <c r="AH3253" s="13"/>
      <c r="AI3253" s="13"/>
      <c r="AJ3253" s="13"/>
      <c r="AK3253" s="13"/>
      <c r="AL3253" s="13"/>
      <c r="AM3253" s="13"/>
      <c r="AN3253" s="13"/>
    </row>
    <row r="3254" spans="1:40" ht="15.75" hidden="1" customHeight="1" x14ac:dyDescent="0.25">
      <c r="A3254" s="13"/>
      <c r="B3254" s="13"/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  <c r="P3254" s="13"/>
      <c r="Q3254" s="13"/>
      <c r="R3254" s="13"/>
      <c r="S3254" s="13"/>
      <c r="T3254" s="13"/>
      <c r="U3254" s="13"/>
      <c r="V3254" s="13"/>
      <c r="W3254" s="13"/>
      <c r="X3254" s="13"/>
      <c r="Y3254" s="13"/>
      <c r="Z3254" s="13"/>
      <c r="AA3254" s="13"/>
      <c r="AB3254" s="13"/>
      <c r="AC3254" s="13"/>
      <c r="AD3254" s="13"/>
      <c r="AE3254" s="13"/>
      <c r="AF3254" s="13"/>
      <c r="AG3254" s="13"/>
      <c r="AH3254" s="13"/>
      <c r="AI3254" s="13"/>
      <c r="AJ3254" s="13"/>
      <c r="AK3254" s="13"/>
      <c r="AL3254" s="13"/>
      <c r="AM3254" s="13"/>
      <c r="AN3254" s="13"/>
    </row>
    <row r="3255" spans="1:40" ht="15.75" hidden="1" customHeight="1" x14ac:dyDescent="0.25">
      <c r="A3255" s="13"/>
      <c r="B3255" s="13"/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  <c r="T3255" s="13"/>
      <c r="U3255" s="13"/>
      <c r="V3255" s="13"/>
      <c r="W3255" s="13"/>
      <c r="X3255" s="13"/>
      <c r="Y3255" s="13"/>
      <c r="Z3255" s="13"/>
      <c r="AA3255" s="13"/>
      <c r="AB3255" s="13"/>
      <c r="AC3255" s="13"/>
      <c r="AD3255" s="13"/>
      <c r="AE3255" s="13"/>
      <c r="AF3255" s="13"/>
      <c r="AG3255" s="13"/>
      <c r="AH3255" s="13"/>
      <c r="AI3255" s="13"/>
      <c r="AJ3255" s="13"/>
      <c r="AK3255" s="13"/>
      <c r="AL3255" s="13"/>
      <c r="AM3255" s="13"/>
      <c r="AN3255" s="13"/>
    </row>
    <row r="3256" spans="1:40" ht="15.75" hidden="1" customHeight="1" x14ac:dyDescent="0.25">
      <c r="A3256" s="13"/>
      <c r="B3256" s="13"/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  <c r="P3256" s="13"/>
      <c r="Q3256" s="13"/>
      <c r="R3256" s="13"/>
      <c r="S3256" s="13"/>
      <c r="T3256" s="13"/>
      <c r="U3256" s="13"/>
      <c r="V3256" s="13"/>
      <c r="W3256" s="13"/>
      <c r="X3256" s="13"/>
      <c r="Y3256" s="13"/>
      <c r="Z3256" s="13"/>
      <c r="AA3256" s="13"/>
      <c r="AB3256" s="13"/>
      <c r="AC3256" s="13"/>
      <c r="AD3256" s="13"/>
      <c r="AE3256" s="13"/>
      <c r="AF3256" s="13"/>
      <c r="AG3256" s="13"/>
      <c r="AH3256" s="13"/>
      <c r="AI3256" s="13"/>
      <c r="AJ3256" s="13"/>
      <c r="AK3256" s="13"/>
      <c r="AL3256" s="13"/>
      <c r="AM3256" s="13"/>
      <c r="AN3256" s="13"/>
    </row>
    <row r="3257" spans="1:40" ht="15.75" hidden="1" customHeight="1" x14ac:dyDescent="0.25">
      <c r="A3257" s="13"/>
      <c r="B3257" s="13"/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  <c r="P3257" s="13"/>
      <c r="Q3257" s="13"/>
      <c r="R3257" s="13"/>
      <c r="S3257" s="13"/>
      <c r="T3257" s="13"/>
      <c r="U3257" s="13"/>
      <c r="V3257" s="13"/>
      <c r="W3257" s="13"/>
      <c r="X3257" s="13"/>
      <c r="Y3257" s="13"/>
      <c r="Z3257" s="13"/>
      <c r="AA3257" s="13"/>
      <c r="AB3257" s="13"/>
      <c r="AC3257" s="13"/>
      <c r="AD3257" s="13"/>
      <c r="AE3257" s="13"/>
      <c r="AF3257" s="13"/>
      <c r="AG3257" s="13"/>
      <c r="AH3257" s="13"/>
      <c r="AI3257" s="13"/>
      <c r="AJ3257" s="13"/>
      <c r="AK3257" s="13"/>
      <c r="AL3257" s="13"/>
      <c r="AM3257" s="13"/>
      <c r="AN3257" s="13"/>
    </row>
    <row r="3258" spans="1:40" ht="15.75" hidden="1" customHeight="1" x14ac:dyDescent="0.25">
      <c r="A3258" s="13"/>
      <c r="B3258" s="13"/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  <c r="T3258" s="13"/>
      <c r="U3258" s="13"/>
      <c r="V3258" s="13"/>
      <c r="W3258" s="13"/>
      <c r="X3258" s="13"/>
      <c r="Y3258" s="13"/>
      <c r="Z3258" s="13"/>
      <c r="AA3258" s="13"/>
      <c r="AB3258" s="13"/>
      <c r="AC3258" s="13"/>
      <c r="AD3258" s="13"/>
      <c r="AE3258" s="13"/>
      <c r="AF3258" s="13"/>
      <c r="AG3258" s="13"/>
      <c r="AH3258" s="13"/>
      <c r="AI3258" s="13"/>
      <c r="AJ3258" s="13"/>
      <c r="AK3258" s="13"/>
      <c r="AL3258" s="13"/>
      <c r="AM3258" s="13"/>
      <c r="AN3258" s="13"/>
    </row>
    <row r="3259" spans="1:40" ht="15.75" hidden="1" customHeight="1" x14ac:dyDescent="0.25">
      <c r="A3259" s="13"/>
      <c r="B3259" s="13"/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  <c r="T3259" s="13"/>
      <c r="U3259" s="13"/>
      <c r="V3259" s="13"/>
      <c r="W3259" s="13"/>
      <c r="X3259" s="13"/>
      <c r="Y3259" s="13"/>
      <c r="Z3259" s="13"/>
      <c r="AA3259" s="13"/>
      <c r="AB3259" s="13"/>
      <c r="AC3259" s="13"/>
      <c r="AD3259" s="13"/>
      <c r="AE3259" s="13"/>
      <c r="AF3259" s="13"/>
      <c r="AG3259" s="13"/>
      <c r="AH3259" s="13"/>
      <c r="AI3259" s="13"/>
      <c r="AJ3259" s="13"/>
      <c r="AK3259" s="13"/>
      <c r="AL3259" s="13"/>
      <c r="AM3259" s="13"/>
      <c r="AN3259" s="13"/>
    </row>
    <row r="3260" spans="1:40" ht="15.75" hidden="1" customHeight="1" x14ac:dyDescent="0.25">
      <c r="A3260" s="13"/>
      <c r="B3260" s="13"/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  <c r="T3260" s="13"/>
      <c r="U3260" s="13"/>
      <c r="V3260" s="13"/>
      <c r="W3260" s="13"/>
      <c r="X3260" s="13"/>
      <c r="Y3260" s="13"/>
      <c r="Z3260" s="13"/>
      <c r="AA3260" s="13"/>
      <c r="AB3260" s="13"/>
      <c r="AC3260" s="13"/>
      <c r="AD3260" s="13"/>
      <c r="AE3260" s="13"/>
      <c r="AF3260" s="13"/>
      <c r="AG3260" s="13"/>
      <c r="AH3260" s="13"/>
      <c r="AI3260" s="13"/>
      <c r="AJ3260" s="13"/>
      <c r="AK3260" s="13"/>
      <c r="AL3260" s="13"/>
      <c r="AM3260" s="13"/>
      <c r="AN3260" s="13"/>
    </row>
    <row r="3261" spans="1:40" ht="15.75" hidden="1" customHeight="1" x14ac:dyDescent="0.25">
      <c r="A3261" s="13"/>
      <c r="B3261" s="13"/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  <c r="P3261" s="13"/>
      <c r="Q3261" s="13"/>
      <c r="R3261" s="13"/>
      <c r="S3261" s="13"/>
      <c r="T3261" s="13"/>
      <c r="U3261" s="13"/>
      <c r="V3261" s="13"/>
      <c r="W3261" s="13"/>
      <c r="X3261" s="13"/>
      <c r="Y3261" s="13"/>
      <c r="Z3261" s="13"/>
      <c r="AA3261" s="13"/>
      <c r="AB3261" s="13"/>
      <c r="AC3261" s="13"/>
      <c r="AD3261" s="13"/>
      <c r="AE3261" s="13"/>
      <c r="AF3261" s="13"/>
      <c r="AG3261" s="13"/>
      <c r="AH3261" s="13"/>
      <c r="AI3261" s="13"/>
      <c r="AJ3261" s="13"/>
      <c r="AK3261" s="13"/>
      <c r="AL3261" s="13"/>
      <c r="AM3261" s="13"/>
      <c r="AN3261" s="13"/>
    </row>
    <row r="3262" spans="1:40" ht="15.75" hidden="1" customHeight="1" x14ac:dyDescent="0.25">
      <c r="A3262" s="13"/>
      <c r="B3262" s="13"/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  <c r="P3262" s="13"/>
      <c r="Q3262" s="13"/>
      <c r="R3262" s="13"/>
      <c r="S3262" s="13"/>
      <c r="T3262" s="13"/>
      <c r="U3262" s="13"/>
      <c r="V3262" s="13"/>
      <c r="W3262" s="13"/>
      <c r="X3262" s="13"/>
      <c r="Y3262" s="13"/>
      <c r="Z3262" s="13"/>
      <c r="AA3262" s="13"/>
      <c r="AB3262" s="13"/>
      <c r="AC3262" s="13"/>
      <c r="AD3262" s="13"/>
      <c r="AE3262" s="13"/>
      <c r="AF3262" s="13"/>
      <c r="AG3262" s="13"/>
      <c r="AH3262" s="13"/>
      <c r="AI3262" s="13"/>
      <c r="AJ3262" s="13"/>
      <c r="AK3262" s="13"/>
      <c r="AL3262" s="13"/>
      <c r="AM3262" s="13"/>
      <c r="AN3262" s="13"/>
    </row>
    <row r="3263" spans="1:40" ht="15.75" hidden="1" customHeight="1" x14ac:dyDescent="0.25">
      <c r="A3263" s="13"/>
      <c r="B3263" s="13"/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  <c r="P3263" s="13"/>
      <c r="Q3263" s="13"/>
      <c r="R3263" s="13"/>
      <c r="S3263" s="13"/>
      <c r="T3263" s="13"/>
      <c r="U3263" s="13"/>
      <c r="V3263" s="13"/>
      <c r="W3263" s="13"/>
      <c r="X3263" s="13"/>
      <c r="Y3263" s="13"/>
      <c r="Z3263" s="13"/>
      <c r="AA3263" s="13"/>
      <c r="AB3263" s="13"/>
      <c r="AC3263" s="13"/>
      <c r="AD3263" s="13"/>
      <c r="AE3263" s="13"/>
      <c r="AF3263" s="13"/>
      <c r="AG3263" s="13"/>
      <c r="AH3263" s="13"/>
      <c r="AI3263" s="13"/>
      <c r="AJ3263" s="13"/>
      <c r="AK3263" s="13"/>
      <c r="AL3263" s="13"/>
      <c r="AM3263" s="13"/>
      <c r="AN3263" s="13"/>
    </row>
    <row r="3264" spans="1:40" ht="15.75" hidden="1" customHeight="1" x14ac:dyDescent="0.25">
      <c r="A3264" s="13"/>
      <c r="B3264" s="13"/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  <c r="P3264" s="13"/>
      <c r="Q3264" s="13"/>
      <c r="R3264" s="13"/>
      <c r="S3264" s="13"/>
      <c r="T3264" s="13"/>
      <c r="U3264" s="13"/>
      <c r="V3264" s="13"/>
      <c r="W3264" s="13"/>
      <c r="X3264" s="13"/>
      <c r="Y3264" s="13"/>
      <c r="Z3264" s="13"/>
      <c r="AA3264" s="13"/>
      <c r="AB3264" s="13"/>
      <c r="AC3264" s="13"/>
      <c r="AD3264" s="13"/>
      <c r="AE3264" s="13"/>
      <c r="AF3264" s="13"/>
      <c r="AG3264" s="13"/>
      <c r="AH3264" s="13"/>
      <c r="AI3264" s="13"/>
      <c r="AJ3264" s="13"/>
      <c r="AK3264" s="13"/>
      <c r="AL3264" s="13"/>
      <c r="AM3264" s="13"/>
      <c r="AN3264" s="13"/>
    </row>
    <row r="3265" spans="1:40" ht="15.75" hidden="1" customHeight="1" x14ac:dyDescent="0.25">
      <c r="A3265" s="13"/>
      <c r="B3265" s="13"/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  <c r="P3265" s="13"/>
      <c r="Q3265" s="13"/>
      <c r="R3265" s="13"/>
      <c r="S3265" s="13"/>
      <c r="T3265" s="13"/>
      <c r="U3265" s="13"/>
      <c r="V3265" s="13"/>
      <c r="W3265" s="13"/>
      <c r="X3265" s="13"/>
      <c r="Y3265" s="13"/>
      <c r="Z3265" s="13"/>
      <c r="AA3265" s="13"/>
      <c r="AB3265" s="13"/>
      <c r="AC3265" s="13"/>
      <c r="AD3265" s="13"/>
      <c r="AE3265" s="13"/>
      <c r="AF3265" s="13"/>
      <c r="AG3265" s="13"/>
      <c r="AH3265" s="13"/>
      <c r="AI3265" s="13"/>
      <c r="AJ3265" s="13"/>
      <c r="AK3265" s="13"/>
      <c r="AL3265" s="13"/>
      <c r="AM3265" s="13"/>
      <c r="AN3265" s="13"/>
    </row>
    <row r="3266" spans="1:40" ht="15.75" hidden="1" customHeight="1" x14ac:dyDescent="0.25">
      <c r="A3266" s="13"/>
      <c r="B3266" s="13"/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  <c r="P3266" s="13"/>
      <c r="Q3266" s="13"/>
      <c r="R3266" s="13"/>
      <c r="S3266" s="13"/>
      <c r="T3266" s="13"/>
      <c r="U3266" s="13"/>
      <c r="V3266" s="13"/>
      <c r="W3266" s="13"/>
      <c r="X3266" s="13"/>
      <c r="Y3266" s="13"/>
      <c r="Z3266" s="13"/>
      <c r="AA3266" s="13"/>
      <c r="AB3266" s="13"/>
      <c r="AC3266" s="13"/>
      <c r="AD3266" s="13"/>
      <c r="AE3266" s="13"/>
      <c r="AF3266" s="13"/>
      <c r="AG3266" s="13"/>
      <c r="AH3266" s="13"/>
      <c r="AI3266" s="13"/>
      <c r="AJ3266" s="13"/>
      <c r="AK3266" s="13"/>
      <c r="AL3266" s="13"/>
      <c r="AM3266" s="13"/>
      <c r="AN3266" s="13"/>
    </row>
    <row r="3267" spans="1:40" ht="15.75" hidden="1" customHeight="1" x14ac:dyDescent="0.25">
      <c r="A3267" s="13"/>
      <c r="B3267" s="13"/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  <c r="P3267" s="13"/>
      <c r="Q3267" s="13"/>
      <c r="R3267" s="13"/>
      <c r="S3267" s="13"/>
      <c r="T3267" s="13"/>
      <c r="U3267" s="13"/>
      <c r="V3267" s="13"/>
      <c r="W3267" s="13"/>
      <c r="X3267" s="13"/>
      <c r="Y3267" s="13"/>
      <c r="Z3267" s="13"/>
      <c r="AA3267" s="13"/>
      <c r="AB3267" s="13"/>
      <c r="AC3267" s="13"/>
      <c r="AD3267" s="13"/>
      <c r="AE3267" s="13"/>
      <c r="AF3267" s="13"/>
      <c r="AG3267" s="13"/>
      <c r="AH3267" s="13"/>
      <c r="AI3267" s="13"/>
      <c r="AJ3267" s="13"/>
      <c r="AK3267" s="13"/>
      <c r="AL3267" s="13"/>
      <c r="AM3267" s="13"/>
      <c r="AN3267" s="13"/>
    </row>
    <row r="3268" spans="1:40" ht="15.75" hidden="1" customHeight="1" x14ac:dyDescent="0.25">
      <c r="A3268" s="13"/>
      <c r="B3268" s="13"/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  <c r="P3268" s="13"/>
      <c r="Q3268" s="13"/>
      <c r="R3268" s="13"/>
      <c r="S3268" s="13"/>
      <c r="T3268" s="13"/>
      <c r="U3268" s="13"/>
      <c r="V3268" s="13"/>
      <c r="W3268" s="13"/>
      <c r="X3268" s="13"/>
      <c r="Y3268" s="13"/>
      <c r="Z3268" s="13"/>
      <c r="AA3268" s="13"/>
      <c r="AB3268" s="13"/>
      <c r="AC3268" s="13"/>
      <c r="AD3268" s="13"/>
      <c r="AE3268" s="13"/>
      <c r="AF3268" s="13"/>
      <c r="AG3268" s="13"/>
      <c r="AH3268" s="13"/>
      <c r="AI3268" s="13"/>
      <c r="AJ3268" s="13"/>
      <c r="AK3268" s="13"/>
      <c r="AL3268" s="13"/>
      <c r="AM3268" s="13"/>
      <c r="AN3268" s="13"/>
    </row>
    <row r="3269" spans="1:40" ht="15.75" hidden="1" customHeight="1" x14ac:dyDescent="0.25">
      <c r="A3269" s="13"/>
      <c r="B3269" s="13"/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  <c r="P3269" s="13"/>
      <c r="Q3269" s="13"/>
      <c r="R3269" s="13"/>
      <c r="S3269" s="13"/>
      <c r="T3269" s="13"/>
      <c r="U3269" s="13"/>
      <c r="V3269" s="13"/>
      <c r="W3269" s="13"/>
      <c r="X3269" s="13"/>
      <c r="Y3269" s="13"/>
      <c r="Z3269" s="13"/>
      <c r="AA3269" s="13"/>
      <c r="AB3269" s="13"/>
      <c r="AC3269" s="13"/>
      <c r="AD3269" s="13"/>
      <c r="AE3269" s="13"/>
      <c r="AF3269" s="13"/>
      <c r="AG3269" s="13"/>
      <c r="AH3269" s="13"/>
      <c r="AI3269" s="13"/>
      <c r="AJ3269" s="13"/>
      <c r="AK3269" s="13"/>
      <c r="AL3269" s="13"/>
      <c r="AM3269" s="13"/>
      <c r="AN3269" s="13"/>
    </row>
    <row r="3270" spans="1:40" ht="15.75" hidden="1" customHeight="1" x14ac:dyDescent="0.25">
      <c r="A3270" s="13"/>
      <c r="B3270" s="13"/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  <c r="P3270" s="13"/>
      <c r="Q3270" s="13"/>
      <c r="R3270" s="13"/>
      <c r="S3270" s="13"/>
      <c r="T3270" s="13"/>
      <c r="U3270" s="13"/>
      <c r="V3270" s="13"/>
      <c r="W3270" s="13"/>
      <c r="X3270" s="13"/>
      <c r="Y3270" s="13"/>
      <c r="Z3270" s="13"/>
      <c r="AA3270" s="13"/>
      <c r="AB3270" s="13"/>
      <c r="AC3270" s="13"/>
      <c r="AD3270" s="13"/>
      <c r="AE3270" s="13"/>
      <c r="AF3270" s="13"/>
      <c r="AG3270" s="13"/>
      <c r="AH3270" s="13"/>
      <c r="AI3270" s="13"/>
      <c r="AJ3270" s="13"/>
      <c r="AK3270" s="13"/>
      <c r="AL3270" s="13"/>
      <c r="AM3270" s="13"/>
      <c r="AN3270" s="13"/>
    </row>
    <row r="3271" spans="1:40" ht="15.75" hidden="1" customHeight="1" x14ac:dyDescent="0.25">
      <c r="A3271" s="13"/>
      <c r="B3271" s="13"/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  <c r="P3271" s="13"/>
      <c r="Q3271" s="13"/>
      <c r="R3271" s="13"/>
      <c r="S3271" s="13"/>
      <c r="T3271" s="13"/>
      <c r="U3271" s="13"/>
      <c r="V3271" s="13"/>
      <c r="W3271" s="13"/>
      <c r="X3271" s="13"/>
      <c r="Y3271" s="13"/>
      <c r="Z3271" s="13"/>
      <c r="AA3271" s="13"/>
      <c r="AB3271" s="13"/>
      <c r="AC3271" s="13"/>
      <c r="AD3271" s="13"/>
      <c r="AE3271" s="13"/>
      <c r="AF3271" s="13"/>
      <c r="AG3271" s="13"/>
      <c r="AH3271" s="13"/>
      <c r="AI3271" s="13"/>
      <c r="AJ3271" s="13"/>
      <c r="AK3271" s="13"/>
      <c r="AL3271" s="13"/>
      <c r="AM3271" s="13"/>
      <c r="AN3271" s="13"/>
    </row>
    <row r="3272" spans="1:40" ht="15.75" hidden="1" customHeight="1" x14ac:dyDescent="0.25">
      <c r="A3272" s="13"/>
      <c r="B3272" s="13"/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  <c r="P3272" s="13"/>
      <c r="Q3272" s="13"/>
      <c r="R3272" s="13"/>
      <c r="S3272" s="13"/>
      <c r="T3272" s="13"/>
      <c r="U3272" s="13"/>
      <c r="V3272" s="13"/>
      <c r="W3272" s="13"/>
      <c r="X3272" s="13"/>
      <c r="Y3272" s="13"/>
      <c r="Z3272" s="13"/>
      <c r="AA3272" s="13"/>
      <c r="AB3272" s="13"/>
      <c r="AC3272" s="13"/>
      <c r="AD3272" s="13"/>
      <c r="AE3272" s="13"/>
      <c r="AF3272" s="13"/>
      <c r="AG3272" s="13"/>
      <c r="AH3272" s="13"/>
      <c r="AI3272" s="13"/>
      <c r="AJ3272" s="13"/>
      <c r="AK3272" s="13"/>
      <c r="AL3272" s="13"/>
      <c r="AM3272" s="13"/>
      <c r="AN3272" s="13"/>
    </row>
    <row r="3273" spans="1:40" ht="15.75" hidden="1" customHeight="1" x14ac:dyDescent="0.25">
      <c r="A3273" s="13"/>
      <c r="B3273" s="13"/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  <c r="T3273" s="13"/>
      <c r="U3273" s="13"/>
      <c r="V3273" s="13"/>
      <c r="W3273" s="13"/>
      <c r="X3273" s="13"/>
      <c r="Y3273" s="13"/>
      <c r="Z3273" s="13"/>
      <c r="AA3273" s="13"/>
      <c r="AB3273" s="13"/>
      <c r="AC3273" s="13"/>
      <c r="AD3273" s="13"/>
      <c r="AE3273" s="13"/>
      <c r="AF3273" s="13"/>
      <c r="AG3273" s="13"/>
      <c r="AH3273" s="13"/>
      <c r="AI3273" s="13"/>
      <c r="AJ3273" s="13"/>
      <c r="AK3273" s="13"/>
      <c r="AL3273" s="13"/>
      <c r="AM3273" s="13"/>
      <c r="AN3273" s="13"/>
    </row>
    <row r="3274" spans="1:40" ht="15.75" hidden="1" customHeight="1" x14ac:dyDescent="0.25">
      <c r="A3274" s="13"/>
      <c r="B3274" s="13"/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  <c r="P3274" s="13"/>
      <c r="Q3274" s="13"/>
      <c r="R3274" s="13"/>
      <c r="S3274" s="13"/>
      <c r="T3274" s="13"/>
      <c r="U3274" s="13"/>
      <c r="V3274" s="13"/>
      <c r="W3274" s="13"/>
      <c r="X3274" s="13"/>
      <c r="Y3274" s="13"/>
      <c r="Z3274" s="13"/>
      <c r="AA3274" s="13"/>
      <c r="AB3274" s="13"/>
      <c r="AC3274" s="13"/>
      <c r="AD3274" s="13"/>
      <c r="AE3274" s="13"/>
      <c r="AF3274" s="13"/>
      <c r="AG3274" s="13"/>
      <c r="AH3274" s="13"/>
      <c r="AI3274" s="13"/>
      <c r="AJ3274" s="13"/>
      <c r="AK3274" s="13"/>
      <c r="AL3274" s="13"/>
      <c r="AM3274" s="13"/>
      <c r="AN3274" s="13"/>
    </row>
    <row r="3275" spans="1:40" ht="15.75" hidden="1" customHeight="1" x14ac:dyDescent="0.25">
      <c r="A3275" s="13"/>
      <c r="B3275" s="13"/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  <c r="P3275" s="13"/>
      <c r="Q3275" s="13"/>
      <c r="R3275" s="13"/>
      <c r="S3275" s="13"/>
      <c r="T3275" s="13"/>
      <c r="U3275" s="13"/>
      <c r="V3275" s="13"/>
      <c r="W3275" s="13"/>
      <c r="X3275" s="13"/>
      <c r="Y3275" s="13"/>
      <c r="Z3275" s="13"/>
      <c r="AA3275" s="13"/>
      <c r="AB3275" s="13"/>
      <c r="AC3275" s="13"/>
      <c r="AD3275" s="13"/>
      <c r="AE3275" s="13"/>
      <c r="AF3275" s="13"/>
      <c r="AG3275" s="13"/>
      <c r="AH3275" s="13"/>
      <c r="AI3275" s="13"/>
      <c r="AJ3275" s="13"/>
      <c r="AK3275" s="13"/>
      <c r="AL3275" s="13"/>
      <c r="AM3275" s="13"/>
      <c r="AN3275" s="13"/>
    </row>
    <row r="3276" spans="1:40" ht="15.75" hidden="1" customHeight="1" x14ac:dyDescent="0.25">
      <c r="A3276" s="13"/>
      <c r="B3276" s="13"/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  <c r="P3276" s="13"/>
      <c r="Q3276" s="13"/>
      <c r="R3276" s="13"/>
      <c r="S3276" s="13"/>
      <c r="T3276" s="13"/>
      <c r="U3276" s="13"/>
      <c r="V3276" s="13"/>
      <c r="W3276" s="13"/>
      <c r="X3276" s="13"/>
      <c r="Y3276" s="13"/>
      <c r="Z3276" s="13"/>
      <c r="AA3276" s="13"/>
      <c r="AB3276" s="13"/>
      <c r="AC3276" s="13"/>
      <c r="AD3276" s="13"/>
      <c r="AE3276" s="13"/>
      <c r="AF3276" s="13"/>
      <c r="AG3276" s="13"/>
      <c r="AH3276" s="13"/>
      <c r="AI3276" s="13"/>
      <c r="AJ3276" s="13"/>
      <c r="AK3276" s="13"/>
      <c r="AL3276" s="13"/>
      <c r="AM3276" s="13"/>
      <c r="AN3276" s="13"/>
    </row>
    <row r="3277" spans="1:40" ht="15.75" hidden="1" customHeight="1" x14ac:dyDescent="0.25">
      <c r="A3277" s="13"/>
      <c r="B3277" s="13"/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  <c r="P3277" s="13"/>
      <c r="Q3277" s="13"/>
      <c r="R3277" s="13"/>
      <c r="S3277" s="13"/>
      <c r="T3277" s="13"/>
      <c r="U3277" s="13"/>
      <c r="V3277" s="13"/>
      <c r="W3277" s="13"/>
      <c r="X3277" s="13"/>
      <c r="Y3277" s="13"/>
      <c r="Z3277" s="13"/>
      <c r="AA3277" s="13"/>
      <c r="AB3277" s="13"/>
      <c r="AC3277" s="13"/>
      <c r="AD3277" s="13"/>
      <c r="AE3277" s="13"/>
      <c r="AF3277" s="13"/>
      <c r="AG3277" s="13"/>
      <c r="AH3277" s="13"/>
      <c r="AI3277" s="13"/>
      <c r="AJ3277" s="13"/>
      <c r="AK3277" s="13"/>
      <c r="AL3277" s="13"/>
      <c r="AM3277" s="13"/>
      <c r="AN3277" s="13"/>
    </row>
    <row r="3278" spans="1:40" ht="15.75" hidden="1" customHeight="1" x14ac:dyDescent="0.25">
      <c r="A3278" s="13"/>
      <c r="B3278" s="13"/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  <c r="P3278" s="13"/>
      <c r="Q3278" s="13"/>
      <c r="R3278" s="13"/>
      <c r="S3278" s="13"/>
      <c r="T3278" s="13"/>
      <c r="U3278" s="13"/>
      <c r="V3278" s="13"/>
      <c r="W3278" s="13"/>
      <c r="X3278" s="13"/>
      <c r="Y3278" s="13"/>
      <c r="Z3278" s="13"/>
      <c r="AA3278" s="13"/>
      <c r="AB3278" s="13"/>
      <c r="AC3278" s="13"/>
      <c r="AD3278" s="13"/>
      <c r="AE3278" s="13"/>
      <c r="AF3278" s="13"/>
      <c r="AG3278" s="13"/>
      <c r="AH3278" s="13"/>
      <c r="AI3278" s="13"/>
      <c r="AJ3278" s="13"/>
      <c r="AK3278" s="13"/>
      <c r="AL3278" s="13"/>
      <c r="AM3278" s="13"/>
      <c r="AN3278" s="13"/>
    </row>
    <row r="3279" spans="1:40" ht="15.75" hidden="1" customHeight="1" x14ac:dyDescent="0.25">
      <c r="A3279" s="13"/>
      <c r="B3279" s="13"/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  <c r="P3279" s="13"/>
      <c r="Q3279" s="13"/>
      <c r="R3279" s="13"/>
      <c r="S3279" s="13"/>
      <c r="T3279" s="13"/>
      <c r="U3279" s="13"/>
      <c r="V3279" s="13"/>
      <c r="W3279" s="13"/>
      <c r="X3279" s="13"/>
      <c r="Y3279" s="13"/>
      <c r="Z3279" s="13"/>
      <c r="AA3279" s="13"/>
      <c r="AB3279" s="13"/>
      <c r="AC3279" s="13"/>
      <c r="AD3279" s="13"/>
      <c r="AE3279" s="13"/>
      <c r="AF3279" s="13"/>
      <c r="AG3279" s="13"/>
      <c r="AH3279" s="13"/>
      <c r="AI3279" s="13"/>
      <c r="AJ3279" s="13"/>
      <c r="AK3279" s="13"/>
      <c r="AL3279" s="13"/>
      <c r="AM3279" s="13"/>
      <c r="AN3279" s="13"/>
    </row>
    <row r="3280" spans="1:40" ht="15.75" hidden="1" customHeight="1" x14ac:dyDescent="0.25">
      <c r="A3280" s="13"/>
      <c r="B3280" s="13"/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  <c r="P3280" s="13"/>
      <c r="Q3280" s="13"/>
      <c r="R3280" s="13"/>
      <c r="S3280" s="13"/>
      <c r="T3280" s="13"/>
      <c r="U3280" s="13"/>
      <c r="V3280" s="13"/>
      <c r="W3280" s="13"/>
      <c r="X3280" s="13"/>
      <c r="Y3280" s="13"/>
      <c r="Z3280" s="13"/>
      <c r="AA3280" s="13"/>
      <c r="AB3280" s="13"/>
      <c r="AC3280" s="13"/>
      <c r="AD3280" s="13"/>
      <c r="AE3280" s="13"/>
      <c r="AF3280" s="13"/>
      <c r="AG3280" s="13"/>
      <c r="AH3280" s="13"/>
      <c r="AI3280" s="13"/>
      <c r="AJ3280" s="13"/>
      <c r="AK3280" s="13"/>
      <c r="AL3280" s="13"/>
      <c r="AM3280" s="13"/>
      <c r="AN3280" s="13"/>
    </row>
    <row r="3281" spans="1:40" ht="15.75" hidden="1" customHeight="1" x14ac:dyDescent="0.25">
      <c r="A3281" s="13"/>
      <c r="B3281" s="13"/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  <c r="P3281" s="13"/>
      <c r="Q3281" s="13"/>
      <c r="R3281" s="13"/>
      <c r="S3281" s="13"/>
      <c r="T3281" s="13"/>
      <c r="U3281" s="13"/>
      <c r="V3281" s="13"/>
      <c r="W3281" s="13"/>
      <c r="X3281" s="13"/>
      <c r="Y3281" s="13"/>
      <c r="Z3281" s="13"/>
      <c r="AA3281" s="13"/>
      <c r="AB3281" s="13"/>
      <c r="AC3281" s="13"/>
      <c r="AD3281" s="13"/>
      <c r="AE3281" s="13"/>
      <c r="AF3281" s="13"/>
      <c r="AG3281" s="13"/>
      <c r="AH3281" s="13"/>
      <c r="AI3281" s="13"/>
      <c r="AJ3281" s="13"/>
      <c r="AK3281" s="13"/>
      <c r="AL3281" s="13"/>
      <c r="AM3281" s="13"/>
      <c r="AN3281" s="13"/>
    </row>
    <row r="3282" spans="1:40" ht="15.75" hidden="1" customHeight="1" x14ac:dyDescent="0.25">
      <c r="A3282" s="13"/>
      <c r="B3282" s="13"/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  <c r="P3282" s="13"/>
      <c r="Q3282" s="13"/>
      <c r="R3282" s="13"/>
      <c r="S3282" s="13"/>
      <c r="T3282" s="13"/>
      <c r="U3282" s="13"/>
      <c r="V3282" s="13"/>
      <c r="W3282" s="13"/>
      <c r="X3282" s="13"/>
      <c r="Y3282" s="13"/>
      <c r="Z3282" s="13"/>
      <c r="AA3282" s="13"/>
      <c r="AB3282" s="13"/>
      <c r="AC3282" s="13"/>
      <c r="AD3282" s="13"/>
      <c r="AE3282" s="13"/>
      <c r="AF3282" s="13"/>
      <c r="AG3282" s="13"/>
      <c r="AH3282" s="13"/>
      <c r="AI3282" s="13"/>
      <c r="AJ3282" s="13"/>
      <c r="AK3282" s="13"/>
      <c r="AL3282" s="13"/>
      <c r="AM3282" s="13"/>
      <c r="AN3282" s="13"/>
    </row>
    <row r="3283" spans="1:40" ht="15.75" hidden="1" customHeight="1" x14ac:dyDescent="0.25">
      <c r="A3283" s="13"/>
      <c r="B3283" s="13"/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  <c r="P3283" s="13"/>
      <c r="Q3283" s="13"/>
      <c r="R3283" s="13"/>
      <c r="S3283" s="13"/>
      <c r="T3283" s="13"/>
      <c r="U3283" s="13"/>
      <c r="V3283" s="13"/>
      <c r="W3283" s="13"/>
      <c r="X3283" s="13"/>
      <c r="Y3283" s="13"/>
      <c r="Z3283" s="13"/>
      <c r="AA3283" s="13"/>
      <c r="AB3283" s="13"/>
      <c r="AC3283" s="13"/>
      <c r="AD3283" s="13"/>
      <c r="AE3283" s="13"/>
      <c r="AF3283" s="13"/>
      <c r="AG3283" s="13"/>
      <c r="AH3283" s="13"/>
      <c r="AI3283" s="13"/>
      <c r="AJ3283" s="13"/>
      <c r="AK3283" s="13"/>
      <c r="AL3283" s="13"/>
      <c r="AM3283" s="13"/>
      <c r="AN3283" s="13"/>
    </row>
    <row r="3284" spans="1:40" ht="15.75" hidden="1" customHeight="1" x14ac:dyDescent="0.25">
      <c r="A3284" s="13"/>
      <c r="B3284" s="13"/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  <c r="T3284" s="13"/>
      <c r="U3284" s="13"/>
      <c r="V3284" s="13"/>
      <c r="W3284" s="13"/>
      <c r="X3284" s="13"/>
      <c r="Y3284" s="13"/>
      <c r="Z3284" s="13"/>
      <c r="AA3284" s="13"/>
      <c r="AB3284" s="13"/>
      <c r="AC3284" s="13"/>
      <c r="AD3284" s="13"/>
      <c r="AE3284" s="13"/>
      <c r="AF3284" s="13"/>
      <c r="AG3284" s="13"/>
      <c r="AH3284" s="13"/>
      <c r="AI3284" s="13"/>
      <c r="AJ3284" s="13"/>
      <c r="AK3284" s="13"/>
      <c r="AL3284" s="13"/>
      <c r="AM3284" s="13"/>
      <c r="AN3284" s="13"/>
    </row>
    <row r="3285" spans="1:40" ht="15.75" hidden="1" customHeight="1" x14ac:dyDescent="0.25">
      <c r="A3285" s="13"/>
      <c r="B3285" s="13"/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  <c r="P3285" s="13"/>
      <c r="Q3285" s="13"/>
      <c r="R3285" s="13"/>
      <c r="S3285" s="13"/>
      <c r="T3285" s="13"/>
      <c r="U3285" s="13"/>
      <c r="V3285" s="13"/>
      <c r="W3285" s="13"/>
      <c r="X3285" s="13"/>
      <c r="Y3285" s="13"/>
      <c r="Z3285" s="13"/>
      <c r="AA3285" s="13"/>
      <c r="AB3285" s="13"/>
      <c r="AC3285" s="13"/>
      <c r="AD3285" s="13"/>
      <c r="AE3285" s="13"/>
      <c r="AF3285" s="13"/>
      <c r="AG3285" s="13"/>
      <c r="AH3285" s="13"/>
      <c r="AI3285" s="13"/>
      <c r="AJ3285" s="13"/>
      <c r="AK3285" s="13"/>
      <c r="AL3285" s="13"/>
      <c r="AM3285" s="13"/>
      <c r="AN3285" s="13"/>
    </row>
    <row r="3286" spans="1:40" ht="15.75" hidden="1" customHeight="1" x14ac:dyDescent="0.25">
      <c r="A3286" s="13"/>
      <c r="B3286" s="13"/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  <c r="P3286" s="13"/>
      <c r="Q3286" s="13"/>
      <c r="R3286" s="13"/>
      <c r="S3286" s="13"/>
      <c r="T3286" s="13"/>
      <c r="U3286" s="13"/>
      <c r="V3286" s="13"/>
      <c r="W3286" s="13"/>
      <c r="X3286" s="13"/>
      <c r="Y3286" s="13"/>
      <c r="Z3286" s="13"/>
      <c r="AA3286" s="13"/>
      <c r="AB3286" s="13"/>
      <c r="AC3286" s="13"/>
      <c r="AD3286" s="13"/>
      <c r="AE3286" s="13"/>
      <c r="AF3286" s="13"/>
      <c r="AG3286" s="13"/>
      <c r="AH3286" s="13"/>
      <c r="AI3286" s="13"/>
      <c r="AJ3286" s="13"/>
      <c r="AK3286" s="13"/>
      <c r="AL3286" s="13"/>
      <c r="AM3286" s="13"/>
      <c r="AN3286" s="13"/>
    </row>
    <row r="3287" spans="1:40" ht="15.75" hidden="1" customHeight="1" x14ac:dyDescent="0.25">
      <c r="A3287" s="13"/>
      <c r="B3287" s="13"/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  <c r="P3287" s="13"/>
      <c r="Q3287" s="13"/>
      <c r="R3287" s="13"/>
      <c r="S3287" s="13"/>
      <c r="T3287" s="13"/>
      <c r="U3287" s="13"/>
      <c r="V3287" s="13"/>
      <c r="W3287" s="13"/>
      <c r="X3287" s="13"/>
      <c r="Y3287" s="13"/>
      <c r="Z3287" s="13"/>
      <c r="AA3287" s="13"/>
      <c r="AB3287" s="13"/>
      <c r="AC3287" s="13"/>
      <c r="AD3287" s="13"/>
      <c r="AE3287" s="13"/>
      <c r="AF3287" s="13"/>
      <c r="AG3287" s="13"/>
      <c r="AH3287" s="13"/>
      <c r="AI3287" s="13"/>
      <c r="AJ3287" s="13"/>
      <c r="AK3287" s="13"/>
      <c r="AL3287" s="13"/>
      <c r="AM3287" s="13"/>
      <c r="AN3287" s="13"/>
    </row>
    <row r="3288" spans="1:40" ht="15.75" hidden="1" customHeight="1" x14ac:dyDescent="0.25">
      <c r="A3288" s="13"/>
      <c r="B3288" s="13"/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  <c r="P3288" s="13"/>
      <c r="Q3288" s="13"/>
      <c r="R3288" s="13"/>
      <c r="S3288" s="13"/>
      <c r="T3288" s="13"/>
      <c r="U3288" s="13"/>
      <c r="V3288" s="13"/>
      <c r="W3288" s="13"/>
      <c r="X3288" s="13"/>
      <c r="Y3288" s="13"/>
      <c r="Z3288" s="13"/>
      <c r="AA3288" s="13"/>
      <c r="AB3288" s="13"/>
      <c r="AC3288" s="13"/>
      <c r="AD3288" s="13"/>
      <c r="AE3288" s="13"/>
      <c r="AF3288" s="13"/>
      <c r="AG3288" s="13"/>
      <c r="AH3288" s="13"/>
      <c r="AI3288" s="13"/>
      <c r="AJ3288" s="13"/>
      <c r="AK3288" s="13"/>
      <c r="AL3288" s="13"/>
      <c r="AM3288" s="13"/>
      <c r="AN3288" s="13"/>
    </row>
    <row r="3289" spans="1:40" ht="15.75" hidden="1" customHeight="1" x14ac:dyDescent="0.25">
      <c r="A3289" s="13"/>
      <c r="B3289" s="13"/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  <c r="P3289" s="13"/>
      <c r="Q3289" s="13"/>
      <c r="R3289" s="13"/>
      <c r="S3289" s="13"/>
      <c r="T3289" s="13"/>
      <c r="U3289" s="13"/>
      <c r="V3289" s="13"/>
      <c r="W3289" s="13"/>
      <c r="X3289" s="13"/>
      <c r="Y3289" s="13"/>
      <c r="Z3289" s="13"/>
      <c r="AA3289" s="13"/>
      <c r="AB3289" s="13"/>
      <c r="AC3289" s="13"/>
      <c r="AD3289" s="13"/>
      <c r="AE3289" s="13"/>
      <c r="AF3289" s="13"/>
      <c r="AG3289" s="13"/>
      <c r="AH3289" s="13"/>
      <c r="AI3289" s="13"/>
      <c r="AJ3289" s="13"/>
      <c r="AK3289" s="13"/>
      <c r="AL3289" s="13"/>
      <c r="AM3289" s="13"/>
      <c r="AN3289" s="13"/>
    </row>
    <row r="3290" spans="1:40" ht="15.75" hidden="1" customHeight="1" x14ac:dyDescent="0.25">
      <c r="A3290" s="13"/>
      <c r="B3290" s="13"/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  <c r="P3290" s="13"/>
      <c r="Q3290" s="13"/>
      <c r="R3290" s="13"/>
      <c r="S3290" s="13"/>
      <c r="T3290" s="13"/>
      <c r="U3290" s="13"/>
      <c r="V3290" s="13"/>
      <c r="W3290" s="13"/>
      <c r="X3290" s="13"/>
      <c r="Y3290" s="13"/>
      <c r="Z3290" s="13"/>
      <c r="AA3290" s="13"/>
      <c r="AB3290" s="13"/>
      <c r="AC3290" s="13"/>
      <c r="AD3290" s="13"/>
      <c r="AE3290" s="13"/>
      <c r="AF3290" s="13"/>
      <c r="AG3290" s="13"/>
      <c r="AH3290" s="13"/>
      <c r="AI3290" s="13"/>
      <c r="AJ3290" s="13"/>
      <c r="AK3290" s="13"/>
      <c r="AL3290" s="13"/>
      <c r="AM3290" s="13"/>
      <c r="AN3290" s="13"/>
    </row>
    <row r="3291" spans="1:40" ht="15.75" hidden="1" customHeight="1" x14ac:dyDescent="0.25">
      <c r="A3291" s="13"/>
      <c r="B3291" s="13"/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  <c r="P3291" s="13"/>
      <c r="Q3291" s="13"/>
      <c r="R3291" s="13"/>
      <c r="S3291" s="13"/>
      <c r="T3291" s="13"/>
      <c r="U3291" s="13"/>
      <c r="V3291" s="13"/>
      <c r="W3291" s="13"/>
      <c r="X3291" s="13"/>
      <c r="Y3291" s="13"/>
      <c r="Z3291" s="13"/>
      <c r="AA3291" s="13"/>
      <c r="AB3291" s="13"/>
      <c r="AC3291" s="13"/>
      <c r="AD3291" s="13"/>
      <c r="AE3291" s="13"/>
      <c r="AF3291" s="13"/>
      <c r="AG3291" s="13"/>
      <c r="AH3291" s="13"/>
      <c r="AI3291" s="13"/>
      <c r="AJ3291" s="13"/>
      <c r="AK3291" s="13"/>
      <c r="AL3291" s="13"/>
      <c r="AM3291" s="13"/>
      <c r="AN3291" s="13"/>
    </row>
    <row r="3292" spans="1:40" ht="15.75" hidden="1" customHeight="1" x14ac:dyDescent="0.25">
      <c r="A3292" s="13"/>
      <c r="B3292" s="13"/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  <c r="P3292" s="13"/>
      <c r="Q3292" s="13"/>
      <c r="R3292" s="13"/>
      <c r="S3292" s="13"/>
      <c r="T3292" s="13"/>
      <c r="U3292" s="13"/>
      <c r="V3292" s="13"/>
      <c r="W3292" s="13"/>
      <c r="X3292" s="13"/>
      <c r="Y3292" s="13"/>
      <c r="Z3292" s="13"/>
      <c r="AA3292" s="13"/>
      <c r="AB3292" s="13"/>
      <c r="AC3292" s="13"/>
      <c r="AD3292" s="13"/>
      <c r="AE3292" s="13"/>
      <c r="AF3292" s="13"/>
      <c r="AG3292" s="13"/>
      <c r="AH3292" s="13"/>
      <c r="AI3292" s="13"/>
      <c r="AJ3292" s="13"/>
      <c r="AK3292" s="13"/>
      <c r="AL3292" s="13"/>
      <c r="AM3292" s="13"/>
      <c r="AN3292" s="13"/>
    </row>
    <row r="3293" spans="1:40" ht="15.75" hidden="1" customHeight="1" x14ac:dyDescent="0.25">
      <c r="A3293" s="13"/>
      <c r="B3293" s="13"/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  <c r="P3293" s="13"/>
      <c r="Q3293" s="13"/>
      <c r="R3293" s="13"/>
      <c r="S3293" s="13"/>
      <c r="T3293" s="13"/>
      <c r="U3293" s="13"/>
      <c r="V3293" s="13"/>
      <c r="W3293" s="13"/>
      <c r="X3293" s="13"/>
      <c r="Y3293" s="13"/>
      <c r="Z3293" s="13"/>
      <c r="AA3293" s="13"/>
      <c r="AB3293" s="13"/>
      <c r="AC3293" s="13"/>
      <c r="AD3293" s="13"/>
      <c r="AE3293" s="13"/>
      <c r="AF3293" s="13"/>
      <c r="AG3293" s="13"/>
      <c r="AH3293" s="13"/>
      <c r="AI3293" s="13"/>
      <c r="AJ3293" s="13"/>
      <c r="AK3293" s="13"/>
      <c r="AL3293" s="13"/>
      <c r="AM3293" s="13"/>
      <c r="AN3293" s="13"/>
    </row>
    <row r="3294" spans="1:40" ht="15.75" hidden="1" customHeight="1" x14ac:dyDescent="0.25">
      <c r="A3294" s="13"/>
      <c r="B3294" s="13"/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  <c r="P3294" s="13"/>
      <c r="Q3294" s="13"/>
      <c r="R3294" s="13"/>
      <c r="S3294" s="13"/>
      <c r="T3294" s="13"/>
      <c r="U3294" s="13"/>
      <c r="V3294" s="13"/>
      <c r="W3294" s="13"/>
      <c r="X3294" s="13"/>
      <c r="Y3294" s="13"/>
      <c r="Z3294" s="13"/>
      <c r="AA3294" s="13"/>
      <c r="AB3294" s="13"/>
      <c r="AC3294" s="13"/>
      <c r="AD3294" s="13"/>
      <c r="AE3294" s="13"/>
      <c r="AF3294" s="13"/>
      <c r="AG3294" s="13"/>
      <c r="AH3294" s="13"/>
      <c r="AI3294" s="13"/>
      <c r="AJ3294" s="13"/>
      <c r="AK3294" s="13"/>
      <c r="AL3294" s="13"/>
      <c r="AM3294" s="13"/>
      <c r="AN3294" s="13"/>
    </row>
    <row r="3295" spans="1:40" ht="15.75" hidden="1" customHeight="1" x14ac:dyDescent="0.25">
      <c r="A3295" s="13"/>
      <c r="B3295" s="13"/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  <c r="P3295" s="13"/>
      <c r="Q3295" s="13"/>
      <c r="R3295" s="13"/>
      <c r="S3295" s="13"/>
      <c r="T3295" s="13"/>
      <c r="U3295" s="13"/>
      <c r="V3295" s="13"/>
      <c r="W3295" s="13"/>
      <c r="X3295" s="13"/>
      <c r="Y3295" s="13"/>
      <c r="Z3295" s="13"/>
      <c r="AA3295" s="13"/>
      <c r="AB3295" s="13"/>
      <c r="AC3295" s="13"/>
      <c r="AD3295" s="13"/>
      <c r="AE3295" s="13"/>
      <c r="AF3295" s="13"/>
      <c r="AG3295" s="13"/>
      <c r="AH3295" s="13"/>
      <c r="AI3295" s="13"/>
      <c r="AJ3295" s="13"/>
      <c r="AK3295" s="13"/>
      <c r="AL3295" s="13"/>
      <c r="AM3295" s="13"/>
      <c r="AN3295" s="13"/>
    </row>
    <row r="3296" spans="1:40" ht="15.75" hidden="1" customHeight="1" x14ac:dyDescent="0.25">
      <c r="A3296" s="13"/>
      <c r="B3296" s="13"/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  <c r="P3296" s="13"/>
      <c r="Q3296" s="13"/>
      <c r="R3296" s="13"/>
      <c r="S3296" s="13"/>
      <c r="T3296" s="13"/>
      <c r="U3296" s="13"/>
      <c r="V3296" s="13"/>
      <c r="W3296" s="13"/>
      <c r="X3296" s="13"/>
      <c r="Y3296" s="13"/>
      <c r="Z3296" s="13"/>
      <c r="AA3296" s="13"/>
      <c r="AB3296" s="13"/>
      <c r="AC3296" s="13"/>
      <c r="AD3296" s="13"/>
      <c r="AE3296" s="13"/>
      <c r="AF3296" s="13"/>
      <c r="AG3296" s="13"/>
      <c r="AH3296" s="13"/>
      <c r="AI3296" s="13"/>
      <c r="AJ3296" s="13"/>
      <c r="AK3296" s="13"/>
      <c r="AL3296" s="13"/>
      <c r="AM3296" s="13"/>
      <c r="AN3296" s="13"/>
    </row>
    <row r="3297" spans="1:40" ht="15.75" hidden="1" customHeight="1" x14ac:dyDescent="0.25">
      <c r="A3297" s="13"/>
      <c r="B3297" s="13"/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  <c r="P3297" s="13"/>
      <c r="Q3297" s="13"/>
      <c r="R3297" s="13"/>
      <c r="S3297" s="13"/>
      <c r="T3297" s="13"/>
      <c r="U3297" s="13"/>
      <c r="V3297" s="13"/>
      <c r="W3297" s="13"/>
      <c r="X3297" s="13"/>
      <c r="Y3297" s="13"/>
      <c r="Z3297" s="13"/>
      <c r="AA3297" s="13"/>
      <c r="AB3297" s="13"/>
      <c r="AC3297" s="13"/>
      <c r="AD3297" s="13"/>
      <c r="AE3297" s="13"/>
      <c r="AF3297" s="13"/>
      <c r="AG3297" s="13"/>
      <c r="AH3297" s="13"/>
      <c r="AI3297" s="13"/>
      <c r="AJ3297" s="13"/>
      <c r="AK3297" s="13"/>
      <c r="AL3297" s="13"/>
      <c r="AM3297" s="13"/>
      <c r="AN3297" s="13"/>
    </row>
    <row r="3298" spans="1:40" ht="15.75" hidden="1" customHeight="1" x14ac:dyDescent="0.25">
      <c r="A3298" s="13"/>
      <c r="B3298" s="13"/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  <c r="P3298" s="13"/>
      <c r="Q3298" s="13"/>
      <c r="R3298" s="13"/>
      <c r="S3298" s="13"/>
      <c r="T3298" s="13"/>
      <c r="U3298" s="13"/>
      <c r="V3298" s="13"/>
      <c r="W3298" s="13"/>
      <c r="X3298" s="13"/>
      <c r="Y3298" s="13"/>
      <c r="Z3298" s="13"/>
      <c r="AA3298" s="13"/>
      <c r="AB3298" s="13"/>
      <c r="AC3298" s="13"/>
      <c r="AD3298" s="13"/>
      <c r="AE3298" s="13"/>
      <c r="AF3298" s="13"/>
      <c r="AG3298" s="13"/>
      <c r="AH3298" s="13"/>
      <c r="AI3298" s="13"/>
      <c r="AJ3298" s="13"/>
      <c r="AK3298" s="13"/>
      <c r="AL3298" s="13"/>
      <c r="AM3298" s="13"/>
      <c r="AN3298" s="13"/>
    </row>
    <row r="3299" spans="1:40" ht="15.75" hidden="1" customHeight="1" x14ac:dyDescent="0.25">
      <c r="A3299" s="13"/>
      <c r="B3299" s="13"/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  <c r="P3299" s="13"/>
      <c r="Q3299" s="13"/>
      <c r="R3299" s="13"/>
      <c r="S3299" s="13"/>
      <c r="T3299" s="13"/>
      <c r="U3299" s="13"/>
      <c r="V3299" s="13"/>
      <c r="W3299" s="13"/>
      <c r="X3299" s="13"/>
      <c r="Y3299" s="13"/>
      <c r="Z3299" s="13"/>
      <c r="AA3299" s="13"/>
      <c r="AB3299" s="13"/>
      <c r="AC3299" s="13"/>
      <c r="AD3299" s="13"/>
      <c r="AE3299" s="13"/>
      <c r="AF3299" s="13"/>
      <c r="AG3299" s="13"/>
      <c r="AH3299" s="13"/>
      <c r="AI3299" s="13"/>
      <c r="AJ3299" s="13"/>
      <c r="AK3299" s="13"/>
      <c r="AL3299" s="13"/>
      <c r="AM3299" s="13"/>
      <c r="AN3299" s="13"/>
    </row>
    <row r="3300" spans="1:40" ht="15.75" hidden="1" customHeight="1" x14ac:dyDescent="0.25">
      <c r="A3300" s="13"/>
      <c r="B3300" s="13"/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  <c r="P3300" s="13"/>
      <c r="Q3300" s="13"/>
      <c r="R3300" s="13"/>
      <c r="S3300" s="13"/>
      <c r="T3300" s="13"/>
      <c r="U3300" s="13"/>
      <c r="V3300" s="13"/>
      <c r="W3300" s="13"/>
      <c r="X3300" s="13"/>
      <c r="Y3300" s="13"/>
      <c r="Z3300" s="13"/>
      <c r="AA3300" s="13"/>
      <c r="AB3300" s="13"/>
      <c r="AC3300" s="13"/>
      <c r="AD3300" s="13"/>
      <c r="AE3300" s="13"/>
      <c r="AF3300" s="13"/>
      <c r="AG3300" s="13"/>
      <c r="AH3300" s="13"/>
      <c r="AI3300" s="13"/>
      <c r="AJ3300" s="13"/>
      <c r="AK3300" s="13"/>
      <c r="AL3300" s="13"/>
      <c r="AM3300" s="13"/>
      <c r="AN3300" s="13"/>
    </row>
    <row r="3301" spans="1:40" ht="15.75" hidden="1" customHeight="1" x14ac:dyDescent="0.25">
      <c r="A3301" s="13"/>
      <c r="B3301" s="13"/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  <c r="P3301" s="13"/>
      <c r="Q3301" s="13"/>
      <c r="R3301" s="13"/>
      <c r="S3301" s="13"/>
      <c r="T3301" s="13"/>
      <c r="U3301" s="13"/>
      <c r="V3301" s="13"/>
      <c r="W3301" s="13"/>
      <c r="X3301" s="13"/>
      <c r="Y3301" s="13"/>
      <c r="Z3301" s="13"/>
      <c r="AA3301" s="13"/>
      <c r="AB3301" s="13"/>
      <c r="AC3301" s="13"/>
      <c r="AD3301" s="13"/>
      <c r="AE3301" s="13"/>
      <c r="AF3301" s="13"/>
      <c r="AG3301" s="13"/>
      <c r="AH3301" s="13"/>
      <c r="AI3301" s="13"/>
      <c r="AJ3301" s="13"/>
      <c r="AK3301" s="13"/>
      <c r="AL3301" s="13"/>
      <c r="AM3301" s="13"/>
      <c r="AN3301" s="13"/>
    </row>
    <row r="3302" spans="1:40" ht="15.75" hidden="1" customHeight="1" x14ac:dyDescent="0.25">
      <c r="A3302" s="13"/>
      <c r="B3302" s="13"/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  <c r="P3302" s="13"/>
      <c r="Q3302" s="13"/>
      <c r="R3302" s="13"/>
      <c r="S3302" s="13"/>
      <c r="T3302" s="13"/>
      <c r="U3302" s="13"/>
      <c r="V3302" s="13"/>
      <c r="W3302" s="13"/>
      <c r="X3302" s="13"/>
      <c r="Y3302" s="13"/>
      <c r="Z3302" s="13"/>
      <c r="AA3302" s="13"/>
      <c r="AB3302" s="13"/>
      <c r="AC3302" s="13"/>
      <c r="AD3302" s="13"/>
      <c r="AE3302" s="13"/>
      <c r="AF3302" s="13"/>
      <c r="AG3302" s="13"/>
      <c r="AH3302" s="13"/>
      <c r="AI3302" s="13"/>
      <c r="AJ3302" s="13"/>
      <c r="AK3302" s="13"/>
      <c r="AL3302" s="13"/>
      <c r="AM3302" s="13"/>
      <c r="AN3302" s="13"/>
    </row>
    <row r="3303" spans="1:40" ht="15.75" hidden="1" customHeight="1" x14ac:dyDescent="0.25">
      <c r="A3303" s="13"/>
      <c r="B3303" s="13"/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  <c r="P3303" s="13"/>
      <c r="Q3303" s="13"/>
      <c r="R3303" s="13"/>
      <c r="S3303" s="13"/>
      <c r="T3303" s="13"/>
      <c r="U3303" s="13"/>
      <c r="V3303" s="13"/>
      <c r="W3303" s="13"/>
      <c r="X3303" s="13"/>
      <c r="Y3303" s="13"/>
      <c r="Z3303" s="13"/>
      <c r="AA3303" s="13"/>
      <c r="AB3303" s="13"/>
      <c r="AC3303" s="13"/>
      <c r="AD3303" s="13"/>
      <c r="AE3303" s="13"/>
      <c r="AF3303" s="13"/>
      <c r="AG3303" s="13"/>
      <c r="AH3303" s="13"/>
      <c r="AI3303" s="13"/>
      <c r="AJ3303" s="13"/>
      <c r="AK3303" s="13"/>
      <c r="AL3303" s="13"/>
      <c r="AM3303" s="13"/>
      <c r="AN3303" s="13"/>
    </row>
    <row r="3304" spans="1:40" ht="15.75" hidden="1" customHeight="1" x14ac:dyDescent="0.25">
      <c r="A3304" s="13"/>
      <c r="B3304" s="13"/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  <c r="P3304" s="13"/>
      <c r="Q3304" s="13"/>
      <c r="R3304" s="13"/>
      <c r="S3304" s="13"/>
      <c r="T3304" s="13"/>
      <c r="U3304" s="13"/>
      <c r="V3304" s="13"/>
      <c r="W3304" s="13"/>
      <c r="X3304" s="13"/>
      <c r="Y3304" s="13"/>
      <c r="Z3304" s="13"/>
      <c r="AA3304" s="13"/>
      <c r="AB3304" s="13"/>
      <c r="AC3304" s="13"/>
      <c r="AD3304" s="13"/>
      <c r="AE3304" s="13"/>
      <c r="AF3304" s="13"/>
      <c r="AG3304" s="13"/>
      <c r="AH3304" s="13"/>
      <c r="AI3304" s="13"/>
      <c r="AJ3304" s="13"/>
      <c r="AK3304" s="13"/>
      <c r="AL3304" s="13"/>
      <c r="AM3304" s="13"/>
      <c r="AN3304" s="13"/>
    </row>
    <row r="3305" spans="1:40" ht="15.75" hidden="1" customHeight="1" x14ac:dyDescent="0.25">
      <c r="A3305" s="13"/>
      <c r="B3305" s="13"/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  <c r="P3305" s="13"/>
      <c r="Q3305" s="13"/>
      <c r="R3305" s="13"/>
      <c r="S3305" s="13"/>
      <c r="T3305" s="13"/>
      <c r="U3305" s="13"/>
      <c r="V3305" s="13"/>
      <c r="W3305" s="13"/>
      <c r="X3305" s="13"/>
      <c r="Y3305" s="13"/>
      <c r="Z3305" s="13"/>
      <c r="AA3305" s="13"/>
      <c r="AB3305" s="13"/>
      <c r="AC3305" s="13"/>
      <c r="AD3305" s="13"/>
      <c r="AE3305" s="13"/>
      <c r="AF3305" s="13"/>
      <c r="AG3305" s="13"/>
      <c r="AH3305" s="13"/>
      <c r="AI3305" s="13"/>
      <c r="AJ3305" s="13"/>
      <c r="AK3305" s="13"/>
      <c r="AL3305" s="13"/>
      <c r="AM3305" s="13"/>
      <c r="AN3305" s="13"/>
    </row>
    <row r="3306" spans="1:40" ht="15.75" hidden="1" customHeight="1" x14ac:dyDescent="0.25">
      <c r="A3306" s="13"/>
      <c r="B3306" s="13"/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  <c r="P3306" s="13"/>
      <c r="Q3306" s="13"/>
      <c r="R3306" s="13"/>
      <c r="S3306" s="13"/>
      <c r="T3306" s="13"/>
      <c r="U3306" s="13"/>
      <c r="V3306" s="13"/>
      <c r="W3306" s="13"/>
      <c r="X3306" s="13"/>
      <c r="Y3306" s="13"/>
      <c r="Z3306" s="13"/>
      <c r="AA3306" s="13"/>
      <c r="AB3306" s="13"/>
      <c r="AC3306" s="13"/>
      <c r="AD3306" s="13"/>
      <c r="AE3306" s="13"/>
      <c r="AF3306" s="13"/>
      <c r="AG3306" s="13"/>
      <c r="AH3306" s="13"/>
      <c r="AI3306" s="13"/>
      <c r="AJ3306" s="13"/>
      <c r="AK3306" s="13"/>
      <c r="AL3306" s="13"/>
      <c r="AM3306" s="13"/>
      <c r="AN3306" s="13"/>
    </row>
    <row r="3307" spans="1:40" ht="15.75" hidden="1" customHeight="1" x14ac:dyDescent="0.25">
      <c r="A3307" s="13"/>
      <c r="B3307" s="13"/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  <c r="P3307" s="13"/>
      <c r="Q3307" s="13"/>
      <c r="R3307" s="13"/>
      <c r="S3307" s="13"/>
      <c r="T3307" s="13"/>
      <c r="U3307" s="13"/>
      <c r="V3307" s="13"/>
      <c r="W3307" s="13"/>
      <c r="X3307" s="13"/>
      <c r="Y3307" s="13"/>
      <c r="Z3307" s="13"/>
      <c r="AA3307" s="13"/>
      <c r="AB3307" s="13"/>
      <c r="AC3307" s="13"/>
      <c r="AD3307" s="13"/>
      <c r="AE3307" s="13"/>
      <c r="AF3307" s="13"/>
      <c r="AG3307" s="13"/>
      <c r="AH3307" s="13"/>
      <c r="AI3307" s="13"/>
      <c r="AJ3307" s="13"/>
      <c r="AK3307" s="13"/>
      <c r="AL3307" s="13"/>
      <c r="AM3307" s="13"/>
      <c r="AN3307" s="13"/>
    </row>
    <row r="3308" spans="1:40" ht="15.75" hidden="1" customHeight="1" x14ac:dyDescent="0.25">
      <c r="A3308" s="13"/>
      <c r="B3308" s="13"/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  <c r="P3308" s="13"/>
      <c r="Q3308" s="13"/>
      <c r="R3308" s="13"/>
      <c r="S3308" s="13"/>
      <c r="T3308" s="13"/>
      <c r="U3308" s="13"/>
      <c r="V3308" s="13"/>
      <c r="W3308" s="13"/>
      <c r="X3308" s="13"/>
      <c r="Y3308" s="13"/>
      <c r="Z3308" s="13"/>
      <c r="AA3308" s="13"/>
      <c r="AB3308" s="13"/>
      <c r="AC3308" s="13"/>
      <c r="AD3308" s="13"/>
      <c r="AE3308" s="13"/>
      <c r="AF3308" s="13"/>
      <c r="AG3308" s="13"/>
      <c r="AH3308" s="13"/>
      <c r="AI3308" s="13"/>
      <c r="AJ3308" s="13"/>
      <c r="AK3308" s="13"/>
      <c r="AL3308" s="13"/>
      <c r="AM3308" s="13"/>
      <c r="AN3308" s="13"/>
    </row>
    <row r="3309" spans="1:40" ht="15.75" hidden="1" customHeight="1" x14ac:dyDescent="0.25">
      <c r="A3309" s="13"/>
      <c r="B3309" s="13"/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  <c r="P3309" s="13"/>
      <c r="Q3309" s="13"/>
      <c r="R3309" s="13"/>
      <c r="S3309" s="13"/>
      <c r="T3309" s="13"/>
      <c r="U3309" s="13"/>
      <c r="V3309" s="13"/>
      <c r="W3309" s="13"/>
      <c r="X3309" s="13"/>
      <c r="Y3309" s="13"/>
      <c r="Z3309" s="13"/>
      <c r="AA3309" s="13"/>
      <c r="AB3309" s="13"/>
      <c r="AC3309" s="13"/>
      <c r="AD3309" s="13"/>
      <c r="AE3309" s="13"/>
      <c r="AF3309" s="13"/>
      <c r="AG3309" s="13"/>
      <c r="AH3309" s="13"/>
      <c r="AI3309" s="13"/>
      <c r="AJ3309" s="13"/>
      <c r="AK3309" s="13"/>
      <c r="AL3309" s="13"/>
      <c r="AM3309" s="13"/>
      <c r="AN3309" s="13"/>
    </row>
    <row r="3310" spans="1:40" ht="15.75" hidden="1" customHeight="1" x14ac:dyDescent="0.25">
      <c r="A3310" s="13"/>
      <c r="B3310" s="13"/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  <c r="T3310" s="13"/>
      <c r="U3310" s="13"/>
      <c r="V3310" s="13"/>
      <c r="W3310" s="13"/>
      <c r="X3310" s="13"/>
      <c r="Y3310" s="13"/>
      <c r="Z3310" s="13"/>
      <c r="AA3310" s="13"/>
      <c r="AB3310" s="13"/>
      <c r="AC3310" s="13"/>
      <c r="AD3310" s="13"/>
      <c r="AE3310" s="13"/>
      <c r="AF3310" s="13"/>
      <c r="AG3310" s="13"/>
      <c r="AH3310" s="13"/>
      <c r="AI3310" s="13"/>
      <c r="AJ3310" s="13"/>
      <c r="AK3310" s="13"/>
      <c r="AL3310" s="13"/>
      <c r="AM3310" s="13"/>
      <c r="AN3310" s="13"/>
    </row>
    <row r="3311" spans="1:40" ht="15.75" hidden="1" customHeight="1" x14ac:dyDescent="0.25">
      <c r="A3311" s="13"/>
      <c r="B3311" s="13"/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  <c r="T3311" s="13"/>
      <c r="U3311" s="13"/>
      <c r="V3311" s="13"/>
      <c r="W3311" s="13"/>
      <c r="X3311" s="13"/>
      <c r="Y3311" s="13"/>
      <c r="Z3311" s="13"/>
      <c r="AA3311" s="13"/>
      <c r="AB3311" s="13"/>
      <c r="AC3311" s="13"/>
      <c r="AD3311" s="13"/>
      <c r="AE3311" s="13"/>
      <c r="AF3311" s="13"/>
      <c r="AG3311" s="13"/>
      <c r="AH3311" s="13"/>
      <c r="AI3311" s="13"/>
      <c r="AJ3311" s="13"/>
      <c r="AK3311" s="13"/>
      <c r="AL3311" s="13"/>
      <c r="AM3311" s="13"/>
      <c r="AN3311" s="13"/>
    </row>
    <row r="3312" spans="1:40" ht="15.75" hidden="1" customHeight="1" x14ac:dyDescent="0.25">
      <c r="A3312" s="13"/>
      <c r="B3312" s="13"/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  <c r="T3312" s="13"/>
      <c r="U3312" s="13"/>
      <c r="V3312" s="13"/>
      <c r="W3312" s="13"/>
      <c r="X3312" s="13"/>
      <c r="Y3312" s="13"/>
      <c r="Z3312" s="13"/>
      <c r="AA3312" s="13"/>
      <c r="AB3312" s="13"/>
      <c r="AC3312" s="13"/>
      <c r="AD3312" s="13"/>
      <c r="AE3312" s="13"/>
      <c r="AF3312" s="13"/>
      <c r="AG3312" s="13"/>
      <c r="AH3312" s="13"/>
      <c r="AI3312" s="13"/>
      <c r="AJ3312" s="13"/>
      <c r="AK3312" s="13"/>
      <c r="AL3312" s="13"/>
      <c r="AM3312" s="13"/>
      <c r="AN3312" s="13"/>
    </row>
    <row r="3313" spans="1:40" ht="15.75" hidden="1" customHeight="1" x14ac:dyDescent="0.25">
      <c r="A3313" s="13"/>
      <c r="B3313" s="13"/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  <c r="T3313" s="13"/>
      <c r="U3313" s="13"/>
      <c r="V3313" s="13"/>
      <c r="W3313" s="13"/>
      <c r="X3313" s="13"/>
      <c r="Y3313" s="13"/>
      <c r="Z3313" s="13"/>
      <c r="AA3313" s="13"/>
      <c r="AB3313" s="13"/>
      <c r="AC3313" s="13"/>
      <c r="AD3313" s="13"/>
      <c r="AE3313" s="13"/>
      <c r="AF3313" s="13"/>
      <c r="AG3313" s="13"/>
      <c r="AH3313" s="13"/>
      <c r="AI3313" s="13"/>
      <c r="AJ3313" s="13"/>
      <c r="AK3313" s="13"/>
      <c r="AL3313" s="13"/>
      <c r="AM3313" s="13"/>
      <c r="AN3313" s="13"/>
    </row>
    <row r="3314" spans="1:40" ht="15.75" hidden="1" customHeight="1" x14ac:dyDescent="0.25">
      <c r="A3314" s="13"/>
      <c r="B3314" s="13"/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  <c r="T3314" s="13"/>
      <c r="U3314" s="13"/>
      <c r="V3314" s="13"/>
      <c r="W3314" s="13"/>
      <c r="X3314" s="13"/>
      <c r="Y3314" s="13"/>
      <c r="Z3314" s="13"/>
      <c r="AA3314" s="13"/>
      <c r="AB3314" s="13"/>
      <c r="AC3314" s="13"/>
      <c r="AD3314" s="13"/>
      <c r="AE3314" s="13"/>
      <c r="AF3314" s="13"/>
      <c r="AG3314" s="13"/>
      <c r="AH3314" s="13"/>
      <c r="AI3314" s="13"/>
      <c r="AJ3314" s="13"/>
      <c r="AK3314" s="13"/>
      <c r="AL3314" s="13"/>
      <c r="AM3314" s="13"/>
      <c r="AN3314" s="13"/>
    </row>
    <row r="3315" spans="1:40" ht="15.75" hidden="1" customHeight="1" x14ac:dyDescent="0.25">
      <c r="A3315" s="13"/>
      <c r="B3315" s="13"/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  <c r="T3315" s="13"/>
      <c r="U3315" s="13"/>
      <c r="V3315" s="13"/>
      <c r="W3315" s="13"/>
      <c r="X3315" s="13"/>
      <c r="Y3315" s="13"/>
      <c r="Z3315" s="13"/>
      <c r="AA3315" s="13"/>
      <c r="AB3315" s="13"/>
      <c r="AC3315" s="13"/>
      <c r="AD3315" s="13"/>
      <c r="AE3315" s="13"/>
      <c r="AF3315" s="13"/>
      <c r="AG3315" s="13"/>
      <c r="AH3315" s="13"/>
      <c r="AI3315" s="13"/>
      <c r="AJ3315" s="13"/>
      <c r="AK3315" s="13"/>
      <c r="AL3315" s="13"/>
      <c r="AM3315" s="13"/>
      <c r="AN3315" s="13"/>
    </row>
    <row r="3316" spans="1:40" ht="15.75" hidden="1" customHeight="1" x14ac:dyDescent="0.25">
      <c r="A3316" s="13"/>
      <c r="B3316" s="13"/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  <c r="T3316" s="13"/>
      <c r="U3316" s="13"/>
      <c r="V3316" s="13"/>
      <c r="W3316" s="13"/>
      <c r="X3316" s="13"/>
      <c r="Y3316" s="13"/>
      <c r="Z3316" s="13"/>
      <c r="AA3316" s="13"/>
      <c r="AB3316" s="13"/>
      <c r="AC3316" s="13"/>
      <c r="AD3316" s="13"/>
      <c r="AE3316" s="13"/>
      <c r="AF3316" s="13"/>
      <c r="AG3316" s="13"/>
      <c r="AH3316" s="13"/>
      <c r="AI3316" s="13"/>
      <c r="AJ3316" s="13"/>
      <c r="AK3316" s="13"/>
      <c r="AL3316" s="13"/>
      <c r="AM3316" s="13"/>
      <c r="AN3316" s="13"/>
    </row>
    <row r="3317" spans="1:40" ht="15.75" hidden="1" customHeight="1" x14ac:dyDescent="0.25">
      <c r="A3317" s="13"/>
      <c r="B3317" s="13"/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  <c r="T3317" s="13"/>
      <c r="U3317" s="13"/>
      <c r="V3317" s="13"/>
      <c r="W3317" s="13"/>
      <c r="X3317" s="13"/>
      <c r="Y3317" s="13"/>
      <c r="Z3317" s="13"/>
      <c r="AA3317" s="13"/>
      <c r="AB3317" s="13"/>
      <c r="AC3317" s="13"/>
      <c r="AD3317" s="13"/>
      <c r="AE3317" s="13"/>
      <c r="AF3317" s="13"/>
      <c r="AG3317" s="13"/>
      <c r="AH3317" s="13"/>
      <c r="AI3317" s="13"/>
      <c r="AJ3317" s="13"/>
      <c r="AK3317" s="13"/>
      <c r="AL3317" s="13"/>
      <c r="AM3317" s="13"/>
      <c r="AN3317" s="13"/>
    </row>
    <row r="3318" spans="1:40" ht="15.75" hidden="1" customHeight="1" x14ac:dyDescent="0.25">
      <c r="A3318" s="13"/>
      <c r="B3318" s="13"/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  <c r="T3318" s="13"/>
      <c r="U3318" s="13"/>
      <c r="V3318" s="13"/>
      <c r="W3318" s="13"/>
      <c r="X3318" s="13"/>
      <c r="Y3318" s="13"/>
      <c r="Z3318" s="13"/>
      <c r="AA3318" s="13"/>
      <c r="AB3318" s="13"/>
      <c r="AC3318" s="13"/>
      <c r="AD3318" s="13"/>
      <c r="AE3318" s="13"/>
      <c r="AF3318" s="13"/>
      <c r="AG3318" s="13"/>
      <c r="AH3318" s="13"/>
      <c r="AI3318" s="13"/>
      <c r="AJ3318" s="13"/>
      <c r="AK3318" s="13"/>
      <c r="AL3318" s="13"/>
      <c r="AM3318" s="13"/>
      <c r="AN3318" s="13"/>
    </row>
    <row r="3319" spans="1:40" ht="15.75" hidden="1" customHeight="1" x14ac:dyDescent="0.25">
      <c r="A3319" s="13"/>
      <c r="B3319" s="13"/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  <c r="T3319" s="13"/>
      <c r="U3319" s="13"/>
      <c r="V3319" s="13"/>
      <c r="W3319" s="13"/>
      <c r="X3319" s="13"/>
      <c r="Y3319" s="13"/>
      <c r="Z3319" s="13"/>
      <c r="AA3319" s="13"/>
      <c r="AB3319" s="13"/>
      <c r="AC3319" s="13"/>
      <c r="AD3319" s="13"/>
      <c r="AE3319" s="13"/>
      <c r="AF3319" s="13"/>
      <c r="AG3319" s="13"/>
      <c r="AH3319" s="13"/>
      <c r="AI3319" s="13"/>
      <c r="AJ3319" s="13"/>
      <c r="AK3319" s="13"/>
      <c r="AL3319" s="13"/>
      <c r="AM3319" s="13"/>
      <c r="AN3319" s="13"/>
    </row>
    <row r="3320" spans="1:40" ht="15.75" hidden="1" customHeight="1" x14ac:dyDescent="0.25">
      <c r="A3320" s="13"/>
      <c r="B3320" s="13"/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  <c r="T3320" s="13"/>
      <c r="U3320" s="13"/>
      <c r="V3320" s="13"/>
      <c r="W3320" s="13"/>
      <c r="X3320" s="13"/>
      <c r="Y3320" s="13"/>
      <c r="Z3320" s="13"/>
      <c r="AA3320" s="13"/>
      <c r="AB3320" s="13"/>
      <c r="AC3320" s="13"/>
      <c r="AD3320" s="13"/>
      <c r="AE3320" s="13"/>
      <c r="AF3320" s="13"/>
      <c r="AG3320" s="13"/>
      <c r="AH3320" s="13"/>
      <c r="AI3320" s="13"/>
      <c r="AJ3320" s="13"/>
      <c r="AK3320" s="13"/>
      <c r="AL3320" s="13"/>
      <c r="AM3320" s="13"/>
      <c r="AN3320" s="13"/>
    </row>
    <row r="3321" spans="1:40" ht="15.75" hidden="1" customHeight="1" x14ac:dyDescent="0.25">
      <c r="A3321" s="13"/>
      <c r="B3321" s="13"/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  <c r="T3321" s="13"/>
      <c r="U3321" s="13"/>
      <c r="V3321" s="13"/>
      <c r="W3321" s="13"/>
      <c r="X3321" s="13"/>
      <c r="Y3321" s="13"/>
      <c r="Z3321" s="13"/>
      <c r="AA3321" s="13"/>
      <c r="AB3321" s="13"/>
      <c r="AC3321" s="13"/>
      <c r="AD3321" s="13"/>
      <c r="AE3321" s="13"/>
      <c r="AF3321" s="13"/>
      <c r="AG3321" s="13"/>
      <c r="AH3321" s="13"/>
      <c r="AI3321" s="13"/>
      <c r="AJ3321" s="13"/>
      <c r="AK3321" s="13"/>
      <c r="AL3321" s="13"/>
      <c r="AM3321" s="13"/>
      <c r="AN3321" s="13"/>
    </row>
    <row r="3322" spans="1:40" ht="15.75" hidden="1" customHeight="1" x14ac:dyDescent="0.25">
      <c r="A3322" s="13"/>
      <c r="B3322" s="13"/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  <c r="T3322" s="13"/>
      <c r="U3322" s="13"/>
      <c r="V3322" s="13"/>
      <c r="W3322" s="13"/>
      <c r="X3322" s="13"/>
      <c r="Y3322" s="13"/>
      <c r="Z3322" s="13"/>
      <c r="AA3322" s="13"/>
      <c r="AB3322" s="13"/>
      <c r="AC3322" s="13"/>
      <c r="AD3322" s="13"/>
      <c r="AE3322" s="13"/>
      <c r="AF3322" s="13"/>
      <c r="AG3322" s="13"/>
      <c r="AH3322" s="13"/>
      <c r="AI3322" s="13"/>
      <c r="AJ3322" s="13"/>
      <c r="AK3322" s="13"/>
      <c r="AL3322" s="13"/>
      <c r="AM3322" s="13"/>
      <c r="AN3322" s="13"/>
    </row>
    <row r="3323" spans="1:40" ht="15.75" hidden="1" customHeight="1" x14ac:dyDescent="0.25">
      <c r="A3323" s="13"/>
      <c r="B3323" s="13"/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  <c r="T3323" s="13"/>
      <c r="U3323" s="13"/>
      <c r="V3323" s="13"/>
      <c r="W3323" s="13"/>
      <c r="X3323" s="13"/>
      <c r="Y3323" s="13"/>
      <c r="Z3323" s="13"/>
      <c r="AA3323" s="13"/>
      <c r="AB3323" s="13"/>
      <c r="AC3323" s="13"/>
      <c r="AD3323" s="13"/>
      <c r="AE3323" s="13"/>
      <c r="AF3323" s="13"/>
      <c r="AG3323" s="13"/>
      <c r="AH3323" s="13"/>
      <c r="AI3323" s="13"/>
      <c r="AJ3323" s="13"/>
      <c r="AK3323" s="13"/>
      <c r="AL3323" s="13"/>
      <c r="AM3323" s="13"/>
      <c r="AN3323" s="13"/>
    </row>
    <row r="3324" spans="1:40" ht="15.75" hidden="1" customHeight="1" x14ac:dyDescent="0.25">
      <c r="A3324" s="13"/>
      <c r="B3324" s="13"/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  <c r="T3324" s="13"/>
      <c r="U3324" s="13"/>
      <c r="V3324" s="13"/>
      <c r="W3324" s="13"/>
      <c r="X3324" s="13"/>
      <c r="Y3324" s="13"/>
      <c r="Z3324" s="13"/>
      <c r="AA3324" s="13"/>
      <c r="AB3324" s="13"/>
      <c r="AC3324" s="13"/>
      <c r="AD3324" s="13"/>
      <c r="AE3324" s="13"/>
      <c r="AF3324" s="13"/>
      <c r="AG3324" s="13"/>
      <c r="AH3324" s="13"/>
      <c r="AI3324" s="13"/>
      <c r="AJ3324" s="13"/>
      <c r="AK3324" s="13"/>
      <c r="AL3324" s="13"/>
      <c r="AM3324" s="13"/>
      <c r="AN3324" s="13"/>
    </row>
    <row r="3325" spans="1:40" ht="15.75" hidden="1" customHeight="1" x14ac:dyDescent="0.25">
      <c r="A3325" s="13"/>
      <c r="B3325" s="13"/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  <c r="T3325" s="13"/>
      <c r="U3325" s="13"/>
      <c r="V3325" s="13"/>
      <c r="W3325" s="13"/>
      <c r="X3325" s="13"/>
      <c r="Y3325" s="13"/>
      <c r="Z3325" s="13"/>
      <c r="AA3325" s="13"/>
      <c r="AB3325" s="13"/>
      <c r="AC3325" s="13"/>
      <c r="AD3325" s="13"/>
      <c r="AE3325" s="13"/>
      <c r="AF3325" s="13"/>
      <c r="AG3325" s="13"/>
      <c r="AH3325" s="13"/>
      <c r="AI3325" s="13"/>
      <c r="AJ3325" s="13"/>
      <c r="AK3325" s="13"/>
      <c r="AL3325" s="13"/>
      <c r="AM3325" s="13"/>
      <c r="AN3325" s="13"/>
    </row>
    <row r="3326" spans="1:40" ht="15.75" hidden="1" customHeight="1" x14ac:dyDescent="0.25">
      <c r="A3326" s="13"/>
      <c r="B3326" s="13"/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  <c r="T3326" s="13"/>
      <c r="U3326" s="13"/>
      <c r="V3326" s="13"/>
      <c r="W3326" s="13"/>
      <c r="X3326" s="13"/>
      <c r="Y3326" s="13"/>
      <c r="Z3326" s="13"/>
      <c r="AA3326" s="13"/>
      <c r="AB3326" s="13"/>
      <c r="AC3326" s="13"/>
      <c r="AD3326" s="13"/>
      <c r="AE3326" s="13"/>
      <c r="AF3326" s="13"/>
      <c r="AG3326" s="13"/>
      <c r="AH3326" s="13"/>
      <c r="AI3326" s="13"/>
      <c r="AJ3326" s="13"/>
      <c r="AK3326" s="13"/>
      <c r="AL3326" s="13"/>
      <c r="AM3326" s="13"/>
      <c r="AN3326" s="13"/>
    </row>
    <row r="3327" spans="1:40" ht="15.75" hidden="1" customHeight="1" x14ac:dyDescent="0.25">
      <c r="A3327" s="13"/>
      <c r="B3327" s="13"/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  <c r="T3327" s="13"/>
      <c r="U3327" s="13"/>
      <c r="V3327" s="13"/>
      <c r="W3327" s="13"/>
      <c r="X3327" s="13"/>
      <c r="Y3327" s="13"/>
      <c r="Z3327" s="13"/>
      <c r="AA3327" s="13"/>
      <c r="AB3327" s="13"/>
      <c r="AC3327" s="13"/>
      <c r="AD3327" s="13"/>
      <c r="AE3327" s="13"/>
      <c r="AF3327" s="13"/>
      <c r="AG3327" s="13"/>
      <c r="AH3327" s="13"/>
      <c r="AI3327" s="13"/>
      <c r="AJ3327" s="13"/>
      <c r="AK3327" s="13"/>
      <c r="AL3327" s="13"/>
      <c r="AM3327" s="13"/>
      <c r="AN3327" s="13"/>
    </row>
    <row r="3328" spans="1:40" ht="15.75" hidden="1" customHeight="1" x14ac:dyDescent="0.25">
      <c r="A3328" s="13"/>
      <c r="B3328" s="13"/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  <c r="T3328" s="13"/>
      <c r="U3328" s="13"/>
      <c r="V3328" s="13"/>
      <c r="W3328" s="13"/>
      <c r="X3328" s="13"/>
      <c r="Y3328" s="13"/>
      <c r="Z3328" s="13"/>
      <c r="AA3328" s="13"/>
      <c r="AB3328" s="13"/>
      <c r="AC3328" s="13"/>
      <c r="AD3328" s="13"/>
      <c r="AE3328" s="13"/>
      <c r="AF3328" s="13"/>
      <c r="AG3328" s="13"/>
      <c r="AH3328" s="13"/>
      <c r="AI3328" s="13"/>
      <c r="AJ3328" s="13"/>
      <c r="AK3328" s="13"/>
      <c r="AL3328" s="13"/>
      <c r="AM3328" s="13"/>
      <c r="AN3328" s="13"/>
    </row>
    <row r="3329" spans="1:40" ht="15.75" hidden="1" customHeight="1" x14ac:dyDescent="0.25">
      <c r="A3329" s="13"/>
      <c r="B3329" s="13"/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  <c r="T3329" s="13"/>
      <c r="U3329" s="13"/>
      <c r="V3329" s="13"/>
      <c r="W3329" s="13"/>
      <c r="X3329" s="13"/>
      <c r="Y3329" s="13"/>
      <c r="Z3329" s="13"/>
      <c r="AA3329" s="13"/>
      <c r="AB3329" s="13"/>
      <c r="AC3329" s="13"/>
      <c r="AD3329" s="13"/>
      <c r="AE3329" s="13"/>
      <c r="AF3329" s="13"/>
      <c r="AG3329" s="13"/>
      <c r="AH3329" s="13"/>
      <c r="AI3329" s="13"/>
      <c r="AJ3329" s="13"/>
      <c r="AK3329" s="13"/>
      <c r="AL3329" s="13"/>
      <c r="AM3329" s="13"/>
      <c r="AN3329" s="13"/>
    </row>
    <row r="3330" spans="1:40" ht="15.75" hidden="1" customHeight="1" x14ac:dyDescent="0.25">
      <c r="A3330" s="13"/>
      <c r="B3330" s="13"/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  <c r="T3330" s="13"/>
      <c r="U3330" s="13"/>
      <c r="V3330" s="13"/>
      <c r="W3330" s="13"/>
      <c r="X3330" s="13"/>
      <c r="Y3330" s="13"/>
      <c r="Z3330" s="13"/>
      <c r="AA3330" s="13"/>
      <c r="AB3330" s="13"/>
      <c r="AC3330" s="13"/>
      <c r="AD3330" s="13"/>
      <c r="AE3330" s="13"/>
      <c r="AF3330" s="13"/>
      <c r="AG3330" s="13"/>
      <c r="AH3330" s="13"/>
      <c r="AI3330" s="13"/>
      <c r="AJ3330" s="13"/>
      <c r="AK3330" s="13"/>
      <c r="AL3330" s="13"/>
      <c r="AM3330" s="13"/>
      <c r="AN3330" s="13"/>
    </row>
    <row r="3331" spans="1:40" ht="15.75" hidden="1" customHeight="1" x14ac:dyDescent="0.25">
      <c r="A3331" s="13"/>
      <c r="B3331" s="13"/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  <c r="T3331" s="13"/>
      <c r="U3331" s="13"/>
      <c r="V3331" s="13"/>
      <c r="W3331" s="13"/>
      <c r="X3331" s="13"/>
      <c r="Y3331" s="13"/>
      <c r="Z3331" s="13"/>
      <c r="AA3331" s="13"/>
      <c r="AB3331" s="13"/>
      <c r="AC3331" s="13"/>
      <c r="AD3331" s="13"/>
      <c r="AE3331" s="13"/>
      <c r="AF3331" s="13"/>
      <c r="AG3331" s="13"/>
      <c r="AH3331" s="13"/>
      <c r="AI3331" s="13"/>
      <c r="AJ3331" s="13"/>
      <c r="AK3331" s="13"/>
      <c r="AL3331" s="13"/>
      <c r="AM3331" s="13"/>
      <c r="AN3331" s="13"/>
    </row>
    <row r="3332" spans="1:40" ht="15.75" hidden="1" customHeight="1" x14ac:dyDescent="0.25">
      <c r="A3332" s="13"/>
      <c r="B3332" s="13"/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  <c r="T3332" s="13"/>
      <c r="U3332" s="13"/>
      <c r="V3332" s="13"/>
      <c r="W3332" s="13"/>
      <c r="X3332" s="13"/>
      <c r="Y3332" s="13"/>
      <c r="Z3332" s="13"/>
      <c r="AA3332" s="13"/>
      <c r="AB3332" s="13"/>
      <c r="AC3332" s="13"/>
      <c r="AD3332" s="13"/>
      <c r="AE3332" s="13"/>
      <c r="AF3332" s="13"/>
      <c r="AG3332" s="13"/>
      <c r="AH3332" s="13"/>
      <c r="AI3332" s="13"/>
      <c r="AJ3332" s="13"/>
      <c r="AK3332" s="13"/>
      <c r="AL3332" s="13"/>
      <c r="AM3332" s="13"/>
      <c r="AN3332" s="13"/>
    </row>
    <row r="3333" spans="1:40" ht="15.75" hidden="1" customHeight="1" x14ac:dyDescent="0.25">
      <c r="A3333" s="13"/>
      <c r="B3333" s="13"/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  <c r="T3333" s="13"/>
      <c r="U3333" s="13"/>
      <c r="V3333" s="13"/>
      <c r="W3333" s="13"/>
      <c r="X3333" s="13"/>
      <c r="Y3333" s="13"/>
      <c r="Z3333" s="13"/>
      <c r="AA3333" s="13"/>
      <c r="AB3333" s="13"/>
      <c r="AC3333" s="13"/>
      <c r="AD3333" s="13"/>
      <c r="AE3333" s="13"/>
      <c r="AF3333" s="13"/>
      <c r="AG3333" s="13"/>
      <c r="AH3333" s="13"/>
      <c r="AI3333" s="13"/>
      <c r="AJ3333" s="13"/>
      <c r="AK3333" s="13"/>
      <c r="AL3333" s="13"/>
      <c r="AM3333" s="13"/>
      <c r="AN3333" s="13"/>
    </row>
    <row r="3334" spans="1:40" ht="15.75" hidden="1" customHeight="1" x14ac:dyDescent="0.25">
      <c r="A3334" s="13"/>
      <c r="B3334" s="13"/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  <c r="T3334" s="13"/>
      <c r="U3334" s="13"/>
      <c r="V3334" s="13"/>
      <c r="W3334" s="13"/>
      <c r="X3334" s="13"/>
      <c r="Y3334" s="13"/>
      <c r="Z3334" s="13"/>
      <c r="AA3334" s="13"/>
      <c r="AB3334" s="13"/>
      <c r="AC3334" s="13"/>
      <c r="AD3334" s="13"/>
      <c r="AE3334" s="13"/>
      <c r="AF3334" s="13"/>
      <c r="AG3334" s="13"/>
      <c r="AH3334" s="13"/>
      <c r="AI3334" s="13"/>
      <c r="AJ3334" s="13"/>
      <c r="AK3334" s="13"/>
      <c r="AL3334" s="13"/>
      <c r="AM3334" s="13"/>
      <c r="AN3334" s="13"/>
    </row>
    <row r="3335" spans="1:40" ht="15.75" hidden="1" customHeight="1" x14ac:dyDescent="0.25">
      <c r="A3335" s="13"/>
      <c r="B3335" s="13"/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  <c r="T3335" s="13"/>
      <c r="U3335" s="13"/>
      <c r="V3335" s="13"/>
      <c r="W3335" s="13"/>
      <c r="X3335" s="13"/>
      <c r="Y3335" s="13"/>
      <c r="Z3335" s="13"/>
      <c r="AA3335" s="13"/>
      <c r="AB3335" s="13"/>
      <c r="AC3335" s="13"/>
      <c r="AD3335" s="13"/>
      <c r="AE3335" s="13"/>
      <c r="AF3335" s="13"/>
      <c r="AG3335" s="13"/>
      <c r="AH3335" s="13"/>
      <c r="AI3335" s="13"/>
      <c r="AJ3335" s="13"/>
      <c r="AK3335" s="13"/>
      <c r="AL3335" s="13"/>
      <c r="AM3335" s="13"/>
      <c r="AN3335" s="13"/>
    </row>
    <row r="3336" spans="1:40" ht="15.75" hidden="1" customHeight="1" x14ac:dyDescent="0.25">
      <c r="A3336" s="13"/>
      <c r="B3336" s="13"/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  <c r="T3336" s="13"/>
      <c r="U3336" s="13"/>
      <c r="V3336" s="13"/>
      <c r="W3336" s="13"/>
      <c r="X3336" s="13"/>
      <c r="Y3336" s="13"/>
      <c r="Z3336" s="13"/>
      <c r="AA3336" s="13"/>
      <c r="AB3336" s="13"/>
      <c r="AC3336" s="13"/>
      <c r="AD3336" s="13"/>
      <c r="AE3336" s="13"/>
      <c r="AF3336" s="13"/>
      <c r="AG3336" s="13"/>
      <c r="AH3336" s="13"/>
      <c r="AI3336" s="13"/>
      <c r="AJ3336" s="13"/>
      <c r="AK3336" s="13"/>
      <c r="AL3336" s="13"/>
      <c r="AM3336" s="13"/>
      <c r="AN3336" s="13"/>
    </row>
    <row r="3337" spans="1:40" ht="15.75" hidden="1" customHeight="1" x14ac:dyDescent="0.25">
      <c r="A3337" s="13"/>
      <c r="B3337" s="13"/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  <c r="T3337" s="13"/>
      <c r="U3337" s="13"/>
      <c r="V3337" s="13"/>
      <c r="W3337" s="13"/>
      <c r="X3337" s="13"/>
      <c r="Y3337" s="13"/>
      <c r="Z3337" s="13"/>
      <c r="AA3337" s="13"/>
      <c r="AB3337" s="13"/>
      <c r="AC3337" s="13"/>
      <c r="AD3337" s="13"/>
      <c r="AE3337" s="13"/>
      <c r="AF3337" s="13"/>
      <c r="AG3337" s="13"/>
      <c r="AH3337" s="13"/>
      <c r="AI3337" s="13"/>
      <c r="AJ3337" s="13"/>
      <c r="AK3337" s="13"/>
      <c r="AL3337" s="13"/>
      <c r="AM3337" s="13"/>
      <c r="AN3337" s="13"/>
    </row>
    <row r="3338" spans="1:40" ht="15.75" hidden="1" customHeight="1" x14ac:dyDescent="0.25">
      <c r="A3338" s="13"/>
      <c r="B3338" s="13"/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  <c r="P3338" s="13"/>
      <c r="Q3338" s="13"/>
      <c r="R3338" s="13"/>
      <c r="S3338" s="13"/>
      <c r="T3338" s="13"/>
      <c r="U3338" s="13"/>
      <c r="V3338" s="13"/>
      <c r="W3338" s="13"/>
      <c r="X3338" s="13"/>
      <c r="Y3338" s="13"/>
      <c r="Z3338" s="13"/>
      <c r="AA3338" s="13"/>
      <c r="AB3338" s="13"/>
      <c r="AC3338" s="13"/>
      <c r="AD3338" s="13"/>
      <c r="AE3338" s="13"/>
      <c r="AF3338" s="13"/>
      <c r="AG3338" s="13"/>
      <c r="AH3338" s="13"/>
      <c r="AI3338" s="13"/>
      <c r="AJ3338" s="13"/>
      <c r="AK3338" s="13"/>
      <c r="AL3338" s="13"/>
      <c r="AM3338" s="13"/>
      <c r="AN3338" s="13"/>
    </row>
    <row r="3339" spans="1:40" ht="15.75" hidden="1" customHeight="1" x14ac:dyDescent="0.25">
      <c r="A3339" s="13"/>
      <c r="B3339" s="13"/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  <c r="P3339" s="13"/>
      <c r="Q3339" s="13"/>
      <c r="R3339" s="13"/>
      <c r="S3339" s="13"/>
      <c r="T3339" s="13"/>
      <c r="U3339" s="13"/>
      <c r="V3339" s="13"/>
      <c r="W3339" s="13"/>
      <c r="X3339" s="13"/>
      <c r="Y3339" s="13"/>
      <c r="Z3339" s="13"/>
      <c r="AA3339" s="13"/>
      <c r="AB3339" s="13"/>
      <c r="AC3339" s="13"/>
      <c r="AD3339" s="13"/>
      <c r="AE3339" s="13"/>
      <c r="AF3339" s="13"/>
      <c r="AG3339" s="13"/>
      <c r="AH3339" s="13"/>
      <c r="AI3339" s="13"/>
      <c r="AJ3339" s="13"/>
      <c r="AK3339" s="13"/>
      <c r="AL3339" s="13"/>
      <c r="AM3339" s="13"/>
      <c r="AN3339" s="13"/>
    </row>
    <row r="3340" spans="1:40" ht="15.75" hidden="1" customHeight="1" x14ac:dyDescent="0.25">
      <c r="A3340" s="13"/>
      <c r="B3340" s="13"/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  <c r="P3340" s="13"/>
      <c r="Q3340" s="13"/>
      <c r="R3340" s="13"/>
      <c r="S3340" s="13"/>
      <c r="T3340" s="13"/>
      <c r="U3340" s="13"/>
      <c r="V3340" s="13"/>
      <c r="W3340" s="13"/>
      <c r="X3340" s="13"/>
      <c r="Y3340" s="13"/>
      <c r="Z3340" s="13"/>
      <c r="AA3340" s="13"/>
      <c r="AB3340" s="13"/>
      <c r="AC3340" s="13"/>
      <c r="AD3340" s="13"/>
      <c r="AE3340" s="13"/>
      <c r="AF3340" s="13"/>
      <c r="AG3340" s="13"/>
      <c r="AH3340" s="13"/>
      <c r="AI3340" s="13"/>
      <c r="AJ3340" s="13"/>
      <c r="AK3340" s="13"/>
      <c r="AL3340" s="13"/>
      <c r="AM3340" s="13"/>
      <c r="AN3340" s="13"/>
    </row>
    <row r="3341" spans="1:40" ht="15.75" hidden="1" customHeight="1" x14ac:dyDescent="0.25">
      <c r="A3341" s="13"/>
      <c r="B3341" s="13"/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  <c r="P3341" s="13"/>
      <c r="Q3341" s="13"/>
      <c r="R3341" s="13"/>
      <c r="S3341" s="13"/>
      <c r="T3341" s="13"/>
      <c r="U3341" s="13"/>
      <c r="V3341" s="13"/>
      <c r="W3341" s="13"/>
      <c r="X3341" s="13"/>
      <c r="Y3341" s="13"/>
      <c r="Z3341" s="13"/>
      <c r="AA3341" s="13"/>
      <c r="AB3341" s="13"/>
      <c r="AC3341" s="13"/>
      <c r="AD3341" s="13"/>
      <c r="AE3341" s="13"/>
      <c r="AF3341" s="13"/>
      <c r="AG3341" s="13"/>
      <c r="AH3341" s="13"/>
      <c r="AI3341" s="13"/>
      <c r="AJ3341" s="13"/>
      <c r="AK3341" s="13"/>
      <c r="AL3341" s="13"/>
      <c r="AM3341" s="13"/>
      <c r="AN3341" s="13"/>
    </row>
    <row r="3342" spans="1:40" ht="15.75" hidden="1" customHeight="1" x14ac:dyDescent="0.25">
      <c r="A3342" s="13"/>
      <c r="B3342" s="13"/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  <c r="P3342" s="13"/>
      <c r="Q3342" s="13"/>
      <c r="R3342" s="13"/>
      <c r="S3342" s="13"/>
      <c r="T3342" s="13"/>
      <c r="U3342" s="13"/>
      <c r="V3342" s="13"/>
      <c r="W3342" s="13"/>
      <c r="X3342" s="13"/>
      <c r="Y3342" s="13"/>
      <c r="Z3342" s="13"/>
      <c r="AA3342" s="13"/>
      <c r="AB3342" s="13"/>
      <c r="AC3342" s="13"/>
      <c r="AD3342" s="13"/>
      <c r="AE3342" s="13"/>
      <c r="AF3342" s="13"/>
      <c r="AG3342" s="13"/>
      <c r="AH3342" s="13"/>
      <c r="AI3342" s="13"/>
      <c r="AJ3342" s="13"/>
      <c r="AK3342" s="13"/>
      <c r="AL3342" s="13"/>
      <c r="AM3342" s="13"/>
      <c r="AN3342" s="13"/>
    </row>
    <row r="3343" spans="1:40" ht="15.75" hidden="1" customHeight="1" x14ac:dyDescent="0.25">
      <c r="A3343" s="13"/>
      <c r="B3343" s="13"/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  <c r="P3343" s="13"/>
      <c r="Q3343" s="13"/>
      <c r="R3343" s="13"/>
      <c r="S3343" s="13"/>
      <c r="T3343" s="13"/>
      <c r="U3343" s="13"/>
      <c r="V3343" s="13"/>
      <c r="W3343" s="13"/>
      <c r="X3343" s="13"/>
      <c r="Y3343" s="13"/>
      <c r="Z3343" s="13"/>
      <c r="AA3343" s="13"/>
      <c r="AB3343" s="13"/>
      <c r="AC3343" s="13"/>
      <c r="AD3343" s="13"/>
      <c r="AE3343" s="13"/>
      <c r="AF3343" s="13"/>
      <c r="AG3343" s="13"/>
      <c r="AH3343" s="13"/>
      <c r="AI3343" s="13"/>
      <c r="AJ3343" s="13"/>
      <c r="AK3343" s="13"/>
      <c r="AL3343" s="13"/>
      <c r="AM3343" s="13"/>
      <c r="AN3343" s="13"/>
    </row>
    <row r="3344" spans="1:40" ht="15.75" hidden="1" customHeight="1" x14ac:dyDescent="0.25">
      <c r="A3344" s="13"/>
      <c r="B3344" s="13"/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  <c r="T3344" s="13"/>
      <c r="U3344" s="13"/>
      <c r="V3344" s="13"/>
      <c r="W3344" s="13"/>
      <c r="X3344" s="13"/>
      <c r="Y3344" s="13"/>
      <c r="Z3344" s="13"/>
      <c r="AA3344" s="13"/>
      <c r="AB3344" s="13"/>
      <c r="AC3344" s="13"/>
      <c r="AD3344" s="13"/>
      <c r="AE3344" s="13"/>
      <c r="AF3344" s="13"/>
      <c r="AG3344" s="13"/>
      <c r="AH3344" s="13"/>
      <c r="AI3344" s="13"/>
      <c r="AJ3344" s="13"/>
      <c r="AK3344" s="13"/>
      <c r="AL3344" s="13"/>
      <c r="AM3344" s="13"/>
      <c r="AN3344" s="13"/>
    </row>
    <row r="3345" spans="1:40" ht="15.75" hidden="1" customHeight="1" x14ac:dyDescent="0.25">
      <c r="A3345" s="13"/>
      <c r="B3345" s="13"/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  <c r="P3345" s="13"/>
      <c r="Q3345" s="13"/>
      <c r="R3345" s="13"/>
      <c r="S3345" s="13"/>
      <c r="T3345" s="13"/>
      <c r="U3345" s="13"/>
      <c r="V3345" s="13"/>
      <c r="W3345" s="13"/>
      <c r="X3345" s="13"/>
      <c r="Y3345" s="13"/>
      <c r="Z3345" s="13"/>
      <c r="AA3345" s="13"/>
      <c r="AB3345" s="13"/>
      <c r="AC3345" s="13"/>
      <c r="AD3345" s="13"/>
      <c r="AE3345" s="13"/>
      <c r="AF3345" s="13"/>
      <c r="AG3345" s="13"/>
      <c r="AH3345" s="13"/>
      <c r="AI3345" s="13"/>
      <c r="AJ3345" s="13"/>
      <c r="AK3345" s="13"/>
      <c r="AL3345" s="13"/>
      <c r="AM3345" s="13"/>
      <c r="AN3345" s="13"/>
    </row>
    <row r="3346" spans="1:40" ht="15.75" hidden="1" customHeight="1" x14ac:dyDescent="0.25">
      <c r="A3346" s="13"/>
      <c r="B3346" s="13"/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  <c r="P3346" s="13"/>
      <c r="Q3346" s="13"/>
      <c r="R3346" s="13"/>
      <c r="S3346" s="13"/>
      <c r="T3346" s="13"/>
      <c r="U3346" s="13"/>
      <c r="V3346" s="13"/>
      <c r="W3346" s="13"/>
      <c r="X3346" s="13"/>
      <c r="Y3346" s="13"/>
      <c r="Z3346" s="13"/>
      <c r="AA3346" s="13"/>
      <c r="AB3346" s="13"/>
      <c r="AC3346" s="13"/>
      <c r="AD3346" s="13"/>
      <c r="AE3346" s="13"/>
      <c r="AF3346" s="13"/>
      <c r="AG3346" s="13"/>
      <c r="AH3346" s="13"/>
      <c r="AI3346" s="13"/>
      <c r="AJ3346" s="13"/>
      <c r="AK3346" s="13"/>
      <c r="AL3346" s="13"/>
      <c r="AM3346" s="13"/>
      <c r="AN3346" s="13"/>
    </row>
    <row r="3347" spans="1:40" ht="15.75" hidden="1" customHeight="1" x14ac:dyDescent="0.25">
      <c r="A3347" s="13"/>
      <c r="B3347" s="13"/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  <c r="P3347" s="13"/>
      <c r="Q3347" s="13"/>
      <c r="R3347" s="13"/>
      <c r="S3347" s="13"/>
      <c r="T3347" s="13"/>
      <c r="U3347" s="13"/>
      <c r="V3347" s="13"/>
      <c r="W3347" s="13"/>
      <c r="X3347" s="13"/>
      <c r="Y3347" s="13"/>
      <c r="Z3347" s="13"/>
      <c r="AA3347" s="13"/>
      <c r="AB3347" s="13"/>
      <c r="AC3347" s="13"/>
      <c r="AD3347" s="13"/>
      <c r="AE3347" s="13"/>
      <c r="AF3347" s="13"/>
      <c r="AG3347" s="13"/>
      <c r="AH3347" s="13"/>
      <c r="AI3347" s="13"/>
      <c r="AJ3347" s="13"/>
      <c r="AK3347" s="13"/>
      <c r="AL3347" s="13"/>
      <c r="AM3347" s="13"/>
      <c r="AN3347" s="13"/>
    </row>
    <row r="3348" spans="1:40" ht="15.75" hidden="1" customHeight="1" x14ac:dyDescent="0.25">
      <c r="A3348" s="13"/>
      <c r="B3348" s="13"/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  <c r="P3348" s="13"/>
      <c r="Q3348" s="13"/>
      <c r="R3348" s="13"/>
      <c r="S3348" s="13"/>
      <c r="T3348" s="13"/>
      <c r="U3348" s="13"/>
      <c r="V3348" s="13"/>
      <c r="W3348" s="13"/>
      <c r="X3348" s="13"/>
      <c r="Y3348" s="13"/>
      <c r="Z3348" s="13"/>
      <c r="AA3348" s="13"/>
      <c r="AB3348" s="13"/>
      <c r="AC3348" s="13"/>
      <c r="AD3348" s="13"/>
      <c r="AE3348" s="13"/>
      <c r="AF3348" s="13"/>
      <c r="AG3348" s="13"/>
      <c r="AH3348" s="13"/>
      <c r="AI3348" s="13"/>
      <c r="AJ3348" s="13"/>
      <c r="AK3348" s="13"/>
      <c r="AL3348" s="13"/>
      <c r="AM3348" s="13"/>
      <c r="AN3348" s="13"/>
    </row>
    <row r="3349" spans="1:40" ht="15.75" hidden="1" customHeight="1" x14ac:dyDescent="0.25">
      <c r="A3349" s="13"/>
      <c r="B3349" s="13"/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  <c r="P3349" s="13"/>
      <c r="Q3349" s="13"/>
      <c r="R3349" s="13"/>
      <c r="S3349" s="13"/>
      <c r="T3349" s="13"/>
      <c r="U3349" s="13"/>
      <c r="V3349" s="13"/>
      <c r="W3349" s="13"/>
      <c r="X3349" s="13"/>
      <c r="Y3349" s="13"/>
      <c r="Z3349" s="13"/>
      <c r="AA3349" s="13"/>
      <c r="AB3349" s="13"/>
      <c r="AC3349" s="13"/>
      <c r="AD3349" s="13"/>
      <c r="AE3349" s="13"/>
      <c r="AF3349" s="13"/>
      <c r="AG3349" s="13"/>
      <c r="AH3349" s="13"/>
      <c r="AI3349" s="13"/>
      <c r="AJ3349" s="13"/>
      <c r="AK3349" s="13"/>
      <c r="AL3349" s="13"/>
      <c r="AM3349" s="13"/>
      <c r="AN3349" s="13"/>
    </row>
    <row r="3350" spans="1:40" ht="15.75" hidden="1" customHeight="1" x14ac:dyDescent="0.25">
      <c r="A3350" s="13"/>
      <c r="B3350" s="13"/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  <c r="P3350" s="13"/>
      <c r="Q3350" s="13"/>
      <c r="R3350" s="13"/>
      <c r="S3350" s="13"/>
      <c r="T3350" s="13"/>
      <c r="U3350" s="13"/>
      <c r="V3350" s="13"/>
      <c r="W3350" s="13"/>
      <c r="X3350" s="13"/>
      <c r="Y3350" s="13"/>
      <c r="Z3350" s="13"/>
      <c r="AA3350" s="13"/>
      <c r="AB3350" s="13"/>
      <c r="AC3350" s="13"/>
      <c r="AD3350" s="13"/>
      <c r="AE3350" s="13"/>
      <c r="AF3350" s="13"/>
      <c r="AG3350" s="13"/>
      <c r="AH3350" s="13"/>
      <c r="AI3350" s="13"/>
      <c r="AJ3350" s="13"/>
      <c r="AK3350" s="13"/>
      <c r="AL3350" s="13"/>
      <c r="AM3350" s="13"/>
      <c r="AN3350" s="13"/>
    </row>
    <row r="3351" spans="1:40" ht="15.75" hidden="1" customHeight="1" x14ac:dyDescent="0.25">
      <c r="A3351" s="13"/>
      <c r="B3351" s="13"/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  <c r="P3351" s="13"/>
      <c r="Q3351" s="13"/>
      <c r="R3351" s="13"/>
      <c r="S3351" s="13"/>
      <c r="T3351" s="13"/>
      <c r="U3351" s="13"/>
      <c r="V3351" s="13"/>
      <c r="W3351" s="13"/>
      <c r="X3351" s="13"/>
      <c r="Y3351" s="13"/>
      <c r="Z3351" s="13"/>
      <c r="AA3351" s="13"/>
      <c r="AB3351" s="13"/>
      <c r="AC3351" s="13"/>
      <c r="AD3351" s="13"/>
      <c r="AE3351" s="13"/>
      <c r="AF3351" s="13"/>
      <c r="AG3351" s="13"/>
      <c r="AH3351" s="13"/>
      <c r="AI3351" s="13"/>
      <c r="AJ3351" s="13"/>
      <c r="AK3351" s="13"/>
      <c r="AL3351" s="13"/>
      <c r="AM3351" s="13"/>
      <c r="AN3351" s="13"/>
    </row>
    <row r="3352" spans="1:40" ht="15.75" hidden="1" customHeight="1" x14ac:dyDescent="0.25">
      <c r="A3352" s="13"/>
      <c r="B3352" s="13"/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  <c r="P3352" s="13"/>
      <c r="Q3352" s="13"/>
      <c r="R3352" s="13"/>
      <c r="S3352" s="13"/>
      <c r="T3352" s="13"/>
      <c r="U3352" s="13"/>
      <c r="V3352" s="13"/>
      <c r="W3352" s="13"/>
      <c r="X3352" s="13"/>
      <c r="Y3352" s="13"/>
      <c r="Z3352" s="13"/>
      <c r="AA3352" s="13"/>
      <c r="AB3352" s="13"/>
      <c r="AC3352" s="13"/>
      <c r="AD3352" s="13"/>
      <c r="AE3352" s="13"/>
      <c r="AF3352" s="13"/>
      <c r="AG3352" s="13"/>
      <c r="AH3352" s="13"/>
      <c r="AI3352" s="13"/>
      <c r="AJ3352" s="13"/>
      <c r="AK3352" s="13"/>
      <c r="AL3352" s="13"/>
      <c r="AM3352" s="13"/>
      <c r="AN3352" s="13"/>
    </row>
    <row r="3353" spans="1:40" ht="15.75" hidden="1" customHeight="1" x14ac:dyDescent="0.25">
      <c r="A3353" s="13"/>
      <c r="B3353" s="13"/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  <c r="P3353" s="13"/>
      <c r="Q3353" s="13"/>
      <c r="R3353" s="13"/>
      <c r="S3353" s="13"/>
      <c r="T3353" s="13"/>
      <c r="U3353" s="13"/>
      <c r="V3353" s="13"/>
      <c r="W3353" s="13"/>
      <c r="X3353" s="13"/>
      <c r="Y3353" s="13"/>
      <c r="Z3353" s="13"/>
      <c r="AA3353" s="13"/>
      <c r="AB3353" s="13"/>
      <c r="AC3353" s="13"/>
      <c r="AD3353" s="13"/>
      <c r="AE3353" s="13"/>
      <c r="AF3353" s="13"/>
      <c r="AG3353" s="13"/>
      <c r="AH3353" s="13"/>
      <c r="AI3353" s="13"/>
      <c r="AJ3353" s="13"/>
      <c r="AK3353" s="13"/>
      <c r="AL3353" s="13"/>
      <c r="AM3353" s="13"/>
      <c r="AN3353" s="13"/>
    </row>
    <row r="3354" spans="1:40" ht="15.75" hidden="1" customHeight="1" x14ac:dyDescent="0.25">
      <c r="A3354" s="13"/>
      <c r="B3354" s="13"/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  <c r="P3354" s="13"/>
      <c r="Q3354" s="13"/>
      <c r="R3354" s="13"/>
      <c r="S3354" s="13"/>
      <c r="T3354" s="13"/>
      <c r="U3354" s="13"/>
      <c r="V3354" s="13"/>
      <c r="W3354" s="13"/>
      <c r="X3354" s="13"/>
      <c r="Y3354" s="13"/>
      <c r="Z3354" s="13"/>
      <c r="AA3354" s="13"/>
      <c r="AB3354" s="13"/>
      <c r="AC3354" s="13"/>
      <c r="AD3354" s="13"/>
      <c r="AE3354" s="13"/>
      <c r="AF3354" s="13"/>
      <c r="AG3354" s="13"/>
      <c r="AH3354" s="13"/>
      <c r="AI3354" s="13"/>
      <c r="AJ3354" s="13"/>
      <c r="AK3354" s="13"/>
      <c r="AL3354" s="13"/>
      <c r="AM3354" s="13"/>
      <c r="AN3354" s="13"/>
    </row>
    <row r="3355" spans="1:40" ht="15.75" hidden="1" customHeight="1" x14ac:dyDescent="0.25">
      <c r="A3355" s="13"/>
      <c r="B3355" s="13"/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  <c r="P3355" s="13"/>
      <c r="Q3355" s="13"/>
      <c r="R3355" s="13"/>
      <c r="S3355" s="13"/>
      <c r="T3355" s="13"/>
      <c r="U3355" s="13"/>
      <c r="V3355" s="13"/>
      <c r="W3355" s="13"/>
      <c r="X3355" s="13"/>
      <c r="Y3355" s="13"/>
      <c r="Z3355" s="13"/>
      <c r="AA3355" s="13"/>
      <c r="AB3355" s="13"/>
      <c r="AC3355" s="13"/>
      <c r="AD3355" s="13"/>
      <c r="AE3355" s="13"/>
      <c r="AF3355" s="13"/>
      <c r="AG3355" s="13"/>
      <c r="AH3355" s="13"/>
      <c r="AI3355" s="13"/>
      <c r="AJ3355" s="13"/>
      <c r="AK3355" s="13"/>
      <c r="AL3355" s="13"/>
      <c r="AM3355" s="13"/>
      <c r="AN3355" s="13"/>
    </row>
    <row r="3356" spans="1:40" ht="15.75" hidden="1" customHeight="1" x14ac:dyDescent="0.25">
      <c r="A3356" s="13"/>
      <c r="B3356" s="13"/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  <c r="P3356" s="13"/>
      <c r="Q3356" s="13"/>
      <c r="R3356" s="13"/>
      <c r="S3356" s="13"/>
      <c r="T3356" s="13"/>
      <c r="U3356" s="13"/>
      <c r="V3356" s="13"/>
      <c r="W3356" s="13"/>
      <c r="X3356" s="13"/>
      <c r="Y3356" s="13"/>
      <c r="Z3356" s="13"/>
      <c r="AA3356" s="13"/>
      <c r="AB3356" s="13"/>
      <c r="AC3356" s="13"/>
      <c r="AD3356" s="13"/>
      <c r="AE3356" s="13"/>
      <c r="AF3356" s="13"/>
      <c r="AG3356" s="13"/>
      <c r="AH3356" s="13"/>
      <c r="AI3356" s="13"/>
      <c r="AJ3356" s="13"/>
      <c r="AK3356" s="13"/>
      <c r="AL3356" s="13"/>
      <c r="AM3356" s="13"/>
      <c r="AN3356" s="13"/>
    </row>
    <row r="3357" spans="1:40" ht="15.75" hidden="1" customHeight="1" x14ac:dyDescent="0.25">
      <c r="A3357" s="13"/>
      <c r="B3357" s="13"/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  <c r="P3357" s="13"/>
      <c r="Q3357" s="13"/>
      <c r="R3357" s="13"/>
      <c r="S3357" s="13"/>
      <c r="T3357" s="13"/>
      <c r="U3357" s="13"/>
      <c r="V3357" s="13"/>
      <c r="W3357" s="13"/>
      <c r="X3357" s="13"/>
      <c r="Y3357" s="13"/>
      <c r="Z3357" s="13"/>
      <c r="AA3357" s="13"/>
      <c r="AB3357" s="13"/>
      <c r="AC3357" s="13"/>
      <c r="AD3357" s="13"/>
      <c r="AE3357" s="13"/>
      <c r="AF3357" s="13"/>
      <c r="AG3357" s="13"/>
      <c r="AH3357" s="13"/>
      <c r="AI3357" s="13"/>
      <c r="AJ3357" s="13"/>
      <c r="AK3357" s="13"/>
      <c r="AL3357" s="13"/>
      <c r="AM3357" s="13"/>
      <c r="AN3357" s="13"/>
    </row>
    <row r="3358" spans="1:40" ht="15.75" hidden="1" customHeight="1" x14ac:dyDescent="0.25">
      <c r="A3358" s="13"/>
      <c r="B3358" s="13"/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  <c r="P3358" s="13"/>
      <c r="Q3358" s="13"/>
      <c r="R3358" s="13"/>
      <c r="S3358" s="13"/>
      <c r="T3358" s="13"/>
      <c r="U3358" s="13"/>
      <c r="V3358" s="13"/>
      <c r="W3358" s="13"/>
      <c r="X3358" s="13"/>
      <c r="Y3358" s="13"/>
      <c r="Z3358" s="13"/>
      <c r="AA3358" s="13"/>
      <c r="AB3358" s="13"/>
      <c r="AC3358" s="13"/>
      <c r="AD3358" s="13"/>
      <c r="AE3358" s="13"/>
      <c r="AF3358" s="13"/>
      <c r="AG3358" s="13"/>
      <c r="AH3358" s="13"/>
      <c r="AI3358" s="13"/>
      <c r="AJ3358" s="13"/>
      <c r="AK3358" s="13"/>
      <c r="AL3358" s="13"/>
      <c r="AM3358" s="13"/>
      <c r="AN3358" s="13"/>
    </row>
    <row r="3359" spans="1:40" ht="15.75" hidden="1" customHeight="1" x14ac:dyDescent="0.25">
      <c r="A3359" s="13"/>
      <c r="B3359" s="13"/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  <c r="P3359" s="13"/>
      <c r="Q3359" s="13"/>
      <c r="R3359" s="13"/>
      <c r="S3359" s="13"/>
      <c r="T3359" s="13"/>
      <c r="U3359" s="13"/>
      <c r="V3359" s="13"/>
      <c r="W3359" s="13"/>
      <c r="X3359" s="13"/>
      <c r="Y3359" s="13"/>
      <c r="Z3359" s="13"/>
      <c r="AA3359" s="13"/>
      <c r="AB3359" s="13"/>
      <c r="AC3359" s="13"/>
      <c r="AD3359" s="13"/>
      <c r="AE3359" s="13"/>
      <c r="AF3359" s="13"/>
      <c r="AG3359" s="13"/>
      <c r="AH3359" s="13"/>
      <c r="AI3359" s="13"/>
      <c r="AJ3359" s="13"/>
      <c r="AK3359" s="13"/>
      <c r="AL3359" s="13"/>
      <c r="AM3359" s="13"/>
      <c r="AN3359" s="13"/>
    </row>
    <row r="3360" spans="1:40" ht="15.75" hidden="1" customHeight="1" x14ac:dyDescent="0.25">
      <c r="A3360" s="13"/>
      <c r="B3360" s="13"/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  <c r="P3360" s="13"/>
      <c r="Q3360" s="13"/>
      <c r="R3360" s="13"/>
      <c r="S3360" s="13"/>
      <c r="T3360" s="13"/>
      <c r="U3360" s="13"/>
      <c r="V3360" s="13"/>
      <c r="W3360" s="13"/>
      <c r="X3360" s="13"/>
      <c r="Y3360" s="13"/>
      <c r="Z3360" s="13"/>
      <c r="AA3360" s="13"/>
      <c r="AB3360" s="13"/>
      <c r="AC3360" s="13"/>
      <c r="AD3360" s="13"/>
      <c r="AE3360" s="13"/>
      <c r="AF3360" s="13"/>
      <c r="AG3360" s="13"/>
      <c r="AH3360" s="13"/>
      <c r="AI3360" s="13"/>
      <c r="AJ3360" s="13"/>
      <c r="AK3360" s="13"/>
      <c r="AL3360" s="13"/>
      <c r="AM3360" s="13"/>
      <c r="AN3360" s="13"/>
    </row>
    <row r="3361" spans="1:40" ht="15.75" hidden="1" customHeight="1" x14ac:dyDescent="0.25">
      <c r="A3361" s="13"/>
      <c r="B3361" s="13"/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  <c r="P3361" s="13"/>
      <c r="Q3361" s="13"/>
      <c r="R3361" s="13"/>
      <c r="S3361" s="13"/>
      <c r="T3361" s="13"/>
      <c r="U3361" s="13"/>
      <c r="V3361" s="13"/>
      <c r="W3361" s="13"/>
      <c r="X3361" s="13"/>
      <c r="Y3361" s="13"/>
      <c r="Z3361" s="13"/>
      <c r="AA3361" s="13"/>
      <c r="AB3361" s="13"/>
      <c r="AC3361" s="13"/>
      <c r="AD3361" s="13"/>
      <c r="AE3361" s="13"/>
      <c r="AF3361" s="13"/>
      <c r="AG3361" s="13"/>
      <c r="AH3361" s="13"/>
      <c r="AI3361" s="13"/>
      <c r="AJ3361" s="13"/>
      <c r="AK3361" s="13"/>
      <c r="AL3361" s="13"/>
      <c r="AM3361" s="13"/>
      <c r="AN3361" s="13"/>
    </row>
    <row r="3362" spans="1:40" ht="15.75" hidden="1" customHeight="1" x14ac:dyDescent="0.25">
      <c r="A3362" s="13"/>
      <c r="B3362" s="13"/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  <c r="P3362" s="13"/>
      <c r="Q3362" s="13"/>
      <c r="R3362" s="13"/>
      <c r="S3362" s="13"/>
      <c r="T3362" s="13"/>
      <c r="U3362" s="13"/>
      <c r="V3362" s="13"/>
      <c r="W3362" s="13"/>
      <c r="X3362" s="13"/>
      <c r="Y3362" s="13"/>
      <c r="Z3362" s="13"/>
      <c r="AA3362" s="13"/>
      <c r="AB3362" s="13"/>
      <c r="AC3362" s="13"/>
      <c r="AD3362" s="13"/>
      <c r="AE3362" s="13"/>
      <c r="AF3362" s="13"/>
      <c r="AG3362" s="13"/>
      <c r="AH3362" s="13"/>
      <c r="AI3362" s="13"/>
      <c r="AJ3362" s="13"/>
      <c r="AK3362" s="13"/>
      <c r="AL3362" s="13"/>
      <c r="AM3362" s="13"/>
      <c r="AN3362" s="13"/>
    </row>
    <row r="3363" spans="1:40" ht="15.75" hidden="1" customHeight="1" x14ac:dyDescent="0.25">
      <c r="A3363" s="13"/>
      <c r="B3363" s="13"/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  <c r="P3363" s="13"/>
      <c r="Q3363" s="13"/>
      <c r="R3363" s="13"/>
      <c r="S3363" s="13"/>
      <c r="T3363" s="13"/>
      <c r="U3363" s="13"/>
      <c r="V3363" s="13"/>
      <c r="W3363" s="13"/>
      <c r="X3363" s="13"/>
      <c r="Y3363" s="13"/>
      <c r="Z3363" s="13"/>
      <c r="AA3363" s="13"/>
      <c r="AB3363" s="13"/>
      <c r="AC3363" s="13"/>
      <c r="AD3363" s="13"/>
      <c r="AE3363" s="13"/>
      <c r="AF3363" s="13"/>
      <c r="AG3363" s="13"/>
      <c r="AH3363" s="13"/>
      <c r="AI3363" s="13"/>
      <c r="AJ3363" s="13"/>
      <c r="AK3363" s="13"/>
      <c r="AL3363" s="13"/>
      <c r="AM3363" s="13"/>
      <c r="AN3363" s="13"/>
    </row>
    <row r="3364" spans="1:40" ht="15.75" hidden="1" customHeight="1" x14ac:dyDescent="0.25">
      <c r="A3364" s="13"/>
      <c r="B3364" s="13"/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  <c r="P3364" s="13"/>
      <c r="Q3364" s="13"/>
      <c r="R3364" s="13"/>
      <c r="S3364" s="13"/>
      <c r="T3364" s="13"/>
      <c r="U3364" s="13"/>
      <c r="V3364" s="13"/>
      <c r="W3364" s="13"/>
      <c r="X3364" s="13"/>
      <c r="Y3364" s="13"/>
      <c r="Z3364" s="13"/>
      <c r="AA3364" s="13"/>
      <c r="AB3364" s="13"/>
      <c r="AC3364" s="13"/>
      <c r="AD3364" s="13"/>
      <c r="AE3364" s="13"/>
      <c r="AF3364" s="13"/>
      <c r="AG3364" s="13"/>
      <c r="AH3364" s="13"/>
      <c r="AI3364" s="13"/>
      <c r="AJ3364" s="13"/>
      <c r="AK3364" s="13"/>
      <c r="AL3364" s="13"/>
      <c r="AM3364" s="13"/>
      <c r="AN3364" s="13"/>
    </row>
    <row r="3365" spans="1:40" ht="15.75" hidden="1" customHeight="1" x14ac:dyDescent="0.25">
      <c r="A3365" s="13"/>
      <c r="B3365" s="13"/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  <c r="P3365" s="13"/>
      <c r="Q3365" s="13"/>
      <c r="R3365" s="13"/>
      <c r="S3365" s="13"/>
      <c r="T3365" s="13"/>
      <c r="U3365" s="13"/>
      <c r="V3365" s="13"/>
      <c r="W3365" s="13"/>
      <c r="X3365" s="13"/>
      <c r="Y3365" s="13"/>
      <c r="Z3365" s="13"/>
      <c r="AA3365" s="13"/>
      <c r="AB3365" s="13"/>
      <c r="AC3365" s="13"/>
      <c r="AD3365" s="13"/>
      <c r="AE3365" s="13"/>
      <c r="AF3365" s="13"/>
      <c r="AG3365" s="13"/>
      <c r="AH3365" s="13"/>
      <c r="AI3365" s="13"/>
      <c r="AJ3365" s="13"/>
      <c r="AK3365" s="13"/>
      <c r="AL3365" s="13"/>
      <c r="AM3365" s="13"/>
      <c r="AN3365" s="13"/>
    </row>
    <row r="3366" spans="1:40" ht="15.75" hidden="1" customHeight="1" x14ac:dyDescent="0.25">
      <c r="A3366" s="13"/>
      <c r="B3366" s="13"/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  <c r="P3366" s="13"/>
      <c r="Q3366" s="13"/>
      <c r="R3366" s="13"/>
      <c r="S3366" s="13"/>
      <c r="T3366" s="13"/>
      <c r="U3366" s="13"/>
      <c r="V3366" s="13"/>
      <c r="W3366" s="13"/>
      <c r="X3366" s="13"/>
      <c r="Y3366" s="13"/>
      <c r="Z3366" s="13"/>
      <c r="AA3366" s="13"/>
      <c r="AB3366" s="13"/>
      <c r="AC3366" s="13"/>
      <c r="AD3366" s="13"/>
      <c r="AE3366" s="13"/>
      <c r="AF3366" s="13"/>
      <c r="AG3366" s="13"/>
      <c r="AH3366" s="13"/>
      <c r="AI3366" s="13"/>
      <c r="AJ3366" s="13"/>
      <c r="AK3366" s="13"/>
      <c r="AL3366" s="13"/>
      <c r="AM3366" s="13"/>
      <c r="AN3366" s="13"/>
    </row>
    <row r="3367" spans="1:40" ht="15.75" hidden="1" customHeight="1" x14ac:dyDescent="0.25">
      <c r="A3367" s="13"/>
      <c r="B3367" s="13"/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  <c r="P3367" s="13"/>
      <c r="Q3367" s="13"/>
      <c r="R3367" s="13"/>
      <c r="S3367" s="13"/>
      <c r="T3367" s="13"/>
      <c r="U3367" s="13"/>
      <c r="V3367" s="13"/>
      <c r="W3367" s="13"/>
      <c r="X3367" s="13"/>
      <c r="Y3367" s="13"/>
      <c r="Z3367" s="13"/>
      <c r="AA3367" s="13"/>
      <c r="AB3367" s="13"/>
      <c r="AC3367" s="13"/>
      <c r="AD3367" s="13"/>
      <c r="AE3367" s="13"/>
      <c r="AF3367" s="13"/>
      <c r="AG3367" s="13"/>
      <c r="AH3367" s="13"/>
      <c r="AI3367" s="13"/>
      <c r="AJ3367" s="13"/>
      <c r="AK3367" s="13"/>
      <c r="AL3367" s="13"/>
      <c r="AM3367" s="13"/>
      <c r="AN3367" s="13"/>
    </row>
    <row r="3368" spans="1:40" ht="15.75" hidden="1" customHeight="1" x14ac:dyDescent="0.25">
      <c r="A3368" s="13"/>
      <c r="B3368" s="13"/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  <c r="P3368" s="13"/>
      <c r="Q3368" s="13"/>
      <c r="R3368" s="13"/>
      <c r="S3368" s="13"/>
      <c r="T3368" s="13"/>
      <c r="U3368" s="13"/>
      <c r="V3368" s="13"/>
      <c r="W3368" s="13"/>
      <c r="X3368" s="13"/>
      <c r="Y3368" s="13"/>
      <c r="Z3368" s="13"/>
      <c r="AA3368" s="13"/>
      <c r="AB3368" s="13"/>
      <c r="AC3368" s="13"/>
      <c r="AD3368" s="13"/>
      <c r="AE3368" s="13"/>
      <c r="AF3368" s="13"/>
      <c r="AG3368" s="13"/>
      <c r="AH3368" s="13"/>
      <c r="AI3368" s="13"/>
      <c r="AJ3368" s="13"/>
      <c r="AK3368" s="13"/>
      <c r="AL3368" s="13"/>
      <c r="AM3368" s="13"/>
      <c r="AN3368" s="13"/>
    </row>
    <row r="3369" spans="1:40" ht="15.75" hidden="1" customHeight="1" x14ac:dyDescent="0.25">
      <c r="A3369" s="13"/>
      <c r="B3369" s="13"/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  <c r="P3369" s="13"/>
      <c r="Q3369" s="13"/>
      <c r="R3369" s="13"/>
      <c r="S3369" s="13"/>
      <c r="T3369" s="13"/>
      <c r="U3369" s="13"/>
      <c r="V3369" s="13"/>
      <c r="W3369" s="13"/>
      <c r="X3369" s="13"/>
      <c r="Y3369" s="13"/>
      <c r="Z3369" s="13"/>
      <c r="AA3369" s="13"/>
      <c r="AB3369" s="13"/>
      <c r="AC3369" s="13"/>
      <c r="AD3369" s="13"/>
      <c r="AE3369" s="13"/>
      <c r="AF3369" s="13"/>
      <c r="AG3369" s="13"/>
      <c r="AH3369" s="13"/>
      <c r="AI3369" s="13"/>
      <c r="AJ3369" s="13"/>
      <c r="AK3369" s="13"/>
      <c r="AL3369" s="13"/>
      <c r="AM3369" s="13"/>
      <c r="AN3369" s="13"/>
    </row>
    <row r="3370" spans="1:40" ht="15.75" hidden="1" customHeight="1" x14ac:dyDescent="0.25">
      <c r="A3370" s="13"/>
      <c r="B3370" s="13"/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  <c r="T3370" s="13"/>
      <c r="U3370" s="13"/>
      <c r="V3370" s="13"/>
      <c r="W3370" s="13"/>
      <c r="X3370" s="13"/>
      <c r="Y3370" s="13"/>
      <c r="Z3370" s="13"/>
      <c r="AA3370" s="13"/>
      <c r="AB3370" s="13"/>
      <c r="AC3370" s="13"/>
      <c r="AD3370" s="13"/>
      <c r="AE3370" s="13"/>
      <c r="AF3370" s="13"/>
      <c r="AG3370" s="13"/>
      <c r="AH3370" s="13"/>
      <c r="AI3370" s="13"/>
      <c r="AJ3370" s="13"/>
      <c r="AK3370" s="13"/>
      <c r="AL3370" s="13"/>
      <c r="AM3370" s="13"/>
      <c r="AN3370" s="13"/>
    </row>
    <row r="3371" spans="1:40" ht="15.75" hidden="1" customHeight="1" x14ac:dyDescent="0.25">
      <c r="A3371" s="13"/>
      <c r="B3371" s="13"/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  <c r="P3371" s="13"/>
      <c r="Q3371" s="13"/>
      <c r="R3371" s="13"/>
      <c r="S3371" s="13"/>
      <c r="T3371" s="13"/>
      <c r="U3371" s="13"/>
      <c r="V3371" s="13"/>
      <c r="W3371" s="13"/>
      <c r="X3371" s="13"/>
      <c r="Y3371" s="13"/>
      <c r="Z3371" s="13"/>
      <c r="AA3371" s="13"/>
      <c r="AB3371" s="13"/>
      <c r="AC3371" s="13"/>
      <c r="AD3371" s="13"/>
      <c r="AE3371" s="13"/>
      <c r="AF3371" s="13"/>
      <c r="AG3371" s="13"/>
      <c r="AH3371" s="13"/>
      <c r="AI3371" s="13"/>
      <c r="AJ3371" s="13"/>
      <c r="AK3371" s="13"/>
      <c r="AL3371" s="13"/>
      <c r="AM3371" s="13"/>
      <c r="AN3371" s="13"/>
    </row>
    <row r="3372" spans="1:40" ht="15.75" hidden="1" customHeight="1" x14ac:dyDescent="0.25">
      <c r="A3372" s="13"/>
      <c r="B3372" s="13"/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  <c r="P3372" s="13"/>
      <c r="Q3372" s="13"/>
      <c r="R3372" s="13"/>
      <c r="S3372" s="13"/>
      <c r="T3372" s="13"/>
      <c r="U3372" s="13"/>
      <c r="V3372" s="13"/>
      <c r="W3372" s="13"/>
      <c r="X3372" s="13"/>
      <c r="Y3372" s="13"/>
      <c r="Z3372" s="13"/>
      <c r="AA3372" s="13"/>
      <c r="AB3372" s="13"/>
      <c r="AC3372" s="13"/>
      <c r="AD3372" s="13"/>
      <c r="AE3372" s="13"/>
      <c r="AF3372" s="13"/>
      <c r="AG3372" s="13"/>
      <c r="AH3372" s="13"/>
      <c r="AI3372" s="13"/>
      <c r="AJ3372" s="13"/>
      <c r="AK3372" s="13"/>
      <c r="AL3372" s="13"/>
      <c r="AM3372" s="13"/>
      <c r="AN3372" s="13"/>
    </row>
    <row r="3373" spans="1:40" ht="15.75" hidden="1" customHeight="1" x14ac:dyDescent="0.25">
      <c r="A3373" s="13"/>
      <c r="B3373" s="13"/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  <c r="T3373" s="13"/>
      <c r="U3373" s="13"/>
      <c r="V3373" s="13"/>
      <c r="W3373" s="13"/>
      <c r="X3373" s="13"/>
      <c r="Y3373" s="13"/>
      <c r="Z3373" s="13"/>
      <c r="AA3373" s="13"/>
      <c r="AB3373" s="13"/>
      <c r="AC3373" s="13"/>
      <c r="AD3373" s="13"/>
      <c r="AE3373" s="13"/>
      <c r="AF3373" s="13"/>
      <c r="AG3373" s="13"/>
      <c r="AH3373" s="13"/>
      <c r="AI3373" s="13"/>
      <c r="AJ3373" s="13"/>
      <c r="AK3373" s="13"/>
      <c r="AL3373" s="13"/>
      <c r="AM3373" s="13"/>
      <c r="AN3373" s="13"/>
    </row>
    <row r="3374" spans="1:40" ht="15.75" hidden="1" customHeight="1" x14ac:dyDescent="0.25">
      <c r="A3374" s="13"/>
      <c r="B3374" s="13"/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  <c r="P3374" s="13"/>
      <c r="Q3374" s="13"/>
      <c r="R3374" s="13"/>
      <c r="S3374" s="13"/>
      <c r="T3374" s="13"/>
      <c r="U3374" s="13"/>
      <c r="V3374" s="13"/>
      <c r="W3374" s="13"/>
      <c r="X3374" s="13"/>
      <c r="Y3374" s="13"/>
      <c r="Z3374" s="13"/>
      <c r="AA3374" s="13"/>
      <c r="AB3374" s="13"/>
      <c r="AC3374" s="13"/>
      <c r="AD3374" s="13"/>
      <c r="AE3374" s="13"/>
      <c r="AF3374" s="13"/>
      <c r="AG3374" s="13"/>
      <c r="AH3374" s="13"/>
      <c r="AI3374" s="13"/>
      <c r="AJ3374" s="13"/>
      <c r="AK3374" s="13"/>
      <c r="AL3374" s="13"/>
      <c r="AM3374" s="13"/>
      <c r="AN3374" s="13"/>
    </row>
    <row r="3375" spans="1:40" ht="15.75" hidden="1" customHeight="1" x14ac:dyDescent="0.25">
      <c r="A3375" s="13"/>
      <c r="B3375" s="13"/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  <c r="P3375" s="13"/>
      <c r="Q3375" s="13"/>
      <c r="R3375" s="13"/>
      <c r="S3375" s="13"/>
      <c r="T3375" s="13"/>
      <c r="U3375" s="13"/>
      <c r="V3375" s="13"/>
      <c r="W3375" s="13"/>
      <c r="X3375" s="13"/>
      <c r="Y3375" s="13"/>
      <c r="Z3375" s="13"/>
      <c r="AA3375" s="13"/>
      <c r="AB3375" s="13"/>
      <c r="AC3375" s="13"/>
      <c r="AD3375" s="13"/>
      <c r="AE3375" s="13"/>
      <c r="AF3375" s="13"/>
      <c r="AG3375" s="13"/>
      <c r="AH3375" s="13"/>
      <c r="AI3375" s="13"/>
      <c r="AJ3375" s="13"/>
      <c r="AK3375" s="13"/>
      <c r="AL3375" s="13"/>
      <c r="AM3375" s="13"/>
      <c r="AN3375" s="13"/>
    </row>
    <row r="3376" spans="1:40" ht="15.75" hidden="1" customHeight="1" x14ac:dyDescent="0.25">
      <c r="A3376" s="13"/>
      <c r="B3376" s="13"/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  <c r="P3376" s="13"/>
      <c r="Q3376" s="13"/>
      <c r="R3376" s="13"/>
      <c r="S3376" s="13"/>
      <c r="T3376" s="13"/>
      <c r="U3376" s="13"/>
      <c r="V3376" s="13"/>
      <c r="W3376" s="13"/>
      <c r="X3376" s="13"/>
      <c r="Y3376" s="13"/>
      <c r="Z3376" s="13"/>
      <c r="AA3376" s="13"/>
      <c r="AB3376" s="13"/>
      <c r="AC3376" s="13"/>
      <c r="AD3376" s="13"/>
      <c r="AE3376" s="13"/>
      <c r="AF3376" s="13"/>
      <c r="AG3376" s="13"/>
      <c r="AH3376" s="13"/>
      <c r="AI3376" s="13"/>
      <c r="AJ3376" s="13"/>
      <c r="AK3376" s="13"/>
      <c r="AL3376" s="13"/>
      <c r="AM3376" s="13"/>
      <c r="AN3376" s="13"/>
    </row>
    <row r="3377" spans="1:40" ht="15.75" hidden="1" customHeight="1" x14ac:dyDescent="0.25">
      <c r="A3377" s="13"/>
      <c r="B3377" s="13"/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  <c r="P3377" s="13"/>
      <c r="Q3377" s="13"/>
      <c r="R3377" s="13"/>
      <c r="S3377" s="13"/>
      <c r="T3377" s="13"/>
      <c r="U3377" s="13"/>
      <c r="V3377" s="13"/>
      <c r="W3377" s="13"/>
      <c r="X3377" s="13"/>
      <c r="Y3377" s="13"/>
      <c r="Z3377" s="13"/>
      <c r="AA3377" s="13"/>
      <c r="AB3377" s="13"/>
      <c r="AC3377" s="13"/>
      <c r="AD3377" s="13"/>
      <c r="AE3377" s="13"/>
      <c r="AF3377" s="13"/>
      <c r="AG3377" s="13"/>
      <c r="AH3377" s="13"/>
      <c r="AI3377" s="13"/>
      <c r="AJ3377" s="13"/>
      <c r="AK3377" s="13"/>
      <c r="AL3377" s="13"/>
      <c r="AM3377" s="13"/>
      <c r="AN3377" s="13"/>
    </row>
    <row r="3378" spans="1:40" ht="15.75" hidden="1" customHeight="1" x14ac:dyDescent="0.25">
      <c r="A3378" s="13"/>
      <c r="B3378" s="13"/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  <c r="P3378" s="13"/>
      <c r="Q3378" s="13"/>
      <c r="R3378" s="13"/>
      <c r="S3378" s="13"/>
      <c r="T3378" s="13"/>
      <c r="U3378" s="13"/>
      <c r="V3378" s="13"/>
      <c r="W3378" s="13"/>
      <c r="X3378" s="13"/>
      <c r="Y3378" s="13"/>
      <c r="Z3378" s="13"/>
      <c r="AA3378" s="13"/>
      <c r="AB3378" s="13"/>
      <c r="AC3378" s="13"/>
      <c r="AD3378" s="13"/>
      <c r="AE3378" s="13"/>
      <c r="AF3378" s="13"/>
      <c r="AG3378" s="13"/>
      <c r="AH3378" s="13"/>
      <c r="AI3378" s="13"/>
      <c r="AJ3378" s="13"/>
      <c r="AK3378" s="13"/>
      <c r="AL3378" s="13"/>
      <c r="AM3378" s="13"/>
      <c r="AN3378" s="13"/>
    </row>
    <row r="3379" spans="1:40" ht="15.75" hidden="1" customHeight="1" x14ac:dyDescent="0.25">
      <c r="A3379" s="13"/>
      <c r="B3379" s="13"/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  <c r="P3379" s="13"/>
      <c r="Q3379" s="13"/>
      <c r="R3379" s="13"/>
      <c r="S3379" s="13"/>
      <c r="T3379" s="13"/>
      <c r="U3379" s="13"/>
      <c r="V3379" s="13"/>
      <c r="W3379" s="13"/>
      <c r="X3379" s="13"/>
      <c r="Y3379" s="13"/>
      <c r="Z3379" s="13"/>
      <c r="AA3379" s="13"/>
      <c r="AB3379" s="13"/>
      <c r="AC3379" s="13"/>
      <c r="AD3379" s="13"/>
      <c r="AE3379" s="13"/>
      <c r="AF3379" s="13"/>
      <c r="AG3379" s="13"/>
      <c r="AH3379" s="13"/>
      <c r="AI3379" s="13"/>
      <c r="AJ3379" s="13"/>
      <c r="AK3379" s="13"/>
      <c r="AL3379" s="13"/>
      <c r="AM3379" s="13"/>
      <c r="AN3379" s="13"/>
    </row>
    <row r="3380" spans="1:40" ht="15.75" hidden="1" customHeight="1" x14ac:dyDescent="0.25">
      <c r="A3380" s="13"/>
      <c r="B3380" s="13"/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  <c r="P3380" s="13"/>
      <c r="Q3380" s="13"/>
      <c r="R3380" s="13"/>
      <c r="S3380" s="13"/>
      <c r="T3380" s="13"/>
      <c r="U3380" s="13"/>
      <c r="V3380" s="13"/>
      <c r="W3380" s="13"/>
      <c r="X3380" s="13"/>
      <c r="Y3380" s="13"/>
      <c r="Z3380" s="13"/>
      <c r="AA3380" s="13"/>
      <c r="AB3380" s="13"/>
      <c r="AC3380" s="13"/>
      <c r="AD3380" s="13"/>
      <c r="AE3380" s="13"/>
      <c r="AF3380" s="13"/>
      <c r="AG3380" s="13"/>
      <c r="AH3380" s="13"/>
      <c r="AI3380" s="13"/>
      <c r="AJ3380" s="13"/>
      <c r="AK3380" s="13"/>
      <c r="AL3380" s="13"/>
      <c r="AM3380" s="13"/>
      <c r="AN3380" s="13"/>
    </row>
    <row r="3381" spans="1:40" ht="15.75" hidden="1" customHeight="1" x14ac:dyDescent="0.25">
      <c r="A3381" s="13"/>
      <c r="B3381" s="13"/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  <c r="P3381" s="13"/>
      <c r="Q3381" s="13"/>
      <c r="R3381" s="13"/>
      <c r="S3381" s="13"/>
      <c r="T3381" s="13"/>
      <c r="U3381" s="13"/>
      <c r="V3381" s="13"/>
      <c r="W3381" s="13"/>
      <c r="X3381" s="13"/>
      <c r="Y3381" s="13"/>
      <c r="Z3381" s="13"/>
      <c r="AA3381" s="13"/>
      <c r="AB3381" s="13"/>
      <c r="AC3381" s="13"/>
      <c r="AD3381" s="13"/>
      <c r="AE3381" s="13"/>
      <c r="AF3381" s="13"/>
      <c r="AG3381" s="13"/>
      <c r="AH3381" s="13"/>
      <c r="AI3381" s="13"/>
      <c r="AJ3381" s="13"/>
      <c r="AK3381" s="13"/>
      <c r="AL3381" s="13"/>
      <c r="AM3381" s="13"/>
      <c r="AN3381" s="13"/>
    </row>
    <row r="3382" spans="1:40" ht="15.75" hidden="1" customHeight="1" x14ac:dyDescent="0.25">
      <c r="A3382" s="13"/>
      <c r="B3382" s="13"/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  <c r="P3382" s="13"/>
      <c r="Q3382" s="13"/>
      <c r="R3382" s="13"/>
      <c r="S3382" s="13"/>
      <c r="T3382" s="13"/>
      <c r="U3382" s="13"/>
      <c r="V3382" s="13"/>
      <c r="W3382" s="13"/>
      <c r="X3382" s="13"/>
      <c r="Y3382" s="13"/>
      <c r="Z3382" s="13"/>
      <c r="AA3382" s="13"/>
      <c r="AB3382" s="13"/>
      <c r="AC3382" s="13"/>
      <c r="AD3382" s="13"/>
      <c r="AE3382" s="13"/>
      <c r="AF3382" s="13"/>
      <c r="AG3382" s="13"/>
      <c r="AH3382" s="13"/>
      <c r="AI3382" s="13"/>
      <c r="AJ3382" s="13"/>
      <c r="AK3382" s="13"/>
      <c r="AL3382" s="13"/>
      <c r="AM3382" s="13"/>
      <c r="AN3382" s="13"/>
    </row>
    <row r="3383" spans="1:40" ht="15.75" hidden="1" customHeight="1" x14ac:dyDescent="0.25">
      <c r="A3383" s="13"/>
      <c r="B3383" s="13"/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  <c r="P3383" s="13"/>
      <c r="Q3383" s="13"/>
      <c r="R3383" s="13"/>
      <c r="S3383" s="13"/>
      <c r="T3383" s="13"/>
      <c r="U3383" s="13"/>
      <c r="V3383" s="13"/>
      <c r="W3383" s="13"/>
      <c r="X3383" s="13"/>
      <c r="Y3383" s="13"/>
      <c r="Z3383" s="13"/>
      <c r="AA3383" s="13"/>
      <c r="AB3383" s="13"/>
      <c r="AC3383" s="13"/>
      <c r="AD3383" s="13"/>
      <c r="AE3383" s="13"/>
      <c r="AF3383" s="13"/>
      <c r="AG3383" s="13"/>
      <c r="AH3383" s="13"/>
      <c r="AI3383" s="13"/>
      <c r="AJ3383" s="13"/>
      <c r="AK3383" s="13"/>
      <c r="AL3383" s="13"/>
      <c r="AM3383" s="13"/>
      <c r="AN3383" s="13"/>
    </row>
    <row r="3384" spans="1:40" ht="15.75" hidden="1" customHeight="1" x14ac:dyDescent="0.25">
      <c r="A3384" s="13"/>
      <c r="B3384" s="13"/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  <c r="T3384" s="13"/>
      <c r="U3384" s="13"/>
      <c r="V3384" s="13"/>
      <c r="W3384" s="13"/>
      <c r="X3384" s="13"/>
      <c r="Y3384" s="13"/>
      <c r="Z3384" s="13"/>
      <c r="AA3384" s="13"/>
      <c r="AB3384" s="13"/>
      <c r="AC3384" s="13"/>
      <c r="AD3384" s="13"/>
      <c r="AE3384" s="13"/>
      <c r="AF3384" s="13"/>
      <c r="AG3384" s="13"/>
      <c r="AH3384" s="13"/>
      <c r="AI3384" s="13"/>
      <c r="AJ3384" s="13"/>
      <c r="AK3384" s="13"/>
      <c r="AL3384" s="13"/>
      <c r="AM3384" s="13"/>
      <c r="AN3384" s="13"/>
    </row>
    <row r="3385" spans="1:40" ht="15.75" hidden="1" customHeight="1" x14ac:dyDescent="0.25">
      <c r="A3385" s="13"/>
      <c r="B3385" s="13"/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  <c r="P3385" s="13"/>
      <c r="Q3385" s="13"/>
      <c r="R3385" s="13"/>
      <c r="S3385" s="13"/>
      <c r="T3385" s="13"/>
      <c r="U3385" s="13"/>
      <c r="V3385" s="13"/>
      <c r="W3385" s="13"/>
      <c r="X3385" s="13"/>
      <c r="Y3385" s="13"/>
      <c r="Z3385" s="13"/>
      <c r="AA3385" s="13"/>
      <c r="AB3385" s="13"/>
      <c r="AC3385" s="13"/>
      <c r="AD3385" s="13"/>
      <c r="AE3385" s="13"/>
      <c r="AF3385" s="13"/>
      <c r="AG3385" s="13"/>
      <c r="AH3385" s="13"/>
      <c r="AI3385" s="13"/>
      <c r="AJ3385" s="13"/>
      <c r="AK3385" s="13"/>
      <c r="AL3385" s="13"/>
      <c r="AM3385" s="13"/>
      <c r="AN3385" s="13"/>
    </row>
    <row r="3386" spans="1:40" ht="15.75" hidden="1" customHeight="1" x14ac:dyDescent="0.25">
      <c r="A3386" s="13"/>
      <c r="B3386" s="13"/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  <c r="P3386" s="13"/>
      <c r="Q3386" s="13"/>
      <c r="R3386" s="13"/>
      <c r="S3386" s="13"/>
      <c r="T3386" s="13"/>
      <c r="U3386" s="13"/>
      <c r="V3386" s="13"/>
      <c r="W3386" s="13"/>
      <c r="X3386" s="13"/>
      <c r="Y3386" s="13"/>
      <c r="Z3386" s="13"/>
      <c r="AA3386" s="13"/>
      <c r="AB3386" s="13"/>
      <c r="AC3386" s="13"/>
      <c r="AD3386" s="13"/>
      <c r="AE3386" s="13"/>
      <c r="AF3386" s="13"/>
      <c r="AG3386" s="13"/>
      <c r="AH3386" s="13"/>
      <c r="AI3386" s="13"/>
      <c r="AJ3386" s="13"/>
      <c r="AK3386" s="13"/>
      <c r="AL3386" s="13"/>
      <c r="AM3386" s="13"/>
      <c r="AN3386" s="13"/>
    </row>
    <row r="3387" spans="1:40" ht="15.75" hidden="1" customHeight="1" x14ac:dyDescent="0.25">
      <c r="A3387" s="13"/>
      <c r="B3387" s="13"/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  <c r="P3387" s="13"/>
      <c r="Q3387" s="13"/>
      <c r="R3387" s="13"/>
      <c r="S3387" s="13"/>
      <c r="T3387" s="13"/>
      <c r="U3387" s="13"/>
      <c r="V3387" s="13"/>
      <c r="W3387" s="13"/>
      <c r="X3387" s="13"/>
      <c r="Y3387" s="13"/>
      <c r="Z3387" s="13"/>
      <c r="AA3387" s="13"/>
      <c r="AB3387" s="13"/>
      <c r="AC3387" s="13"/>
      <c r="AD3387" s="13"/>
      <c r="AE3387" s="13"/>
      <c r="AF3387" s="13"/>
      <c r="AG3387" s="13"/>
      <c r="AH3387" s="13"/>
      <c r="AI3387" s="13"/>
      <c r="AJ3387" s="13"/>
      <c r="AK3387" s="13"/>
      <c r="AL3387" s="13"/>
      <c r="AM3387" s="13"/>
      <c r="AN3387" s="13"/>
    </row>
    <row r="3388" spans="1:40" ht="15.75" hidden="1" customHeight="1" x14ac:dyDescent="0.25">
      <c r="A3388" s="13"/>
      <c r="B3388" s="13"/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  <c r="P3388" s="13"/>
      <c r="Q3388" s="13"/>
      <c r="R3388" s="13"/>
      <c r="S3388" s="13"/>
      <c r="T3388" s="13"/>
      <c r="U3388" s="13"/>
      <c r="V3388" s="13"/>
      <c r="W3388" s="13"/>
      <c r="X3388" s="13"/>
      <c r="Y3388" s="13"/>
      <c r="Z3388" s="13"/>
      <c r="AA3388" s="13"/>
      <c r="AB3388" s="13"/>
      <c r="AC3388" s="13"/>
      <c r="AD3388" s="13"/>
      <c r="AE3388" s="13"/>
      <c r="AF3388" s="13"/>
      <c r="AG3388" s="13"/>
      <c r="AH3388" s="13"/>
      <c r="AI3388" s="13"/>
      <c r="AJ3388" s="13"/>
      <c r="AK3388" s="13"/>
      <c r="AL3388" s="13"/>
      <c r="AM3388" s="13"/>
      <c r="AN3388" s="13"/>
    </row>
    <row r="3389" spans="1:40" ht="15.75" hidden="1" customHeight="1" x14ac:dyDescent="0.25">
      <c r="A3389" s="13"/>
      <c r="B3389" s="13"/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  <c r="P3389" s="13"/>
      <c r="Q3389" s="13"/>
      <c r="R3389" s="13"/>
      <c r="S3389" s="13"/>
      <c r="T3389" s="13"/>
      <c r="U3389" s="13"/>
      <c r="V3389" s="13"/>
      <c r="W3389" s="13"/>
      <c r="X3389" s="13"/>
      <c r="Y3389" s="13"/>
      <c r="Z3389" s="13"/>
      <c r="AA3389" s="13"/>
      <c r="AB3389" s="13"/>
      <c r="AC3389" s="13"/>
      <c r="AD3389" s="13"/>
      <c r="AE3389" s="13"/>
      <c r="AF3389" s="13"/>
      <c r="AG3389" s="13"/>
      <c r="AH3389" s="13"/>
      <c r="AI3389" s="13"/>
      <c r="AJ3389" s="13"/>
      <c r="AK3389" s="13"/>
      <c r="AL3389" s="13"/>
      <c r="AM3389" s="13"/>
      <c r="AN3389" s="13"/>
    </row>
    <row r="3390" spans="1:40" ht="15.75" hidden="1" customHeight="1" x14ac:dyDescent="0.25">
      <c r="A3390" s="13"/>
      <c r="B3390" s="13"/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  <c r="P3390" s="13"/>
      <c r="Q3390" s="13"/>
      <c r="R3390" s="13"/>
      <c r="S3390" s="13"/>
      <c r="T3390" s="13"/>
      <c r="U3390" s="13"/>
      <c r="V3390" s="13"/>
      <c r="W3390" s="13"/>
      <c r="X3390" s="13"/>
      <c r="Y3390" s="13"/>
      <c r="Z3390" s="13"/>
      <c r="AA3390" s="13"/>
      <c r="AB3390" s="13"/>
      <c r="AC3390" s="13"/>
      <c r="AD3390" s="13"/>
      <c r="AE3390" s="13"/>
      <c r="AF3390" s="13"/>
      <c r="AG3390" s="13"/>
      <c r="AH3390" s="13"/>
      <c r="AI3390" s="13"/>
      <c r="AJ3390" s="13"/>
      <c r="AK3390" s="13"/>
      <c r="AL3390" s="13"/>
      <c r="AM3390" s="13"/>
      <c r="AN3390" s="13"/>
    </row>
    <row r="3391" spans="1:40" ht="15.75" hidden="1" customHeight="1" x14ac:dyDescent="0.25">
      <c r="A3391" s="13"/>
      <c r="B3391" s="13"/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  <c r="P3391" s="13"/>
      <c r="Q3391" s="13"/>
      <c r="R3391" s="13"/>
      <c r="S3391" s="13"/>
      <c r="T3391" s="13"/>
      <c r="U3391" s="13"/>
      <c r="V3391" s="13"/>
      <c r="W3391" s="13"/>
      <c r="X3391" s="13"/>
      <c r="Y3391" s="13"/>
      <c r="Z3391" s="13"/>
      <c r="AA3391" s="13"/>
      <c r="AB3391" s="13"/>
      <c r="AC3391" s="13"/>
      <c r="AD3391" s="13"/>
      <c r="AE3391" s="13"/>
      <c r="AF3391" s="13"/>
      <c r="AG3391" s="13"/>
      <c r="AH3391" s="13"/>
      <c r="AI3391" s="13"/>
      <c r="AJ3391" s="13"/>
      <c r="AK3391" s="13"/>
      <c r="AL3391" s="13"/>
      <c r="AM3391" s="13"/>
      <c r="AN3391" s="13"/>
    </row>
    <row r="3392" spans="1:40" ht="15.75" hidden="1" customHeight="1" x14ac:dyDescent="0.25">
      <c r="A3392" s="13"/>
      <c r="B3392" s="13"/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  <c r="P3392" s="13"/>
      <c r="Q3392" s="13"/>
      <c r="R3392" s="13"/>
      <c r="S3392" s="13"/>
      <c r="T3392" s="13"/>
      <c r="U3392" s="13"/>
      <c r="V3392" s="13"/>
      <c r="W3392" s="13"/>
      <c r="X3392" s="13"/>
      <c r="Y3392" s="13"/>
      <c r="Z3392" s="13"/>
      <c r="AA3392" s="13"/>
      <c r="AB3392" s="13"/>
      <c r="AC3392" s="13"/>
      <c r="AD3392" s="13"/>
      <c r="AE3392" s="13"/>
      <c r="AF3392" s="13"/>
      <c r="AG3392" s="13"/>
      <c r="AH3392" s="13"/>
      <c r="AI3392" s="13"/>
      <c r="AJ3392" s="13"/>
      <c r="AK3392" s="13"/>
      <c r="AL3392" s="13"/>
      <c r="AM3392" s="13"/>
      <c r="AN3392" s="13"/>
    </row>
    <row r="3393" spans="1:40" ht="15.75" hidden="1" customHeight="1" x14ac:dyDescent="0.25">
      <c r="A3393" s="13"/>
      <c r="B3393" s="13"/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  <c r="P3393" s="13"/>
      <c r="Q3393" s="13"/>
      <c r="R3393" s="13"/>
      <c r="S3393" s="13"/>
      <c r="T3393" s="13"/>
      <c r="U3393" s="13"/>
      <c r="V3393" s="13"/>
      <c r="W3393" s="13"/>
      <c r="X3393" s="13"/>
      <c r="Y3393" s="13"/>
      <c r="Z3393" s="13"/>
      <c r="AA3393" s="13"/>
      <c r="AB3393" s="13"/>
      <c r="AC3393" s="13"/>
      <c r="AD3393" s="13"/>
      <c r="AE3393" s="13"/>
      <c r="AF3393" s="13"/>
      <c r="AG3393" s="13"/>
      <c r="AH3393" s="13"/>
      <c r="AI3393" s="13"/>
      <c r="AJ3393" s="13"/>
      <c r="AK3393" s="13"/>
      <c r="AL3393" s="13"/>
      <c r="AM3393" s="13"/>
      <c r="AN3393" s="13"/>
    </row>
    <row r="3394" spans="1:40" ht="15.75" hidden="1" customHeight="1" x14ac:dyDescent="0.25">
      <c r="A3394" s="13"/>
      <c r="B3394" s="13"/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  <c r="P3394" s="13"/>
      <c r="Q3394" s="13"/>
      <c r="R3394" s="13"/>
      <c r="S3394" s="13"/>
      <c r="T3394" s="13"/>
      <c r="U3394" s="13"/>
      <c r="V3394" s="13"/>
      <c r="W3394" s="13"/>
      <c r="X3394" s="13"/>
      <c r="Y3394" s="13"/>
      <c r="Z3394" s="13"/>
      <c r="AA3394" s="13"/>
      <c r="AB3394" s="13"/>
      <c r="AC3394" s="13"/>
      <c r="AD3394" s="13"/>
      <c r="AE3394" s="13"/>
      <c r="AF3394" s="13"/>
      <c r="AG3394" s="13"/>
      <c r="AH3394" s="13"/>
      <c r="AI3394" s="13"/>
      <c r="AJ3394" s="13"/>
      <c r="AK3394" s="13"/>
      <c r="AL3394" s="13"/>
      <c r="AM3394" s="13"/>
      <c r="AN3394" s="13"/>
    </row>
    <row r="3395" spans="1:40" ht="15.75" hidden="1" customHeight="1" x14ac:dyDescent="0.25">
      <c r="A3395" s="13"/>
      <c r="B3395" s="13"/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  <c r="P3395" s="13"/>
      <c r="Q3395" s="13"/>
      <c r="R3395" s="13"/>
      <c r="S3395" s="13"/>
      <c r="T3395" s="13"/>
      <c r="U3395" s="13"/>
      <c r="V3395" s="13"/>
      <c r="W3395" s="13"/>
      <c r="X3395" s="13"/>
      <c r="Y3395" s="13"/>
      <c r="Z3395" s="13"/>
      <c r="AA3395" s="13"/>
      <c r="AB3395" s="13"/>
      <c r="AC3395" s="13"/>
      <c r="AD3395" s="13"/>
      <c r="AE3395" s="13"/>
      <c r="AF3395" s="13"/>
      <c r="AG3395" s="13"/>
      <c r="AH3395" s="13"/>
      <c r="AI3395" s="13"/>
      <c r="AJ3395" s="13"/>
      <c r="AK3395" s="13"/>
      <c r="AL3395" s="13"/>
      <c r="AM3395" s="13"/>
      <c r="AN3395" s="13"/>
    </row>
    <row r="3396" spans="1:40" ht="15.75" hidden="1" customHeight="1" x14ac:dyDescent="0.25">
      <c r="A3396" s="13"/>
      <c r="B3396" s="13"/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  <c r="P3396" s="13"/>
      <c r="Q3396" s="13"/>
      <c r="R3396" s="13"/>
      <c r="S3396" s="13"/>
      <c r="T3396" s="13"/>
      <c r="U3396" s="13"/>
      <c r="V3396" s="13"/>
      <c r="W3396" s="13"/>
      <c r="X3396" s="13"/>
      <c r="Y3396" s="13"/>
      <c r="Z3396" s="13"/>
      <c r="AA3396" s="13"/>
      <c r="AB3396" s="13"/>
      <c r="AC3396" s="13"/>
      <c r="AD3396" s="13"/>
      <c r="AE3396" s="13"/>
      <c r="AF3396" s="13"/>
      <c r="AG3396" s="13"/>
      <c r="AH3396" s="13"/>
      <c r="AI3396" s="13"/>
      <c r="AJ3396" s="13"/>
      <c r="AK3396" s="13"/>
      <c r="AL3396" s="13"/>
      <c r="AM3396" s="13"/>
      <c r="AN3396" s="13"/>
    </row>
    <row r="3397" spans="1:40" ht="15.75" hidden="1" customHeight="1" x14ac:dyDescent="0.25">
      <c r="A3397" s="13"/>
      <c r="B3397" s="13"/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  <c r="P3397" s="13"/>
      <c r="Q3397" s="13"/>
      <c r="R3397" s="13"/>
      <c r="S3397" s="13"/>
      <c r="T3397" s="13"/>
      <c r="U3397" s="13"/>
      <c r="V3397" s="13"/>
      <c r="W3397" s="13"/>
      <c r="X3397" s="13"/>
      <c r="Y3397" s="13"/>
      <c r="Z3397" s="13"/>
      <c r="AA3397" s="13"/>
      <c r="AB3397" s="13"/>
      <c r="AC3397" s="13"/>
      <c r="AD3397" s="13"/>
      <c r="AE3397" s="13"/>
      <c r="AF3397" s="13"/>
      <c r="AG3397" s="13"/>
      <c r="AH3397" s="13"/>
      <c r="AI3397" s="13"/>
      <c r="AJ3397" s="13"/>
      <c r="AK3397" s="13"/>
      <c r="AL3397" s="13"/>
      <c r="AM3397" s="13"/>
      <c r="AN3397" s="13"/>
    </row>
    <row r="3398" spans="1:40" ht="15.75" hidden="1" customHeight="1" x14ac:dyDescent="0.25">
      <c r="A3398" s="13"/>
      <c r="B3398" s="13"/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  <c r="P3398" s="13"/>
      <c r="Q3398" s="13"/>
      <c r="R3398" s="13"/>
      <c r="S3398" s="13"/>
      <c r="T3398" s="13"/>
      <c r="U3398" s="13"/>
      <c r="V3398" s="13"/>
      <c r="W3398" s="13"/>
      <c r="X3398" s="13"/>
      <c r="Y3398" s="13"/>
      <c r="Z3398" s="13"/>
      <c r="AA3398" s="13"/>
      <c r="AB3398" s="13"/>
      <c r="AC3398" s="13"/>
      <c r="AD3398" s="13"/>
      <c r="AE3398" s="13"/>
      <c r="AF3398" s="13"/>
      <c r="AG3398" s="13"/>
      <c r="AH3398" s="13"/>
      <c r="AI3398" s="13"/>
      <c r="AJ3398" s="13"/>
      <c r="AK3398" s="13"/>
      <c r="AL3398" s="13"/>
      <c r="AM3398" s="13"/>
      <c r="AN3398" s="13"/>
    </row>
    <row r="3399" spans="1:40" ht="15.75" hidden="1" customHeight="1" x14ac:dyDescent="0.25">
      <c r="A3399" s="13"/>
      <c r="B3399" s="13"/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  <c r="P3399" s="13"/>
      <c r="Q3399" s="13"/>
      <c r="R3399" s="13"/>
      <c r="S3399" s="13"/>
      <c r="T3399" s="13"/>
      <c r="U3399" s="13"/>
      <c r="V3399" s="13"/>
      <c r="W3399" s="13"/>
      <c r="X3399" s="13"/>
      <c r="Y3399" s="13"/>
      <c r="Z3399" s="13"/>
      <c r="AA3399" s="13"/>
      <c r="AB3399" s="13"/>
      <c r="AC3399" s="13"/>
      <c r="AD3399" s="13"/>
      <c r="AE3399" s="13"/>
      <c r="AF3399" s="13"/>
      <c r="AG3399" s="13"/>
      <c r="AH3399" s="13"/>
      <c r="AI3399" s="13"/>
      <c r="AJ3399" s="13"/>
      <c r="AK3399" s="13"/>
      <c r="AL3399" s="13"/>
      <c r="AM3399" s="13"/>
      <c r="AN3399" s="13"/>
    </row>
    <row r="3400" spans="1:40" ht="15.75" hidden="1" customHeight="1" x14ac:dyDescent="0.25">
      <c r="A3400" s="13"/>
      <c r="B3400" s="13"/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  <c r="P3400" s="13"/>
      <c r="Q3400" s="13"/>
      <c r="R3400" s="13"/>
      <c r="S3400" s="13"/>
      <c r="T3400" s="13"/>
      <c r="U3400" s="13"/>
      <c r="V3400" s="13"/>
      <c r="W3400" s="13"/>
      <c r="X3400" s="13"/>
      <c r="Y3400" s="13"/>
      <c r="Z3400" s="13"/>
      <c r="AA3400" s="13"/>
      <c r="AB3400" s="13"/>
      <c r="AC3400" s="13"/>
      <c r="AD3400" s="13"/>
      <c r="AE3400" s="13"/>
      <c r="AF3400" s="13"/>
      <c r="AG3400" s="13"/>
      <c r="AH3400" s="13"/>
      <c r="AI3400" s="13"/>
      <c r="AJ3400" s="13"/>
      <c r="AK3400" s="13"/>
      <c r="AL3400" s="13"/>
      <c r="AM3400" s="13"/>
      <c r="AN3400" s="13"/>
    </row>
    <row r="3401" spans="1:40" ht="15.75" hidden="1" customHeight="1" x14ac:dyDescent="0.25">
      <c r="A3401" s="13"/>
      <c r="B3401" s="13"/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  <c r="P3401" s="13"/>
      <c r="Q3401" s="13"/>
      <c r="R3401" s="13"/>
      <c r="S3401" s="13"/>
      <c r="T3401" s="13"/>
      <c r="U3401" s="13"/>
      <c r="V3401" s="13"/>
      <c r="W3401" s="13"/>
      <c r="X3401" s="13"/>
      <c r="Y3401" s="13"/>
      <c r="Z3401" s="13"/>
      <c r="AA3401" s="13"/>
      <c r="AB3401" s="13"/>
      <c r="AC3401" s="13"/>
      <c r="AD3401" s="13"/>
      <c r="AE3401" s="13"/>
      <c r="AF3401" s="13"/>
      <c r="AG3401" s="13"/>
      <c r="AH3401" s="13"/>
      <c r="AI3401" s="13"/>
      <c r="AJ3401" s="13"/>
      <c r="AK3401" s="13"/>
      <c r="AL3401" s="13"/>
      <c r="AM3401" s="13"/>
      <c r="AN3401" s="13"/>
    </row>
    <row r="3402" spans="1:40" ht="15.75" hidden="1" customHeight="1" x14ac:dyDescent="0.25">
      <c r="A3402" s="13"/>
      <c r="B3402" s="13"/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  <c r="P3402" s="13"/>
      <c r="Q3402" s="13"/>
      <c r="R3402" s="13"/>
      <c r="S3402" s="13"/>
      <c r="T3402" s="13"/>
      <c r="U3402" s="13"/>
      <c r="V3402" s="13"/>
      <c r="W3402" s="13"/>
      <c r="X3402" s="13"/>
      <c r="Y3402" s="13"/>
      <c r="Z3402" s="13"/>
      <c r="AA3402" s="13"/>
      <c r="AB3402" s="13"/>
      <c r="AC3402" s="13"/>
      <c r="AD3402" s="13"/>
      <c r="AE3402" s="13"/>
      <c r="AF3402" s="13"/>
      <c r="AG3402" s="13"/>
      <c r="AH3402" s="13"/>
      <c r="AI3402" s="13"/>
      <c r="AJ3402" s="13"/>
      <c r="AK3402" s="13"/>
      <c r="AL3402" s="13"/>
      <c r="AM3402" s="13"/>
      <c r="AN3402" s="13"/>
    </row>
    <row r="3403" spans="1:40" ht="15.75" hidden="1" customHeight="1" x14ac:dyDescent="0.25">
      <c r="A3403" s="13"/>
      <c r="B3403" s="13"/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  <c r="P3403" s="13"/>
      <c r="Q3403" s="13"/>
      <c r="R3403" s="13"/>
      <c r="S3403" s="13"/>
      <c r="T3403" s="13"/>
      <c r="U3403" s="13"/>
      <c r="V3403" s="13"/>
      <c r="W3403" s="13"/>
      <c r="X3403" s="13"/>
      <c r="Y3403" s="13"/>
      <c r="Z3403" s="13"/>
      <c r="AA3403" s="13"/>
      <c r="AB3403" s="13"/>
      <c r="AC3403" s="13"/>
      <c r="AD3403" s="13"/>
      <c r="AE3403" s="13"/>
      <c r="AF3403" s="13"/>
      <c r="AG3403" s="13"/>
      <c r="AH3403" s="13"/>
      <c r="AI3403" s="13"/>
      <c r="AJ3403" s="13"/>
      <c r="AK3403" s="13"/>
      <c r="AL3403" s="13"/>
      <c r="AM3403" s="13"/>
      <c r="AN3403" s="13"/>
    </row>
    <row r="3404" spans="1:40" ht="15.75" hidden="1" customHeight="1" x14ac:dyDescent="0.25">
      <c r="A3404" s="13"/>
      <c r="B3404" s="13"/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  <c r="P3404" s="13"/>
      <c r="Q3404" s="13"/>
      <c r="R3404" s="13"/>
      <c r="S3404" s="13"/>
      <c r="T3404" s="13"/>
      <c r="U3404" s="13"/>
      <c r="V3404" s="13"/>
      <c r="W3404" s="13"/>
      <c r="X3404" s="13"/>
      <c r="Y3404" s="13"/>
      <c r="Z3404" s="13"/>
      <c r="AA3404" s="13"/>
      <c r="AB3404" s="13"/>
      <c r="AC3404" s="13"/>
      <c r="AD3404" s="13"/>
      <c r="AE3404" s="13"/>
      <c r="AF3404" s="13"/>
      <c r="AG3404" s="13"/>
      <c r="AH3404" s="13"/>
      <c r="AI3404" s="13"/>
      <c r="AJ3404" s="13"/>
      <c r="AK3404" s="13"/>
      <c r="AL3404" s="13"/>
      <c r="AM3404" s="13"/>
      <c r="AN3404" s="13"/>
    </row>
    <row r="3405" spans="1:40" ht="15.75" hidden="1" customHeight="1" x14ac:dyDescent="0.25">
      <c r="A3405" s="13"/>
      <c r="B3405" s="13"/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  <c r="P3405" s="13"/>
      <c r="Q3405" s="13"/>
      <c r="R3405" s="13"/>
      <c r="S3405" s="13"/>
      <c r="T3405" s="13"/>
      <c r="U3405" s="13"/>
      <c r="V3405" s="13"/>
      <c r="W3405" s="13"/>
      <c r="X3405" s="13"/>
      <c r="Y3405" s="13"/>
      <c r="Z3405" s="13"/>
      <c r="AA3405" s="13"/>
      <c r="AB3405" s="13"/>
      <c r="AC3405" s="13"/>
      <c r="AD3405" s="13"/>
      <c r="AE3405" s="13"/>
      <c r="AF3405" s="13"/>
      <c r="AG3405" s="13"/>
      <c r="AH3405" s="13"/>
      <c r="AI3405" s="13"/>
      <c r="AJ3405" s="13"/>
      <c r="AK3405" s="13"/>
      <c r="AL3405" s="13"/>
      <c r="AM3405" s="13"/>
      <c r="AN3405" s="13"/>
    </row>
    <row r="3406" spans="1:40" ht="15.75" hidden="1" customHeight="1" x14ac:dyDescent="0.25">
      <c r="A3406" s="13"/>
      <c r="B3406" s="13"/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  <c r="P3406" s="13"/>
      <c r="Q3406" s="13"/>
      <c r="R3406" s="13"/>
      <c r="S3406" s="13"/>
      <c r="T3406" s="13"/>
      <c r="U3406" s="13"/>
      <c r="V3406" s="13"/>
      <c r="W3406" s="13"/>
      <c r="X3406" s="13"/>
      <c r="Y3406" s="13"/>
      <c r="Z3406" s="13"/>
      <c r="AA3406" s="13"/>
      <c r="AB3406" s="13"/>
      <c r="AC3406" s="13"/>
      <c r="AD3406" s="13"/>
      <c r="AE3406" s="13"/>
      <c r="AF3406" s="13"/>
      <c r="AG3406" s="13"/>
      <c r="AH3406" s="13"/>
      <c r="AI3406" s="13"/>
      <c r="AJ3406" s="13"/>
      <c r="AK3406" s="13"/>
      <c r="AL3406" s="13"/>
      <c r="AM3406" s="13"/>
      <c r="AN3406" s="13"/>
    </row>
    <row r="3407" spans="1:40" ht="15.75" hidden="1" customHeight="1" x14ac:dyDescent="0.25">
      <c r="A3407" s="13"/>
      <c r="B3407" s="13"/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  <c r="P3407" s="13"/>
      <c r="Q3407" s="13"/>
      <c r="R3407" s="13"/>
      <c r="S3407" s="13"/>
      <c r="T3407" s="13"/>
      <c r="U3407" s="13"/>
      <c r="V3407" s="13"/>
      <c r="W3407" s="13"/>
      <c r="X3407" s="13"/>
      <c r="Y3407" s="13"/>
      <c r="Z3407" s="13"/>
      <c r="AA3407" s="13"/>
      <c r="AB3407" s="13"/>
      <c r="AC3407" s="13"/>
      <c r="AD3407" s="13"/>
      <c r="AE3407" s="13"/>
      <c r="AF3407" s="13"/>
      <c r="AG3407" s="13"/>
      <c r="AH3407" s="13"/>
      <c r="AI3407" s="13"/>
      <c r="AJ3407" s="13"/>
      <c r="AK3407" s="13"/>
      <c r="AL3407" s="13"/>
      <c r="AM3407" s="13"/>
      <c r="AN3407" s="13"/>
    </row>
    <row r="3408" spans="1:40" ht="15.75" hidden="1" customHeight="1" x14ac:dyDescent="0.25">
      <c r="A3408" s="13"/>
      <c r="B3408" s="13"/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  <c r="P3408" s="13"/>
      <c r="Q3408" s="13"/>
      <c r="R3408" s="13"/>
      <c r="S3408" s="13"/>
      <c r="T3408" s="13"/>
      <c r="U3408" s="13"/>
      <c r="V3408" s="13"/>
      <c r="W3408" s="13"/>
      <c r="X3408" s="13"/>
      <c r="Y3408" s="13"/>
      <c r="Z3408" s="13"/>
      <c r="AA3408" s="13"/>
      <c r="AB3408" s="13"/>
      <c r="AC3408" s="13"/>
      <c r="AD3408" s="13"/>
      <c r="AE3408" s="13"/>
      <c r="AF3408" s="13"/>
      <c r="AG3408" s="13"/>
      <c r="AH3408" s="13"/>
      <c r="AI3408" s="13"/>
      <c r="AJ3408" s="13"/>
      <c r="AK3408" s="13"/>
      <c r="AL3408" s="13"/>
      <c r="AM3408" s="13"/>
      <c r="AN3408" s="13"/>
    </row>
    <row r="3409" spans="1:40" ht="15.75" hidden="1" customHeight="1" x14ac:dyDescent="0.25">
      <c r="A3409" s="13"/>
      <c r="B3409" s="13"/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  <c r="P3409" s="13"/>
      <c r="Q3409" s="13"/>
      <c r="R3409" s="13"/>
      <c r="S3409" s="13"/>
      <c r="T3409" s="13"/>
      <c r="U3409" s="13"/>
      <c r="V3409" s="13"/>
      <c r="W3409" s="13"/>
      <c r="X3409" s="13"/>
      <c r="Y3409" s="13"/>
      <c r="Z3409" s="13"/>
      <c r="AA3409" s="13"/>
      <c r="AB3409" s="13"/>
      <c r="AC3409" s="13"/>
      <c r="AD3409" s="13"/>
      <c r="AE3409" s="13"/>
      <c r="AF3409" s="13"/>
      <c r="AG3409" s="13"/>
      <c r="AH3409" s="13"/>
      <c r="AI3409" s="13"/>
      <c r="AJ3409" s="13"/>
      <c r="AK3409" s="13"/>
      <c r="AL3409" s="13"/>
      <c r="AM3409" s="13"/>
      <c r="AN3409" s="13"/>
    </row>
    <row r="3410" spans="1:40" ht="15.75" hidden="1" customHeight="1" x14ac:dyDescent="0.25">
      <c r="A3410" s="13"/>
      <c r="B3410" s="13"/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  <c r="P3410" s="13"/>
      <c r="Q3410" s="13"/>
      <c r="R3410" s="13"/>
      <c r="S3410" s="13"/>
      <c r="T3410" s="13"/>
      <c r="U3410" s="13"/>
      <c r="V3410" s="13"/>
      <c r="W3410" s="13"/>
      <c r="X3410" s="13"/>
      <c r="Y3410" s="13"/>
      <c r="Z3410" s="13"/>
      <c r="AA3410" s="13"/>
      <c r="AB3410" s="13"/>
      <c r="AC3410" s="13"/>
      <c r="AD3410" s="13"/>
      <c r="AE3410" s="13"/>
      <c r="AF3410" s="13"/>
      <c r="AG3410" s="13"/>
      <c r="AH3410" s="13"/>
      <c r="AI3410" s="13"/>
      <c r="AJ3410" s="13"/>
      <c r="AK3410" s="13"/>
      <c r="AL3410" s="13"/>
      <c r="AM3410" s="13"/>
      <c r="AN3410" s="13"/>
    </row>
    <row r="3411" spans="1:40" ht="15.75" hidden="1" customHeight="1" x14ac:dyDescent="0.25">
      <c r="A3411" s="13"/>
      <c r="B3411" s="13"/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  <c r="P3411" s="13"/>
      <c r="Q3411" s="13"/>
      <c r="R3411" s="13"/>
      <c r="S3411" s="13"/>
      <c r="T3411" s="13"/>
      <c r="U3411" s="13"/>
      <c r="V3411" s="13"/>
      <c r="W3411" s="13"/>
      <c r="X3411" s="13"/>
      <c r="Y3411" s="13"/>
      <c r="Z3411" s="13"/>
      <c r="AA3411" s="13"/>
      <c r="AB3411" s="13"/>
      <c r="AC3411" s="13"/>
      <c r="AD3411" s="13"/>
      <c r="AE3411" s="13"/>
      <c r="AF3411" s="13"/>
      <c r="AG3411" s="13"/>
      <c r="AH3411" s="13"/>
      <c r="AI3411" s="13"/>
      <c r="AJ3411" s="13"/>
      <c r="AK3411" s="13"/>
      <c r="AL3411" s="13"/>
      <c r="AM3411" s="13"/>
      <c r="AN3411" s="13"/>
    </row>
    <row r="3412" spans="1:40" ht="15.75" hidden="1" customHeight="1" x14ac:dyDescent="0.25">
      <c r="A3412" s="13"/>
      <c r="B3412" s="13"/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  <c r="P3412" s="13"/>
      <c r="Q3412" s="13"/>
      <c r="R3412" s="13"/>
      <c r="S3412" s="13"/>
      <c r="T3412" s="13"/>
      <c r="U3412" s="13"/>
      <c r="V3412" s="13"/>
      <c r="W3412" s="13"/>
      <c r="X3412" s="13"/>
      <c r="Y3412" s="13"/>
      <c r="Z3412" s="13"/>
      <c r="AA3412" s="13"/>
      <c r="AB3412" s="13"/>
      <c r="AC3412" s="13"/>
      <c r="AD3412" s="13"/>
      <c r="AE3412" s="13"/>
      <c r="AF3412" s="13"/>
      <c r="AG3412" s="13"/>
      <c r="AH3412" s="13"/>
      <c r="AI3412" s="13"/>
      <c r="AJ3412" s="13"/>
      <c r="AK3412" s="13"/>
      <c r="AL3412" s="13"/>
      <c r="AM3412" s="13"/>
      <c r="AN3412" s="13"/>
    </row>
    <row r="3413" spans="1:40" ht="15.75" hidden="1" customHeight="1" x14ac:dyDescent="0.25">
      <c r="A3413" s="13"/>
      <c r="B3413" s="13"/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  <c r="P3413" s="13"/>
      <c r="Q3413" s="13"/>
      <c r="R3413" s="13"/>
      <c r="S3413" s="13"/>
      <c r="T3413" s="13"/>
      <c r="U3413" s="13"/>
      <c r="V3413" s="13"/>
      <c r="W3413" s="13"/>
      <c r="X3413" s="13"/>
      <c r="Y3413" s="13"/>
      <c r="Z3413" s="13"/>
      <c r="AA3413" s="13"/>
      <c r="AB3413" s="13"/>
      <c r="AC3413" s="13"/>
      <c r="AD3413" s="13"/>
      <c r="AE3413" s="13"/>
      <c r="AF3413" s="13"/>
      <c r="AG3413" s="13"/>
      <c r="AH3413" s="13"/>
      <c r="AI3413" s="13"/>
      <c r="AJ3413" s="13"/>
      <c r="AK3413" s="13"/>
      <c r="AL3413" s="13"/>
      <c r="AM3413" s="13"/>
      <c r="AN3413" s="13"/>
    </row>
    <row r="3414" spans="1:40" ht="15.75" hidden="1" customHeight="1" x14ac:dyDescent="0.25">
      <c r="A3414" s="13"/>
      <c r="B3414" s="13"/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  <c r="P3414" s="13"/>
      <c r="Q3414" s="13"/>
      <c r="R3414" s="13"/>
      <c r="S3414" s="13"/>
      <c r="T3414" s="13"/>
      <c r="U3414" s="13"/>
      <c r="V3414" s="13"/>
      <c r="W3414" s="13"/>
      <c r="X3414" s="13"/>
      <c r="Y3414" s="13"/>
      <c r="Z3414" s="13"/>
      <c r="AA3414" s="13"/>
      <c r="AB3414" s="13"/>
      <c r="AC3414" s="13"/>
      <c r="AD3414" s="13"/>
      <c r="AE3414" s="13"/>
      <c r="AF3414" s="13"/>
      <c r="AG3414" s="13"/>
      <c r="AH3414" s="13"/>
      <c r="AI3414" s="13"/>
      <c r="AJ3414" s="13"/>
      <c r="AK3414" s="13"/>
      <c r="AL3414" s="13"/>
      <c r="AM3414" s="13"/>
      <c r="AN3414" s="13"/>
    </row>
    <row r="3415" spans="1:40" ht="15.75" hidden="1" customHeight="1" x14ac:dyDescent="0.25">
      <c r="A3415" s="13"/>
      <c r="B3415" s="13"/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  <c r="P3415" s="13"/>
      <c r="Q3415" s="13"/>
      <c r="R3415" s="13"/>
      <c r="S3415" s="13"/>
      <c r="T3415" s="13"/>
      <c r="U3415" s="13"/>
      <c r="V3415" s="13"/>
      <c r="W3415" s="13"/>
      <c r="X3415" s="13"/>
      <c r="Y3415" s="13"/>
      <c r="Z3415" s="13"/>
      <c r="AA3415" s="13"/>
      <c r="AB3415" s="13"/>
      <c r="AC3415" s="13"/>
      <c r="AD3415" s="13"/>
      <c r="AE3415" s="13"/>
      <c r="AF3415" s="13"/>
      <c r="AG3415" s="13"/>
      <c r="AH3415" s="13"/>
      <c r="AI3415" s="13"/>
      <c r="AJ3415" s="13"/>
      <c r="AK3415" s="13"/>
      <c r="AL3415" s="13"/>
      <c r="AM3415" s="13"/>
      <c r="AN3415" s="13"/>
    </row>
    <row r="3416" spans="1:40" ht="15.75" hidden="1" customHeight="1" x14ac:dyDescent="0.25">
      <c r="A3416" s="13"/>
      <c r="B3416" s="13"/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  <c r="P3416" s="13"/>
      <c r="Q3416" s="13"/>
      <c r="R3416" s="13"/>
      <c r="S3416" s="13"/>
      <c r="T3416" s="13"/>
      <c r="U3416" s="13"/>
      <c r="V3416" s="13"/>
      <c r="W3416" s="13"/>
      <c r="X3416" s="13"/>
      <c r="Y3416" s="13"/>
      <c r="Z3416" s="13"/>
      <c r="AA3416" s="13"/>
      <c r="AB3416" s="13"/>
      <c r="AC3416" s="13"/>
      <c r="AD3416" s="13"/>
      <c r="AE3416" s="13"/>
      <c r="AF3416" s="13"/>
      <c r="AG3416" s="13"/>
      <c r="AH3416" s="13"/>
      <c r="AI3416" s="13"/>
      <c r="AJ3416" s="13"/>
      <c r="AK3416" s="13"/>
      <c r="AL3416" s="13"/>
      <c r="AM3416" s="13"/>
      <c r="AN3416" s="13"/>
    </row>
    <row r="3417" spans="1:40" ht="15.75" hidden="1" customHeight="1" x14ac:dyDescent="0.25">
      <c r="A3417" s="13"/>
      <c r="B3417" s="13"/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  <c r="P3417" s="13"/>
      <c r="Q3417" s="13"/>
      <c r="R3417" s="13"/>
      <c r="S3417" s="13"/>
      <c r="T3417" s="13"/>
      <c r="U3417" s="13"/>
      <c r="V3417" s="13"/>
      <c r="W3417" s="13"/>
      <c r="X3417" s="13"/>
      <c r="Y3417" s="13"/>
      <c r="Z3417" s="13"/>
      <c r="AA3417" s="13"/>
      <c r="AB3417" s="13"/>
      <c r="AC3417" s="13"/>
      <c r="AD3417" s="13"/>
      <c r="AE3417" s="13"/>
      <c r="AF3417" s="13"/>
      <c r="AG3417" s="13"/>
      <c r="AH3417" s="13"/>
      <c r="AI3417" s="13"/>
      <c r="AJ3417" s="13"/>
      <c r="AK3417" s="13"/>
      <c r="AL3417" s="13"/>
      <c r="AM3417" s="13"/>
      <c r="AN3417" s="13"/>
    </row>
    <row r="3418" spans="1:40" ht="15.75" hidden="1" customHeight="1" x14ac:dyDescent="0.25">
      <c r="A3418" s="13"/>
      <c r="B3418" s="13"/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  <c r="P3418" s="13"/>
      <c r="Q3418" s="13"/>
      <c r="R3418" s="13"/>
      <c r="S3418" s="13"/>
      <c r="T3418" s="13"/>
      <c r="U3418" s="13"/>
      <c r="V3418" s="13"/>
      <c r="W3418" s="13"/>
      <c r="X3418" s="13"/>
      <c r="Y3418" s="13"/>
      <c r="Z3418" s="13"/>
      <c r="AA3418" s="13"/>
      <c r="AB3418" s="13"/>
      <c r="AC3418" s="13"/>
      <c r="AD3418" s="13"/>
      <c r="AE3418" s="13"/>
      <c r="AF3418" s="13"/>
      <c r="AG3418" s="13"/>
      <c r="AH3418" s="13"/>
      <c r="AI3418" s="13"/>
      <c r="AJ3418" s="13"/>
      <c r="AK3418" s="13"/>
      <c r="AL3418" s="13"/>
      <c r="AM3418" s="13"/>
      <c r="AN3418" s="13"/>
    </row>
    <row r="3419" spans="1:40" ht="15.75" hidden="1" customHeight="1" x14ac:dyDescent="0.25">
      <c r="A3419" s="13"/>
      <c r="B3419" s="13"/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  <c r="P3419" s="13"/>
      <c r="Q3419" s="13"/>
      <c r="R3419" s="13"/>
      <c r="S3419" s="13"/>
      <c r="T3419" s="13"/>
      <c r="U3419" s="13"/>
      <c r="V3419" s="13"/>
      <c r="W3419" s="13"/>
      <c r="X3419" s="13"/>
      <c r="Y3419" s="13"/>
      <c r="Z3419" s="13"/>
      <c r="AA3419" s="13"/>
      <c r="AB3419" s="13"/>
      <c r="AC3419" s="13"/>
      <c r="AD3419" s="13"/>
      <c r="AE3419" s="13"/>
      <c r="AF3419" s="13"/>
      <c r="AG3419" s="13"/>
      <c r="AH3419" s="13"/>
      <c r="AI3419" s="13"/>
      <c r="AJ3419" s="13"/>
      <c r="AK3419" s="13"/>
      <c r="AL3419" s="13"/>
      <c r="AM3419" s="13"/>
      <c r="AN3419" s="13"/>
    </row>
    <row r="3420" spans="1:40" ht="15.75" hidden="1" customHeight="1" x14ac:dyDescent="0.25">
      <c r="A3420" s="13"/>
      <c r="B3420" s="13"/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  <c r="P3420" s="13"/>
      <c r="Q3420" s="13"/>
      <c r="R3420" s="13"/>
      <c r="S3420" s="13"/>
      <c r="T3420" s="13"/>
      <c r="U3420" s="13"/>
      <c r="V3420" s="13"/>
      <c r="W3420" s="13"/>
      <c r="X3420" s="13"/>
      <c r="Y3420" s="13"/>
      <c r="Z3420" s="13"/>
      <c r="AA3420" s="13"/>
      <c r="AB3420" s="13"/>
      <c r="AC3420" s="13"/>
      <c r="AD3420" s="13"/>
      <c r="AE3420" s="13"/>
      <c r="AF3420" s="13"/>
      <c r="AG3420" s="13"/>
      <c r="AH3420" s="13"/>
      <c r="AI3420" s="13"/>
      <c r="AJ3420" s="13"/>
      <c r="AK3420" s="13"/>
      <c r="AL3420" s="13"/>
      <c r="AM3420" s="13"/>
      <c r="AN3420" s="13"/>
    </row>
    <row r="3421" spans="1:40" ht="15.75" hidden="1" customHeight="1" x14ac:dyDescent="0.25">
      <c r="A3421" s="13"/>
      <c r="B3421" s="13"/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  <c r="P3421" s="13"/>
      <c r="Q3421" s="13"/>
      <c r="R3421" s="13"/>
      <c r="S3421" s="13"/>
      <c r="T3421" s="13"/>
      <c r="U3421" s="13"/>
      <c r="V3421" s="13"/>
      <c r="W3421" s="13"/>
      <c r="X3421" s="13"/>
      <c r="Y3421" s="13"/>
      <c r="Z3421" s="13"/>
      <c r="AA3421" s="13"/>
      <c r="AB3421" s="13"/>
      <c r="AC3421" s="13"/>
      <c r="AD3421" s="13"/>
      <c r="AE3421" s="13"/>
      <c r="AF3421" s="13"/>
      <c r="AG3421" s="13"/>
      <c r="AH3421" s="13"/>
      <c r="AI3421" s="13"/>
      <c r="AJ3421" s="13"/>
      <c r="AK3421" s="13"/>
      <c r="AL3421" s="13"/>
      <c r="AM3421" s="13"/>
      <c r="AN3421" s="13"/>
    </row>
    <row r="3422" spans="1:40" ht="15.75" hidden="1" customHeight="1" x14ac:dyDescent="0.25">
      <c r="A3422" s="13"/>
      <c r="B3422" s="13"/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  <c r="P3422" s="13"/>
      <c r="Q3422" s="13"/>
      <c r="R3422" s="13"/>
      <c r="S3422" s="13"/>
      <c r="T3422" s="13"/>
      <c r="U3422" s="13"/>
      <c r="V3422" s="13"/>
      <c r="W3422" s="13"/>
      <c r="X3422" s="13"/>
      <c r="Y3422" s="13"/>
      <c r="Z3422" s="13"/>
      <c r="AA3422" s="13"/>
      <c r="AB3422" s="13"/>
      <c r="AC3422" s="13"/>
      <c r="AD3422" s="13"/>
      <c r="AE3422" s="13"/>
      <c r="AF3422" s="13"/>
      <c r="AG3422" s="13"/>
      <c r="AH3422" s="13"/>
      <c r="AI3422" s="13"/>
      <c r="AJ3422" s="13"/>
      <c r="AK3422" s="13"/>
      <c r="AL3422" s="13"/>
      <c r="AM3422" s="13"/>
      <c r="AN3422" s="13"/>
    </row>
    <row r="3423" spans="1:40" ht="15.75" hidden="1" customHeight="1" x14ac:dyDescent="0.25">
      <c r="A3423" s="13"/>
      <c r="B3423" s="13"/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  <c r="P3423" s="13"/>
      <c r="Q3423" s="13"/>
      <c r="R3423" s="13"/>
      <c r="S3423" s="13"/>
      <c r="T3423" s="13"/>
      <c r="U3423" s="13"/>
      <c r="V3423" s="13"/>
      <c r="W3423" s="13"/>
      <c r="X3423" s="13"/>
      <c r="Y3423" s="13"/>
      <c r="Z3423" s="13"/>
      <c r="AA3423" s="13"/>
      <c r="AB3423" s="13"/>
      <c r="AC3423" s="13"/>
      <c r="AD3423" s="13"/>
      <c r="AE3423" s="13"/>
      <c r="AF3423" s="13"/>
      <c r="AG3423" s="13"/>
      <c r="AH3423" s="13"/>
      <c r="AI3423" s="13"/>
      <c r="AJ3423" s="13"/>
      <c r="AK3423" s="13"/>
      <c r="AL3423" s="13"/>
      <c r="AM3423" s="13"/>
      <c r="AN3423" s="13"/>
    </row>
    <row r="3424" spans="1:40" ht="15.75" hidden="1" customHeight="1" x14ac:dyDescent="0.25">
      <c r="A3424" s="13"/>
      <c r="B3424" s="13"/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  <c r="P3424" s="13"/>
      <c r="Q3424" s="13"/>
      <c r="R3424" s="13"/>
      <c r="S3424" s="13"/>
      <c r="T3424" s="13"/>
      <c r="U3424" s="13"/>
      <c r="V3424" s="13"/>
      <c r="W3424" s="13"/>
      <c r="X3424" s="13"/>
      <c r="Y3424" s="13"/>
      <c r="Z3424" s="13"/>
      <c r="AA3424" s="13"/>
      <c r="AB3424" s="13"/>
      <c r="AC3424" s="13"/>
      <c r="AD3424" s="13"/>
      <c r="AE3424" s="13"/>
      <c r="AF3424" s="13"/>
      <c r="AG3424" s="13"/>
      <c r="AH3424" s="13"/>
      <c r="AI3424" s="13"/>
      <c r="AJ3424" s="13"/>
      <c r="AK3424" s="13"/>
      <c r="AL3424" s="13"/>
      <c r="AM3424" s="13"/>
      <c r="AN3424" s="13"/>
    </row>
    <row r="3425" spans="1:40" ht="15.75" hidden="1" customHeight="1" x14ac:dyDescent="0.25">
      <c r="A3425" s="13"/>
      <c r="B3425" s="13"/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  <c r="P3425" s="13"/>
      <c r="Q3425" s="13"/>
      <c r="R3425" s="13"/>
      <c r="S3425" s="13"/>
      <c r="T3425" s="13"/>
      <c r="U3425" s="13"/>
      <c r="V3425" s="13"/>
      <c r="W3425" s="13"/>
      <c r="X3425" s="13"/>
      <c r="Y3425" s="13"/>
      <c r="Z3425" s="13"/>
      <c r="AA3425" s="13"/>
      <c r="AB3425" s="13"/>
      <c r="AC3425" s="13"/>
      <c r="AD3425" s="13"/>
      <c r="AE3425" s="13"/>
      <c r="AF3425" s="13"/>
      <c r="AG3425" s="13"/>
      <c r="AH3425" s="13"/>
      <c r="AI3425" s="13"/>
      <c r="AJ3425" s="13"/>
      <c r="AK3425" s="13"/>
      <c r="AL3425" s="13"/>
      <c r="AM3425" s="13"/>
      <c r="AN3425" s="13"/>
    </row>
    <row r="3426" spans="1:40" ht="15.75" hidden="1" customHeight="1" x14ac:dyDescent="0.25">
      <c r="A3426" s="13"/>
      <c r="B3426" s="13"/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  <c r="P3426" s="13"/>
      <c r="Q3426" s="13"/>
      <c r="R3426" s="13"/>
      <c r="S3426" s="13"/>
      <c r="T3426" s="13"/>
      <c r="U3426" s="13"/>
      <c r="V3426" s="13"/>
      <c r="W3426" s="13"/>
      <c r="X3426" s="13"/>
      <c r="Y3426" s="13"/>
      <c r="Z3426" s="13"/>
      <c r="AA3426" s="13"/>
      <c r="AB3426" s="13"/>
      <c r="AC3426" s="13"/>
      <c r="AD3426" s="13"/>
      <c r="AE3426" s="13"/>
      <c r="AF3426" s="13"/>
      <c r="AG3426" s="13"/>
      <c r="AH3426" s="13"/>
      <c r="AI3426" s="13"/>
      <c r="AJ3426" s="13"/>
      <c r="AK3426" s="13"/>
      <c r="AL3426" s="13"/>
      <c r="AM3426" s="13"/>
      <c r="AN3426" s="13"/>
    </row>
    <row r="3427" spans="1:40" ht="15.75" hidden="1" customHeight="1" x14ac:dyDescent="0.25">
      <c r="A3427" s="13"/>
      <c r="B3427" s="13"/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  <c r="P3427" s="13"/>
      <c r="Q3427" s="13"/>
      <c r="R3427" s="13"/>
      <c r="S3427" s="13"/>
      <c r="T3427" s="13"/>
      <c r="U3427" s="13"/>
      <c r="V3427" s="13"/>
      <c r="W3427" s="13"/>
      <c r="X3427" s="13"/>
      <c r="Y3427" s="13"/>
      <c r="Z3427" s="13"/>
      <c r="AA3427" s="13"/>
      <c r="AB3427" s="13"/>
      <c r="AC3427" s="13"/>
      <c r="AD3427" s="13"/>
      <c r="AE3427" s="13"/>
      <c r="AF3427" s="13"/>
      <c r="AG3427" s="13"/>
      <c r="AH3427" s="13"/>
      <c r="AI3427" s="13"/>
      <c r="AJ3427" s="13"/>
      <c r="AK3427" s="13"/>
      <c r="AL3427" s="13"/>
      <c r="AM3427" s="13"/>
      <c r="AN3427" s="13"/>
    </row>
    <row r="3428" spans="1:40" ht="15.75" hidden="1" customHeight="1" x14ac:dyDescent="0.25">
      <c r="A3428" s="13"/>
      <c r="B3428" s="13"/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  <c r="P3428" s="13"/>
      <c r="Q3428" s="13"/>
      <c r="R3428" s="13"/>
      <c r="S3428" s="13"/>
      <c r="T3428" s="13"/>
      <c r="U3428" s="13"/>
      <c r="V3428" s="13"/>
      <c r="W3428" s="13"/>
      <c r="X3428" s="13"/>
      <c r="Y3428" s="13"/>
      <c r="Z3428" s="13"/>
      <c r="AA3428" s="13"/>
      <c r="AB3428" s="13"/>
      <c r="AC3428" s="13"/>
      <c r="AD3428" s="13"/>
      <c r="AE3428" s="13"/>
      <c r="AF3428" s="13"/>
      <c r="AG3428" s="13"/>
      <c r="AH3428" s="13"/>
      <c r="AI3428" s="13"/>
      <c r="AJ3428" s="13"/>
      <c r="AK3428" s="13"/>
      <c r="AL3428" s="13"/>
      <c r="AM3428" s="13"/>
      <c r="AN3428" s="13"/>
    </row>
    <row r="3429" spans="1:40" ht="15.75" hidden="1" customHeight="1" x14ac:dyDescent="0.25">
      <c r="A3429" s="13"/>
      <c r="B3429" s="13"/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  <c r="P3429" s="13"/>
      <c r="Q3429" s="13"/>
      <c r="R3429" s="13"/>
      <c r="S3429" s="13"/>
      <c r="T3429" s="13"/>
      <c r="U3429" s="13"/>
      <c r="V3429" s="13"/>
      <c r="W3429" s="13"/>
      <c r="X3429" s="13"/>
      <c r="Y3429" s="13"/>
      <c r="Z3429" s="13"/>
      <c r="AA3429" s="13"/>
      <c r="AB3429" s="13"/>
      <c r="AC3429" s="13"/>
      <c r="AD3429" s="13"/>
      <c r="AE3429" s="13"/>
      <c r="AF3429" s="13"/>
      <c r="AG3429" s="13"/>
      <c r="AH3429" s="13"/>
      <c r="AI3429" s="13"/>
      <c r="AJ3429" s="13"/>
      <c r="AK3429" s="13"/>
      <c r="AL3429" s="13"/>
      <c r="AM3429" s="13"/>
      <c r="AN3429" s="13"/>
    </row>
    <row r="3430" spans="1:40" ht="15.75" hidden="1" customHeight="1" x14ac:dyDescent="0.25">
      <c r="A3430" s="13"/>
      <c r="B3430" s="13"/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  <c r="P3430" s="13"/>
      <c r="Q3430" s="13"/>
      <c r="R3430" s="13"/>
      <c r="S3430" s="13"/>
      <c r="T3430" s="13"/>
      <c r="U3430" s="13"/>
      <c r="V3430" s="13"/>
      <c r="W3430" s="13"/>
      <c r="X3430" s="13"/>
      <c r="Y3430" s="13"/>
      <c r="Z3430" s="13"/>
      <c r="AA3430" s="13"/>
      <c r="AB3430" s="13"/>
      <c r="AC3430" s="13"/>
      <c r="AD3430" s="13"/>
      <c r="AE3430" s="13"/>
      <c r="AF3430" s="13"/>
      <c r="AG3430" s="13"/>
      <c r="AH3430" s="13"/>
      <c r="AI3430" s="13"/>
      <c r="AJ3430" s="13"/>
      <c r="AK3430" s="13"/>
      <c r="AL3430" s="13"/>
      <c r="AM3430" s="13"/>
      <c r="AN3430" s="13"/>
    </row>
    <row r="3431" spans="1:40" ht="15.75" hidden="1" customHeight="1" x14ac:dyDescent="0.25">
      <c r="A3431" s="13"/>
      <c r="B3431" s="13"/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  <c r="P3431" s="13"/>
      <c r="Q3431" s="13"/>
      <c r="R3431" s="13"/>
      <c r="S3431" s="13"/>
      <c r="T3431" s="13"/>
      <c r="U3431" s="13"/>
      <c r="V3431" s="13"/>
      <c r="W3431" s="13"/>
      <c r="X3431" s="13"/>
      <c r="Y3431" s="13"/>
      <c r="Z3431" s="13"/>
      <c r="AA3431" s="13"/>
      <c r="AB3431" s="13"/>
      <c r="AC3431" s="13"/>
      <c r="AD3431" s="13"/>
      <c r="AE3431" s="13"/>
      <c r="AF3431" s="13"/>
      <c r="AG3431" s="13"/>
      <c r="AH3431" s="13"/>
      <c r="AI3431" s="13"/>
      <c r="AJ3431" s="13"/>
      <c r="AK3431" s="13"/>
      <c r="AL3431" s="13"/>
      <c r="AM3431" s="13"/>
      <c r="AN3431" s="13"/>
    </row>
    <row r="3432" spans="1:40" ht="15.75" hidden="1" customHeight="1" x14ac:dyDescent="0.25">
      <c r="A3432" s="13"/>
      <c r="B3432" s="13"/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  <c r="P3432" s="13"/>
      <c r="Q3432" s="13"/>
      <c r="R3432" s="13"/>
      <c r="S3432" s="13"/>
      <c r="T3432" s="13"/>
      <c r="U3432" s="13"/>
      <c r="V3432" s="13"/>
      <c r="W3432" s="13"/>
      <c r="X3432" s="13"/>
      <c r="Y3432" s="13"/>
      <c r="Z3432" s="13"/>
      <c r="AA3432" s="13"/>
      <c r="AB3432" s="13"/>
      <c r="AC3432" s="13"/>
      <c r="AD3432" s="13"/>
      <c r="AE3432" s="13"/>
      <c r="AF3432" s="13"/>
      <c r="AG3432" s="13"/>
      <c r="AH3432" s="13"/>
      <c r="AI3432" s="13"/>
      <c r="AJ3432" s="13"/>
      <c r="AK3432" s="13"/>
      <c r="AL3432" s="13"/>
      <c r="AM3432" s="13"/>
      <c r="AN3432" s="13"/>
    </row>
    <row r="3433" spans="1:40" ht="15.75" hidden="1" customHeight="1" x14ac:dyDescent="0.25">
      <c r="A3433" s="13"/>
      <c r="B3433" s="13"/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  <c r="P3433" s="13"/>
      <c r="Q3433" s="13"/>
      <c r="R3433" s="13"/>
      <c r="S3433" s="13"/>
      <c r="T3433" s="13"/>
      <c r="U3433" s="13"/>
      <c r="V3433" s="13"/>
      <c r="W3433" s="13"/>
      <c r="X3433" s="13"/>
      <c r="Y3433" s="13"/>
      <c r="Z3433" s="13"/>
      <c r="AA3433" s="13"/>
      <c r="AB3433" s="13"/>
      <c r="AC3433" s="13"/>
      <c r="AD3433" s="13"/>
      <c r="AE3433" s="13"/>
      <c r="AF3433" s="13"/>
      <c r="AG3433" s="13"/>
      <c r="AH3433" s="13"/>
      <c r="AI3433" s="13"/>
      <c r="AJ3433" s="13"/>
      <c r="AK3433" s="13"/>
      <c r="AL3433" s="13"/>
      <c r="AM3433" s="13"/>
      <c r="AN3433" s="13"/>
    </row>
    <row r="3434" spans="1:40" ht="15.75" hidden="1" customHeight="1" x14ac:dyDescent="0.25">
      <c r="A3434" s="13"/>
      <c r="B3434" s="13"/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  <c r="P3434" s="13"/>
      <c r="Q3434" s="13"/>
      <c r="R3434" s="13"/>
      <c r="S3434" s="13"/>
      <c r="T3434" s="13"/>
      <c r="U3434" s="13"/>
      <c r="V3434" s="13"/>
      <c r="W3434" s="13"/>
      <c r="X3434" s="13"/>
      <c r="Y3434" s="13"/>
      <c r="Z3434" s="13"/>
      <c r="AA3434" s="13"/>
      <c r="AB3434" s="13"/>
      <c r="AC3434" s="13"/>
      <c r="AD3434" s="13"/>
      <c r="AE3434" s="13"/>
      <c r="AF3434" s="13"/>
      <c r="AG3434" s="13"/>
      <c r="AH3434" s="13"/>
      <c r="AI3434" s="13"/>
      <c r="AJ3434" s="13"/>
      <c r="AK3434" s="13"/>
      <c r="AL3434" s="13"/>
      <c r="AM3434" s="13"/>
      <c r="AN3434" s="13"/>
    </row>
    <row r="3435" spans="1:40" ht="15.75" hidden="1" customHeight="1" x14ac:dyDescent="0.25">
      <c r="A3435" s="13"/>
      <c r="B3435" s="13"/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  <c r="P3435" s="13"/>
      <c r="Q3435" s="13"/>
      <c r="R3435" s="13"/>
      <c r="S3435" s="13"/>
      <c r="T3435" s="13"/>
      <c r="U3435" s="13"/>
      <c r="V3435" s="13"/>
      <c r="W3435" s="13"/>
      <c r="X3435" s="13"/>
      <c r="Y3435" s="13"/>
      <c r="Z3435" s="13"/>
      <c r="AA3435" s="13"/>
      <c r="AB3435" s="13"/>
      <c r="AC3435" s="13"/>
      <c r="AD3435" s="13"/>
      <c r="AE3435" s="13"/>
      <c r="AF3435" s="13"/>
      <c r="AG3435" s="13"/>
      <c r="AH3435" s="13"/>
      <c r="AI3435" s="13"/>
      <c r="AJ3435" s="13"/>
      <c r="AK3435" s="13"/>
      <c r="AL3435" s="13"/>
      <c r="AM3435" s="13"/>
      <c r="AN3435" s="13"/>
    </row>
    <row r="3436" spans="1:40" ht="15.75" hidden="1" customHeight="1" x14ac:dyDescent="0.25">
      <c r="A3436" s="13"/>
      <c r="B3436" s="13"/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  <c r="P3436" s="13"/>
      <c r="Q3436" s="13"/>
      <c r="R3436" s="13"/>
      <c r="S3436" s="13"/>
      <c r="T3436" s="13"/>
      <c r="U3436" s="13"/>
      <c r="V3436" s="13"/>
      <c r="W3436" s="13"/>
      <c r="X3436" s="13"/>
      <c r="Y3436" s="13"/>
      <c r="Z3436" s="13"/>
      <c r="AA3436" s="13"/>
      <c r="AB3436" s="13"/>
      <c r="AC3436" s="13"/>
      <c r="AD3436" s="13"/>
      <c r="AE3436" s="13"/>
      <c r="AF3436" s="13"/>
      <c r="AG3436" s="13"/>
      <c r="AH3436" s="13"/>
      <c r="AI3436" s="13"/>
      <c r="AJ3436" s="13"/>
      <c r="AK3436" s="13"/>
      <c r="AL3436" s="13"/>
      <c r="AM3436" s="13"/>
      <c r="AN3436" s="13"/>
    </row>
    <row r="3437" spans="1:40" ht="15.75" hidden="1" customHeight="1" x14ac:dyDescent="0.25">
      <c r="A3437" s="13"/>
      <c r="B3437" s="13"/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  <c r="P3437" s="13"/>
      <c r="Q3437" s="13"/>
      <c r="R3437" s="13"/>
      <c r="S3437" s="13"/>
      <c r="T3437" s="13"/>
      <c r="U3437" s="13"/>
      <c r="V3437" s="13"/>
      <c r="W3437" s="13"/>
      <c r="X3437" s="13"/>
      <c r="Y3437" s="13"/>
      <c r="Z3437" s="13"/>
      <c r="AA3437" s="13"/>
      <c r="AB3437" s="13"/>
      <c r="AC3437" s="13"/>
      <c r="AD3437" s="13"/>
      <c r="AE3437" s="13"/>
      <c r="AF3437" s="13"/>
      <c r="AG3437" s="13"/>
      <c r="AH3437" s="13"/>
      <c r="AI3437" s="13"/>
      <c r="AJ3437" s="13"/>
      <c r="AK3437" s="13"/>
      <c r="AL3437" s="13"/>
      <c r="AM3437" s="13"/>
      <c r="AN3437" s="13"/>
    </row>
    <row r="3438" spans="1:40" ht="15.75" hidden="1" customHeight="1" x14ac:dyDescent="0.25">
      <c r="A3438" s="13"/>
      <c r="B3438" s="13"/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  <c r="P3438" s="13"/>
      <c r="Q3438" s="13"/>
      <c r="R3438" s="13"/>
      <c r="S3438" s="13"/>
      <c r="T3438" s="13"/>
      <c r="U3438" s="13"/>
      <c r="V3438" s="13"/>
      <c r="W3438" s="13"/>
      <c r="X3438" s="13"/>
      <c r="Y3438" s="13"/>
      <c r="Z3438" s="13"/>
      <c r="AA3438" s="13"/>
      <c r="AB3438" s="13"/>
      <c r="AC3438" s="13"/>
      <c r="AD3438" s="13"/>
      <c r="AE3438" s="13"/>
      <c r="AF3438" s="13"/>
      <c r="AG3438" s="13"/>
      <c r="AH3438" s="13"/>
      <c r="AI3438" s="13"/>
      <c r="AJ3438" s="13"/>
      <c r="AK3438" s="13"/>
      <c r="AL3438" s="13"/>
      <c r="AM3438" s="13"/>
      <c r="AN3438" s="13"/>
    </row>
    <row r="3439" spans="1:40" ht="15.75" hidden="1" customHeight="1" x14ac:dyDescent="0.25">
      <c r="A3439" s="13"/>
      <c r="B3439" s="13"/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  <c r="P3439" s="13"/>
      <c r="Q3439" s="13"/>
      <c r="R3439" s="13"/>
      <c r="S3439" s="13"/>
      <c r="T3439" s="13"/>
      <c r="U3439" s="13"/>
      <c r="V3439" s="13"/>
      <c r="W3439" s="13"/>
      <c r="X3439" s="13"/>
      <c r="Y3439" s="13"/>
      <c r="Z3439" s="13"/>
      <c r="AA3439" s="13"/>
      <c r="AB3439" s="13"/>
      <c r="AC3439" s="13"/>
      <c r="AD3439" s="13"/>
      <c r="AE3439" s="13"/>
      <c r="AF3439" s="13"/>
      <c r="AG3439" s="13"/>
      <c r="AH3439" s="13"/>
      <c r="AI3439" s="13"/>
      <c r="AJ3439" s="13"/>
      <c r="AK3439" s="13"/>
      <c r="AL3439" s="13"/>
      <c r="AM3439" s="13"/>
      <c r="AN3439" s="13"/>
    </row>
    <row r="3440" spans="1:40" ht="15.75" hidden="1" customHeight="1" x14ac:dyDescent="0.25">
      <c r="A3440" s="13"/>
      <c r="B3440" s="13"/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  <c r="P3440" s="13"/>
      <c r="Q3440" s="13"/>
      <c r="R3440" s="13"/>
      <c r="S3440" s="13"/>
      <c r="T3440" s="13"/>
      <c r="U3440" s="13"/>
      <c r="V3440" s="13"/>
      <c r="W3440" s="13"/>
      <c r="X3440" s="13"/>
      <c r="Y3440" s="13"/>
      <c r="Z3440" s="13"/>
      <c r="AA3440" s="13"/>
      <c r="AB3440" s="13"/>
      <c r="AC3440" s="13"/>
      <c r="AD3440" s="13"/>
      <c r="AE3440" s="13"/>
      <c r="AF3440" s="13"/>
      <c r="AG3440" s="13"/>
      <c r="AH3440" s="13"/>
      <c r="AI3440" s="13"/>
      <c r="AJ3440" s="13"/>
      <c r="AK3440" s="13"/>
      <c r="AL3440" s="13"/>
      <c r="AM3440" s="13"/>
      <c r="AN3440" s="13"/>
    </row>
    <row r="3441" spans="1:40" ht="15.75" hidden="1" customHeight="1" x14ac:dyDescent="0.25">
      <c r="A3441" s="13"/>
      <c r="B3441" s="13"/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  <c r="P3441" s="13"/>
      <c r="Q3441" s="13"/>
      <c r="R3441" s="13"/>
      <c r="S3441" s="13"/>
      <c r="T3441" s="13"/>
      <c r="U3441" s="13"/>
      <c r="V3441" s="13"/>
      <c r="W3441" s="13"/>
      <c r="X3441" s="13"/>
      <c r="Y3441" s="13"/>
      <c r="Z3441" s="13"/>
      <c r="AA3441" s="13"/>
      <c r="AB3441" s="13"/>
      <c r="AC3441" s="13"/>
      <c r="AD3441" s="13"/>
      <c r="AE3441" s="13"/>
      <c r="AF3441" s="13"/>
      <c r="AG3441" s="13"/>
      <c r="AH3441" s="13"/>
      <c r="AI3441" s="13"/>
      <c r="AJ3441" s="13"/>
      <c r="AK3441" s="13"/>
      <c r="AL3441" s="13"/>
      <c r="AM3441" s="13"/>
      <c r="AN3441" s="13"/>
    </row>
    <row r="3442" spans="1:40" ht="15.75" hidden="1" customHeight="1" x14ac:dyDescent="0.25">
      <c r="A3442" s="13"/>
      <c r="B3442" s="13"/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  <c r="P3442" s="13"/>
      <c r="Q3442" s="13"/>
      <c r="R3442" s="13"/>
      <c r="S3442" s="13"/>
      <c r="T3442" s="13"/>
      <c r="U3442" s="13"/>
      <c r="V3442" s="13"/>
      <c r="W3442" s="13"/>
      <c r="X3442" s="13"/>
      <c r="Y3442" s="13"/>
      <c r="Z3442" s="13"/>
      <c r="AA3442" s="13"/>
      <c r="AB3442" s="13"/>
      <c r="AC3442" s="13"/>
      <c r="AD3442" s="13"/>
      <c r="AE3442" s="13"/>
      <c r="AF3442" s="13"/>
      <c r="AG3442" s="13"/>
      <c r="AH3442" s="13"/>
      <c r="AI3442" s="13"/>
      <c r="AJ3442" s="13"/>
      <c r="AK3442" s="13"/>
      <c r="AL3442" s="13"/>
      <c r="AM3442" s="13"/>
      <c r="AN3442" s="13"/>
    </row>
    <row r="3443" spans="1:40" ht="15.75" hidden="1" customHeight="1" x14ac:dyDescent="0.25">
      <c r="A3443" s="13"/>
      <c r="B3443" s="13"/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  <c r="P3443" s="13"/>
      <c r="Q3443" s="13"/>
      <c r="R3443" s="13"/>
      <c r="S3443" s="13"/>
      <c r="T3443" s="13"/>
      <c r="U3443" s="13"/>
      <c r="V3443" s="13"/>
      <c r="W3443" s="13"/>
      <c r="X3443" s="13"/>
      <c r="Y3443" s="13"/>
      <c r="Z3443" s="13"/>
      <c r="AA3443" s="13"/>
      <c r="AB3443" s="13"/>
      <c r="AC3443" s="13"/>
      <c r="AD3443" s="13"/>
      <c r="AE3443" s="13"/>
      <c r="AF3443" s="13"/>
      <c r="AG3443" s="13"/>
      <c r="AH3443" s="13"/>
      <c r="AI3443" s="13"/>
      <c r="AJ3443" s="13"/>
      <c r="AK3443" s="13"/>
      <c r="AL3443" s="13"/>
      <c r="AM3443" s="13"/>
      <c r="AN3443" s="13"/>
    </row>
    <row r="3444" spans="1:40" ht="15.75" hidden="1" customHeight="1" x14ac:dyDescent="0.25">
      <c r="A3444" s="13"/>
      <c r="B3444" s="13"/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  <c r="P3444" s="13"/>
      <c r="Q3444" s="13"/>
      <c r="R3444" s="13"/>
      <c r="S3444" s="13"/>
      <c r="T3444" s="13"/>
      <c r="U3444" s="13"/>
      <c r="V3444" s="13"/>
      <c r="W3444" s="13"/>
      <c r="X3444" s="13"/>
      <c r="Y3444" s="13"/>
      <c r="Z3444" s="13"/>
      <c r="AA3444" s="13"/>
      <c r="AB3444" s="13"/>
      <c r="AC3444" s="13"/>
      <c r="AD3444" s="13"/>
      <c r="AE3444" s="13"/>
      <c r="AF3444" s="13"/>
      <c r="AG3444" s="13"/>
      <c r="AH3444" s="13"/>
      <c r="AI3444" s="13"/>
      <c r="AJ3444" s="13"/>
      <c r="AK3444" s="13"/>
      <c r="AL3444" s="13"/>
      <c r="AM3444" s="13"/>
      <c r="AN3444" s="13"/>
    </row>
    <row r="3445" spans="1:40" ht="15.75" hidden="1" customHeight="1" x14ac:dyDescent="0.25">
      <c r="A3445" s="13"/>
      <c r="B3445" s="13"/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  <c r="P3445" s="13"/>
      <c r="Q3445" s="13"/>
      <c r="R3445" s="13"/>
      <c r="S3445" s="13"/>
      <c r="T3445" s="13"/>
      <c r="U3445" s="13"/>
      <c r="V3445" s="13"/>
      <c r="W3445" s="13"/>
      <c r="X3445" s="13"/>
      <c r="Y3445" s="13"/>
      <c r="Z3445" s="13"/>
      <c r="AA3445" s="13"/>
      <c r="AB3445" s="13"/>
      <c r="AC3445" s="13"/>
      <c r="AD3445" s="13"/>
      <c r="AE3445" s="13"/>
      <c r="AF3445" s="13"/>
      <c r="AG3445" s="13"/>
      <c r="AH3445" s="13"/>
      <c r="AI3445" s="13"/>
      <c r="AJ3445" s="13"/>
      <c r="AK3445" s="13"/>
      <c r="AL3445" s="13"/>
      <c r="AM3445" s="13"/>
      <c r="AN3445" s="13"/>
    </row>
    <row r="3446" spans="1:40" ht="15.75" hidden="1" customHeight="1" x14ac:dyDescent="0.25">
      <c r="A3446" s="13"/>
      <c r="B3446" s="13"/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  <c r="P3446" s="13"/>
      <c r="Q3446" s="13"/>
      <c r="R3446" s="13"/>
      <c r="S3446" s="13"/>
      <c r="T3446" s="13"/>
      <c r="U3446" s="13"/>
      <c r="V3446" s="13"/>
      <c r="W3446" s="13"/>
      <c r="X3446" s="13"/>
      <c r="Y3446" s="13"/>
      <c r="Z3446" s="13"/>
      <c r="AA3446" s="13"/>
      <c r="AB3446" s="13"/>
      <c r="AC3446" s="13"/>
      <c r="AD3446" s="13"/>
      <c r="AE3446" s="13"/>
      <c r="AF3446" s="13"/>
      <c r="AG3446" s="13"/>
      <c r="AH3446" s="13"/>
      <c r="AI3446" s="13"/>
      <c r="AJ3446" s="13"/>
      <c r="AK3446" s="13"/>
      <c r="AL3446" s="13"/>
      <c r="AM3446" s="13"/>
      <c r="AN3446" s="13"/>
    </row>
    <row r="3447" spans="1:40" ht="15.75" hidden="1" customHeight="1" x14ac:dyDescent="0.25">
      <c r="A3447" s="13"/>
      <c r="B3447" s="13"/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  <c r="P3447" s="13"/>
      <c r="Q3447" s="13"/>
      <c r="R3447" s="13"/>
      <c r="S3447" s="13"/>
      <c r="T3447" s="13"/>
      <c r="U3447" s="13"/>
      <c r="V3447" s="13"/>
      <c r="W3447" s="13"/>
      <c r="X3447" s="13"/>
      <c r="Y3447" s="13"/>
      <c r="Z3447" s="13"/>
      <c r="AA3447" s="13"/>
      <c r="AB3447" s="13"/>
      <c r="AC3447" s="13"/>
      <c r="AD3447" s="13"/>
      <c r="AE3447" s="13"/>
      <c r="AF3447" s="13"/>
      <c r="AG3447" s="13"/>
      <c r="AH3447" s="13"/>
      <c r="AI3447" s="13"/>
      <c r="AJ3447" s="13"/>
      <c r="AK3447" s="13"/>
      <c r="AL3447" s="13"/>
      <c r="AM3447" s="13"/>
      <c r="AN3447" s="13"/>
    </row>
    <row r="3448" spans="1:40" ht="15.75" hidden="1" customHeight="1" x14ac:dyDescent="0.25">
      <c r="A3448" s="13"/>
      <c r="B3448" s="13"/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  <c r="P3448" s="13"/>
      <c r="Q3448" s="13"/>
      <c r="R3448" s="13"/>
      <c r="S3448" s="13"/>
      <c r="T3448" s="13"/>
      <c r="U3448" s="13"/>
      <c r="V3448" s="13"/>
      <c r="W3448" s="13"/>
      <c r="X3448" s="13"/>
      <c r="Y3448" s="13"/>
      <c r="Z3448" s="13"/>
      <c r="AA3448" s="13"/>
      <c r="AB3448" s="13"/>
      <c r="AC3448" s="13"/>
      <c r="AD3448" s="13"/>
      <c r="AE3448" s="13"/>
      <c r="AF3448" s="13"/>
      <c r="AG3448" s="13"/>
      <c r="AH3448" s="13"/>
      <c r="AI3448" s="13"/>
      <c r="AJ3448" s="13"/>
      <c r="AK3448" s="13"/>
      <c r="AL3448" s="13"/>
      <c r="AM3448" s="13"/>
      <c r="AN3448" s="13"/>
    </row>
    <row r="3449" spans="1:40" ht="15.75" hidden="1" customHeight="1" x14ac:dyDescent="0.25">
      <c r="A3449" s="13"/>
      <c r="B3449" s="13"/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  <c r="P3449" s="13"/>
      <c r="Q3449" s="13"/>
      <c r="R3449" s="13"/>
      <c r="S3449" s="13"/>
      <c r="T3449" s="13"/>
      <c r="U3449" s="13"/>
      <c r="V3449" s="13"/>
      <c r="W3449" s="13"/>
      <c r="X3449" s="13"/>
      <c r="Y3449" s="13"/>
      <c r="Z3449" s="13"/>
      <c r="AA3449" s="13"/>
      <c r="AB3449" s="13"/>
      <c r="AC3449" s="13"/>
      <c r="AD3449" s="13"/>
      <c r="AE3449" s="13"/>
      <c r="AF3449" s="13"/>
      <c r="AG3449" s="13"/>
      <c r="AH3449" s="13"/>
      <c r="AI3449" s="13"/>
      <c r="AJ3449" s="13"/>
      <c r="AK3449" s="13"/>
      <c r="AL3449" s="13"/>
      <c r="AM3449" s="13"/>
      <c r="AN3449" s="13"/>
    </row>
    <row r="3450" spans="1:40" ht="15.75" hidden="1" customHeight="1" x14ac:dyDescent="0.25">
      <c r="A3450" s="13"/>
      <c r="B3450" s="13"/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  <c r="P3450" s="13"/>
      <c r="Q3450" s="13"/>
      <c r="R3450" s="13"/>
      <c r="S3450" s="13"/>
      <c r="T3450" s="13"/>
      <c r="U3450" s="13"/>
      <c r="V3450" s="13"/>
      <c r="W3450" s="13"/>
      <c r="X3450" s="13"/>
      <c r="Y3450" s="13"/>
      <c r="Z3450" s="13"/>
      <c r="AA3450" s="13"/>
      <c r="AB3450" s="13"/>
      <c r="AC3450" s="13"/>
      <c r="AD3450" s="13"/>
      <c r="AE3450" s="13"/>
      <c r="AF3450" s="13"/>
      <c r="AG3450" s="13"/>
      <c r="AH3450" s="13"/>
      <c r="AI3450" s="13"/>
      <c r="AJ3450" s="13"/>
      <c r="AK3450" s="13"/>
      <c r="AL3450" s="13"/>
      <c r="AM3450" s="13"/>
      <c r="AN3450" s="13"/>
    </row>
    <row r="3451" spans="1:40" ht="15.75" hidden="1" customHeight="1" x14ac:dyDescent="0.25">
      <c r="A3451" s="13"/>
      <c r="B3451" s="13"/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  <c r="P3451" s="13"/>
      <c r="Q3451" s="13"/>
      <c r="R3451" s="13"/>
      <c r="S3451" s="13"/>
      <c r="T3451" s="13"/>
      <c r="U3451" s="13"/>
      <c r="V3451" s="13"/>
      <c r="W3451" s="13"/>
      <c r="X3451" s="13"/>
      <c r="Y3451" s="13"/>
      <c r="Z3451" s="13"/>
      <c r="AA3451" s="13"/>
      <c r="AB3451" s="13"/>
      <c r="AC3451" s="13"/>
      <c r="AD3451" s="13"/>
      <c r="AE3451" s="13"/>
      <c r="AF3451" s="13"/>
      <c r="AG3451" s="13"/>
      <c r="AH3451" s="13"/>
      <c r="AI3451" s="13"/>
      <c r="AJ3451" s="13"/>
      <c r="AK3451" s="13"/>
      <c r="AL3451" s="13"/>
      <c r="AM3451" s="13"/>
      <c r="AN3451" s="13"/>
    </row>
    <row r="3452" spans="1:40" ht="15.75" hidden="1" customHeight="1" x14ac:dyDescent="0.25">
      <c r="A3452" s="13"/>
      <c r="B3452" s="13"/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  <c r="P3452" s="13"/>
      <c r="Q3452" s="13"/>
      <c r="R3452" s="13"/>
      <c r="S3452" s="13"/>
      <c r="T3452" s="13"/>
      <c r="U3452" s="13"/>
      <c r="V3452" s="13"/>
      <c r="W3452" s="13"/>
      <c r="X3452" s="13"/>
      <c r="Y3452" s="13"/>
      <c r="Z3452" s="13"/>
      <c r="AA3452" s="13"/>
      <c r="AB3452" s="13"/>
      <c r="AC3452" s="13"/>
      <c r="AD3452" s="13"/>
      <c r="AE3452" s="13"/>
      <c r="AF3452" s="13"/>
      <c r="AG3452" s="13"/>
      <c r="AH3452" s="13"/>
      <c r="AI3452" s="13"/>
      <c r="AJ3452" s="13"/>
      <c r="AK3452" s="13"/>
      <c r="AL3452" s="13"/>
      <c r="AM3452" s="13"/>
      <c r="AN3452" s="13"/>
    </row>
    <row r="3453" spans="1:40" ht="15.75" hidden="1" customHeight="1" x14ac:dyDescent="0.25">
      <c r="A3453" s="13"/>
      <c r="B3453" s="13"/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  <c r="P3453" s="13"/>
      <c r="Q3453" s="13"/>
      <c r="R3453" s="13"/>
      <c r="S3453" s="13"/>
      <c r="T3453" s="13"/>
      <c r="U3453" s="13"/>
      <c r="V3453" s="13"/>
      <c r="W3453" s="13"/>
      <c r="X3453" s="13"/>
      <c r="Y3453" s="13"/>
      <c r="Z3453" s="13"/>
      <c r="AA3453" s="13"/>
      <c r="AB3453" s="13"/>
      <c r="AC3453" s="13"/>
      <c r="AD3453" s="13"/>
      <c r="AE3453" s="13"/>
      <c r="AF3453" s="13"/>
      <c r="AG3453" s="13"/>
      <c r="AH3453" s="13"/>
      <c r="AI3453" s="13"/>
      <c r="AJ3453" s="13"/>
      <c r="AK3453" s="13"/>
      <c r="AL3453" s="13"/>
      <c r="AM3453" s="13"/>
      <c r="AN3453" s="13"/>
    </row>
    <row r="3454" spans="1:40" ht="15.75" hidden="1" customHeight="1" x14ac:dyDescent="0.25">
      <c r="A3454" s="13"/>
      <c r="B3454" s="13"/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  <c r="P3454" s="13"/>
      <c r="Q3454" s="13"/>
      <c r="R3454" s="13"/>
      <c r="S3454" s="13"/>
      <c r="T3454" s="13"/>
      <c r="U3454" s="13"/>
      <c r="V3454" s="13"/>
      <c r="W3454" s="13"/>
      <c r="X3454" s="13"/>
      <c r="Y3454" s="13"/>
      <c r="Z3454" s="13"/>
      <c r="AA3454" s="13"/>
      <c r="AB3454" s="13"/>
      <c r="AC3454" s="13"/>
      <c r="AD3454" s="13"/>
      <c r="AE3454" s="13"/>
      <c r="AF3454" s="13"/>
      <c r="AG3454" s="13"/>
      <c r="AH3454" s="13"/>
      <c r="AI3454" s="13"/>
      <c r="AJ3454" s="13"/>
      <c r="AK3454" s="13"/>
      <c r="AL3454" s="13"/>
      <c r="AM3454" s="13"/>
      <c r="AN3454" s="13"/>
    </row>
    <row r="3455" spans="1:40" ht="15.75" hidden="1" customHeight="1" x14ac:dyDescent="0.25">
      <c r="A3455" s="13"/>
      <c r="B3455" s="13"/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  <c r="P3455" s="13"/>
      <c r="Q3455" s="13"/>
      <c r="R3455" s="13"/>
      <c r="S3455" s="13"/>
      <c r="T3455" s="13"/>
      <c r="U3455" s="13"/>
      <c r="V3455" s="13"/>
      <c r="W3455" s="13"/>
      <c r="X3455" s="13"/>
      <c r="Y3455" s="13"/>
      <c r="Z3455" s="13"/>
      <c r="AA3455" s="13"/>
      <c r="AB3455" s="13"/>
      <c r="AC3455" s="13"/>
      <c r="AD3455" s="13"/>
      <c r="AE3455" s="13"/>
      <c r="AF3455" s="13"/>
      <c r="AG3455" s="13"/>
      <c r="AH3455" s="13"/>
      <c r="AI3455" s="13"/>
      <c r="AJ3455" s="13"/>
      <c r="AK3455" s="13"/>
      <c r="AL3455" s="13"/>
      <c r="AM3455" s="13"/>
      <c r="AN3455" s="13"/>
    </row>
    <row r="3456" spans="1:40" ht="15.75" hidden="1" customHeight="1" x14ac:dyDescent="0.25">
      <c r="A3456" s="13"/>
      <c r="B3456" s="13"/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  <c r="P3456" s="13"/>
      <c r="Q3456" s="13"/>
      <c r="R3456" s="13"/>
      <c r="S3456" s="13"/>
      <c r="T3456" s="13"/>
      <c r="U3456" s="13"/>
      <c r="V3456" s="13"/>
      <c r="W3456" s="13"/>
      <c r="X3456" s="13"/>
      <c r="Y3456" s="13"/>
      <c r="Z3456" s="13"/>
      <c r="AA3456" s="13"/>
      <c r="AB3456" s="13"/>
      <c r="AC3456" s="13"/>
      <c r="AD3456" s="13"/>
      <c r="AE3456" s="13"/>
      <c r="AF3456" s="13"/>
      <c r="AG3456" s="13"/>
      <c r="AH3456" s="13"/>
      <c r="AI3456" s="13"/>
      <c r="AJ3456" s="13"/>
      <c r="AK3456" s="13"/>
      <c r="AL3456" s="13"/>
      <c r="AM3456" s="13"/>
      <c r="AN3456" s="13"/>
    </row>
    <row r="3457" spans="1:40" ht="15.75" hidden="1" customHeight="1" x14ac:dyDescent="0.25">
      <c r="A3457" s="13"/>
      <c r="B3457" s="13"/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  <c r="P3457" s="13"/>
      <c r="Q3457" s="13"/>
      <c r="R3457" s="13"/>
      <c r="S3457" s="13"/>
      <c r="T3457" s="13"/>
      <c r="U3457" s="13"/>
      <c r="V3457" s="13"/>
      <c r="W3457" s="13"/>
      <c r="X3457" s="13"/>
      <c r="Y3457" s="13"/>
      <c r="Z3457" s="13"/>
      <c r="AA3457" s="13"/>
      <c r="AB3457" s="13"/>
      <c r="AC3457" s="13"/>
      <c r="AD3457" s="13"/>
      <c r="AE3457" s="13"/>
      <c r="AF3457" s="13"/>
      <c r="AG3457" s="13"/>
      <c r="AH3457" s="13"/>
      <c r="AI3457" s="13"/>
      <c r="AJ3457" s="13"/>
      <c r="AK3457" s="13"/>
      <c r="AL3457" s="13"/>
      <c r="AM3457" s="13"/>
      <c r="AN3457" s="13"/>
    </row>
    <row r="3458" spans="1:40" ht="15.75" hidden="1" customHeight="1" x14ac:dyDescent="0.25">
      <c r="A3458" s="13"/>
      <c r="B3458" s="13"/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  <c r="P3458" s="13"/>
      <c r="Q3458" s="13"/>
      <c r="R3458" s="13"/>
      <c r="S3458" s="13"/>
      <c r="T3458" s="13"/>
      <c r="U3458" s="13"/>
      <c r="V3458" s="13"/>
      <c r="W3458" s="13"/>
      <c r="X3458" s="13"/>
      <c r="Y3458" s="13"/>
      <c r="Z3458" s="13"/>
      <c r="AA3458" s="13"/>
      <c r="AB3458" s="13"/>
      <c r="AC3458" s="13"/>
      <c r="AD3458" s="13"/>
      <c r="AE3458" s="13"/>
      <c r="AF3458" s="13"/>
      <c r="AG3458" s="13"/>
      <c r="AH3458" s="13"/>
      <c r="AI3458" s="13"/>
      <c r="AJ3458" s="13"/>
      <c r="AK3458" s="13"/>
      <c r="AL3458" s="13"/>
      <c r="AM3458" s="13"/>
      <c r="AN3458" s="13"/>
    </row>
    <row r="3459" spans="1:40" ht="15.75" hidden="1" customHeight="1" x14ac:dyDescent="0.25">
      <c r="A3459" s="13"/>
      <c r="B3459" s="13"/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  <c r="P3459" s="13"/>
      <c r="Q3459" s="13"/>
      <c r="R3459" s="13"/>
      <c r="S3459" s="13"/>
      <c r="T3459" s="13"/>
      <c r="U3459" s="13"/>
      <c r="V3459" s="13"/>
      <c r="W3459" s="13"/>
      <c r="X3459" s="13"/>
      <c r="Y3459" s="13"/>
      <c r="Z3459" s="13"/>
      <c r="AA3459" s="13"/>
      <c r="AB3459" s="13"/>
      <c r="AC3459" s="13"/>
      <c r="AD3459" s="13"/>
      <c r="AE3459" s="13"/>
      <c r="AF3459" s="13"/>
      <c r="AG3459" s="13"/>
      <c r="AH3459" s="13"/>
      <c r="AI3459" s="13"/>
      <c r="AJ3459" s="13"/>
      <c r="AK3459" s="13"/>
      <c r="AL3459" s="13"/>
      <c r="AM3459" s="13"/>
      <c r="AN3459" s="13"/>
    </row>
    <row r="3460" spans="1:40" ht="15.75" hidden="1" customHeight="1" x14ac:dyDescent="0.25">
      <c r="A3460" s="13"/>
      <c r="B3460" s="13"/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  <c r="P3460" s="13"/>
      <c r="Q3460" s="13"/>
      <c r="R3460" s="13"/>
      <c r="S3460" s="13"/>
      <c r="T3460" s="13"/>
      <c r="U3460" s="13"/>
      <c r="V3460" s="13"/>
      <c r="W3460" s="13"/>
      <c r="X3460" s="13"/>
      <c r="Y3460" s="13"/>
      <c r="Z3460" s="13"/>
      <c r="AA3460" s="13"/>
      <c r="AB3460" s="13"/>
      <c r="AC3460" s="13"/>
      <c r="AD3460" s="13"/>
      <c r="AE3460" s="13"/>
      <c r="AF3460" s="13"/>
      <c r="AG3460" s="13"/>
      <c r="AH3460" s="13"/>
      <c r="AI3460" s="13"/>
      <c r="AJ3460" s="13"/>
      <c r="AK3460" s="13"/>
      <c r="AL3460" s="13"/>
      <c r="AM3460" s="13"/>
      <c r="AN3460" s="13"/>
    </row>
    <row r="3461" spans="1:40" ht="15.75" hidden="1" customHeight="1" x14ac:dyDescent="0.25">
      <c r="A3461" s="13"/>
      <c r="B3461" s="13"/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  <c r="P3461" s="13"/>
      <c r="Q3461" s="13"/>
      <c r="R3461" s="13"/>
      <c r="S3461" s="13"/>
      <c r="T3461" s="13"/>
      <c r="U3461" s="13"/>
      <c r="V3461" s="13"/>
      <c r="W3461" s="13"/>
      <c r="X3461" s="13"/>
      <c r="Y3461" s="13"/>
      <c r="Z3461" s="13"/>
      <c r="AA3461" s="13"/>
      <c r="AB3461" s="13"/>
      <c r="AC3461" s="13"/>
      <c r="AD3461" s="13"/>
      <c r="AE3461" s="13"/>
      <c r="AF3461" s="13"/>
      <c r="AG3461" s="13"/>
      <c r="AH3461" s="13"/>
      <c r="AI3461" s="13"/>
      <c r="AJ3461" s="13"/>
      <c r="AK3461" s="13"/>
      <c r="AL3461" s="13"/>
      <c r="AM3461" s="13"/>
      <c r="AN3461" s="13"/>
    </row>
    <row r="3462" spans="1:40" ht="15.75" hidden="1" customHeight="1" x14ac:dyDescent="0.25">
      <c r="A3462" s="13"/>
      <c r="B3462" s="13"/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  <c r="T3462" s="13"/>
      <c r="U3462" s="13"/>
      <c r="V3462" s="13"/>
      <c r="W3462" s="13"/>
      <c r="X3462" s="13"/>
      <c r="Y3462" s="13"/>
      <c r="Z3462" s="13"/>
      <c r="AA3462" s="13"/>
      <c r="AB3462" s="13"/>
      <c r="AC3462" s="13"/>
      <c r="AD3462" s="13"/>
      <c r="AE3462" s="13"/>
      <c r="AF3462" s="13"/>
      <c r="AG3462" s="13"/>
      <c r="AH3462" s="13"/>
      <c r="AI3462" s="13"/>
      <c r="AJ3462" s="13"/>
      <c r="AK3462" s="13"/>
      <c r="AL3462" s="13"/>
      <c r="AM3462" s="13"/>
      <c r="AN3462" s="13"/>
    </row>
    <row r="3463" spans="1:40" ht="15.75" hidden="1" customHeight="1" x14ac:dyDescent="0.25">
      <c r="A3463" s="13"/>
      <c r="B3463" s="13"/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  <c r="P3463" s="13"/>
      <c r="Q3463" s="13"/>
      <c r="R3463" s="13"/>
      <c r="S3463" s="13"/>
      <c r="T3463" s="13"/>
      <c r="U3463" s="13"/>
      <c r="V3463" s="13"/>
      <c r="W3463" s="13"/>
      <c r="X3463" s="13"/>
      <c r="Y3463" s="13"/>
      <c r="Z3463" s="13"/>
      <c r="AA3463" s="13"/>
      <c r="AB3463" s="13"/>
      <c r="AC3463" s="13"/>
      <c r="AD3463" s="13"/>
      <c r="AE3463" s="13"/>
      <c r="AF3463" s="13"/>
      <c r="AG3463" s="13"/>
      <c r="AH3463" s="13"/>
      <c r="AI3463" s="13"/>
      <c r="AJ3463" s="13"/>
      <c r="AK3463" s="13"/>
      <c r="AL3463" s="13"/>
      <c r="AM3463" s="13"/>
      <c r="AN3463" s="13"/>
    </row>
    <row r="3464" spans="1:40" ht="15.75" hidden="1" customHeight="1" x14ac:dyDescent="0.25">
      <c r="A3464" s="13"/>
      <c r="B3464" s="13"/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  <c r="P3464" s="13"/>
      <c r="Q3464" s="13"/>
      <c r="R3464" s="13"/>
      <c r="S3464" s="13"/>
      <c r="T3464" s="13"/>
      <c r="U3464" s="13"/>
      <c r="V3464" s="13"/>
      <c r="W3464" s="13"/>
      <c r="X3464" s="13"/>
      <c r="Y3464" s="13"/>
      <c r="Z3464" s="13"/>
      <c r="AA3464" s="13"/>
      <c r="AB3464" s="13"/>
      <c r="AC3464" s="13"/>
      <c r="AD3464" s="13"/>
      <c r="AE3464" s="13"/>
      <c r="AF3464" s="13"/>
      <c r="AG3464" s="13"/>
      <c r="AH3464" s="13"/>
      <c r="AI3464" s="13"/>
      <c r="AJ3464" s="13"/>
      <c r="AK3464" s="13"/>
      <c r="AL3464" s="13"/>
      <c r="AM3464" s="13"/>
      <c r="AN3464" s="13"/>
    </row>
    <row r="3465" spans="1:40" ht="15.75" hidden="1" customHeight="1" x14ac:dyDescent="0.25">
      <c r="A3465" s="13"/>
      <c r="B3465" s="13"/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  <c r="P3465" s="13"/>
      <c r="Q3465" s="13"/>
      <c r="R3465" s="13"/>
      <c r="S3465" s="13"/>
      <c r="T3465" s="13"/>
      <c r="U3465" s="13"/>
      <c r="V3465" s="13"/>
      <c r="W3465" s="13"/>
      <c r="X3465" s="13"/>
      <c r="Y3465" s="13"/>
      <c r="Z3465" s="13"/>
      <c r="AA3465" s="13"/>
      <c r="AB3465" s="13"/>
      <c r="AC3465" s="13"/>
      <c r="AD3465" s="13"/>
      <c r="AE3465" s="13"/>
      <c r="AF3465" s="13"/>
      <c r="AG3465" s="13"/>
      <c r="AH3465" s="13"/>
      <c r="AI3465" s="13"/>
      <c r="AJ3465" s="13"/>
      <c r="AK3465" s="13"/>
      <c r="AL3465" s="13"/>
      <c r="AM3465" s="13"/>
      <c r="AN3465" s="13"/>
    </row>
    <row r="3466" spans="1:40" ht="15.75" hidden="1" customHeight="1" x14ac:dyDescent="0.25">
      <c r="A3466" s="13"/>
      <c r="B3466" s="13"/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  <c r="P3466" s="13"/>
      <c r="Q3466" s="13"/>
      <c r="R3466" s="13"/>
      <c r="S3466" s="13"/>
      <c r="T3466" s="13"/>
      <c r="U3466" s="13"/>
      <c r="V3466" s="13"/>
      <c r="W3466" s="13"/>
      <c r="X3466" s="13"/>
      <c r="Y3466" s="13"/>
      <c r="Z3466" s="13"/>
      <c r="AA3466" s="13"/>
      <c r="AB3466" s="13"/>
      <c r="AC3466" s="13"/>
      <c r="AD3466" s="13"/>
      <c r="AE3466" s="13"/>
      <c r="AF3466" s="13"/>
      <c r="AG3466" s="13"/>
      <c r="AH3466" s="13"/>
      <c r="AI3466" s="13"/>
      <c r="AJ3466" s="13"/>
      <c r="AK3466" s="13"/>
      <c r="AL3466" s="13"/>
      <c r="AM3466" s="13"/>
      <c r="AN3466" s="13"/>
    </row>
    <row r="3467" spans="1:40" ht="15.75" hidden="1" customHeight="1" x14ac:dyDescent="0.25">
      <c r="A3467" s="13"/>
      <c r="B3467" s="13"/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  <c r="P3467" s="13"/>
      <c r="Q3467" s="13"/>
      <c r="R3467" s="13"/>
      <c r="S3467" s="13"/>
      <c r="T3467" s="13"/>
      <c r="U3467" s="13"/>
      <c r="V3467" s="13"/>
      <c r="W3467" s="13"/>
      <c r="X3467" s="13"/>
      <c r="Y3467" s="13"/>
      <c r="Z3467" s="13"/>
      <c r="AA3467" s="13"/>
      <c r="AB3467" s="13"/>
      <c r="AC3467" s="13"/>
      <c r="AD3467" s="13"/>
      <c r="AE3467" s="13"/>
      <c r="AF3467" s="13"/>
      <c r="AG3467" s="13"/>
      <c r="AH3467" s="13"/>
      <c r="AI3467" s="13"/>
      <c r="AJ3467" s="13"/>
      <c r="AK3467" s="13"/>
      <c r="AL3467" s="13"/>
      <c r="AM3467" s="13"/>
      <c r="AN3467" s="13"/>
    </row>
    <row r="3468" spans="1:40" ht="15.75" hidden="1" customHeight="1" x14ac:dyDescent="0.25">
      <c r="A3468" s="13"/>
      <c r="B3468" s="13"/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  <c r="P3468" s="13"/>
      <c r="Q3468" s="13"/>
      <c r="R3468" s="13"/>
      <c r="S3468" s="13"/>
      <c r="T3468" s="13"/>
      <c r="U3468" s="13"/>
      <c r="V3468" s="13"/>
      <c r="W3468" s="13"/>
      <c r="X3468" s="13"/>
      <c r="Y3468" s="13"/>
      <c r="Z3468" s="13"/>
      <c r="AA3468" s="13"/>
      <c r="AB3468" s="13"/>
      <c r="AC3468" s="13"/>
      <c r="AD3468" s="13"/>
      <c r="AE3468" s="13"/>
      <c r="AF3468" s="13"/>
      <c r="AG3468" s="13"/>
      <c r="AH3468" s="13"/>
      <c r="AI3468" s="13"/>
      <c r="AJ3468" s="13"/>
      <c r="AK3468" s="13"/>
      <c r="AL3468" s="13"/>
      <c r="AM3468" s="13"/>
      <c r="AN3468" s="13"/>
    </row>
    <row r="3469" spans="1:40" ht="15.75" hidden="1" customHeight="1" x14ac:dyDescent="0.25">
      <c r="A3469" s="13"/>
      <c r="B3469" s="13"/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  <c r="P3469" s="13"/>
      <c r="Q3469" s="13"/>
      <c r="R3469" s="13"/>
      <c r="S3469" s="13"/>
      <c r="T3469" s="13"/>
      <c r="U3469" s="13"/>
      <c r="V3469" s="13"/>
      <c r="W3469" s="13"/>
      <c r="X3469" s="13"/>
      <c r="Y3469" s="13"/>
      <c r="Z3469" s="13"/>
      <c r="AA3469" s="13"/>
      <c r="AB3469" s="13"/>
      <c r="AC3469" s="13"/>
      <c r="AD3469" s="13"/>
      <c r="AE3469" s="13"/>
      <c r="AF3469" s="13"/>
      <c r="AG3469" s="13"/>
      <c r="AH3469" s="13"/>
      <c r="AI3469" s="13"/>
      <c r="AJ3469" s="13"/>
      <c r="AK3469" s="13"/>
      <c r="AL3469" s="13"/>
      <c r="AM3469" s="13"/>
      <c r="AN3469" s="13"/>
    </row>
    <row r="3470" spans="1:40" ht="15.75" hidden="1" customHeight="1" x14ac:dyDescent="0.25">
      <c r="A3470" s="13"/>
      <c r="B3470" s="13"/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  <c r="P3470" s="13"/>
      <c r="Q3470" s="13"/>
      <c r="R3470" s="13"/>
      <c r="S3470" s="13"/>
      <c r="T3470" s="13"/>
      <c r="U3470" s="13"/>
      <c r="V3470" s="13"/>
      <c r="W3470" s="13"/>
      <c r="X3470" s="13"/>
      <c r="Y3470" s="13"/>
      <c r="Z3470" s="13"/>
      <c r="AA3470" s="13"/>
      <c r="AB3470" s="13"/>
      <c r="AC3470" s="13"/>
      <c r="AD3470" s="13"/>
      <c r="AE3470" s="13"/>
      <c r="AF3470" s="13"/>
      <c r="AG3470" s="13"/>
      <c r="AH3470" s="13"/>
      <c r="AI3470" s="13"/>
      <c r="AJ3470" s="13"/>
      <c r="AK3470" s="13"/>
      <c r="AL3470" s="13"/>
      <c r="AM3470" s="13"/>
      <c r="AN3470" s="13"/>
    </row>
    <row r="3471" spans="1:40" ht="15.75" hidden="1" customHeight="1" x14ac:dyDescent="0.25">
      <c r="A3471" s="13"/>
      <c r="B3471" s="13"/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  <c r="P3471" s="13"/>
      <c r="Q3471" s="13"/>
      <c r="R3471" s="13"/>
      <c r="S3471" s="13"/>
      <c r="T3471" s="13"/>
      <c r="U3471" s="13"/>
      <c r="V3471" s="13"/>
      <c r="W3471" s="13"/>
      <c r="X3471" s="13"/>
      <c r="Y3471" s="13"/>
      <c r="Z3471" s="13"/>
      <c r="AA3471" s="13"/>
      <c r="AB3471" s="13"/>
      <c r="AC3471" s="13"/>
      <c r="AD3471" s="13"/>
      <c r="AE3471" s="13"/>
      <c r="AF3471" s="13"/>
      <c r="AG3471" s="13"/>
      <c r="AH3471" s="13"/>
      <c r="AI3471" s="13"/>
      <c r="AJ3471" s="13"/>
      <c r="AK3471" s="13"/>
      <c r="AL3471" s="13"/>
      <c r="AM3471" s="13"/>
      <c r="AN3471" s="13"/>
    </row>
    <row r="3472" spans="1:40" ht="15.75" hidden="1" customHeight="1" x14ac:dyDescent="0.25">
      <c r="A3472" s="13"/>
      <c r="B3472" s="13"/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  <c r="P3472" s="13"/>
      <c r="Q3472" s="13"/>
      <c r="R3472" s="13"/>
      <c r="S3472" s="13"/>
      <c r="T3472" s="13"/>
      <c r="U3472" s="13"/>
      <c r="V3472" s="13"/>
      <c r="W3472" s="13"/>
      <c r="X3472" s="13"/>
      <c r="Y3472" s="13"/>
      <c r="Z3472" s="13"/>
      <c r="AA3472" s="13"/>
      <c r="AB3472" s="13"/>
      <c r="AC3472" s="13"/>
      <c r="AD3472" s="13"/>
      <c r="AE3472" s="13"/>
      <c r="AF3472" s="13"/>
      <c r="AG3472" s="13"/>
      <c r="AH3472" s="13"/>
      <c r="AI3472" s="13"/>
      <c r="AJ3472" s="13"/>
      <c r="AK3472" s="13"/>
      <c r="AL3472" s="13"/>
      <c r="AM3472" s="13"/>
      <c r="AN3472" s="13"/>
    </row>
    <row r="3473" spans="1:40" ht="15.75" hidden="1" customHeight="1" x14ac:dyDescent="0.25">
      <c r="A3473" s="13"/>
      <c r="B3473" s="13"/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  <c r="P3473" s="13"/>
      <c r="Q3473" s="13"/>
      <c r="R3473" s="13"/>
      <c r="S3473" s="13"/>
      <c r="T3473" s="13"/>
      <c r="U3473" s="13"/>
      <c r="V3473" s="13"/>
      <c r="W3473" s="13"/>
      <c r="X3473" s="13"/>
      <c r="Y3473" s="13"/>
      <c r="Z3473" s="13"/>
      <c r="AA3473" s="13"/>
      <c r="AB3473" s="13"/>
      <c r="AC3473" s="13"/>
      <c r="AD3473" s="13"/>
      <c r="AE3473" s="13"/>
      <c r="AF3473" s="13"/>
      <c r="AG3473" s="13"/>
      <c r="AH3473" s="13"/>
      <c r="AI3473" s="13"/>
      <c r="AJ3473" s="13"/>
      <c r="AK3473" s="13"/>
      <c r="AL3473" s="13"/>
      <c r="AM3473" s="13"/>
      <c r="AN3473" s="13"/>
    </row>
    <row r="3474" spans="1:40" ht="15.75" hidden="1" customHeight="1" x14ac:dyDescent="0.25">
      <c r="A3474" s="13"/>
      <c r="B3474" s="13"/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  <c r="P3474" s="13"/>
      <c r="Q3474" s="13"/>
      <c r="R3474" s="13"/>
      <c r="S3474" s="13"/>
      <c r="T3474" s="13"/>
      <c r="U3474" s="13"/>
      <c r="V3474" s="13"/>
      <c r="W3474" s="13"/>
      <c r="X3474" s="13"/>
      <c r="Y3474" s="13"/>
      <c r="Z3474" s="13"/>
      <c r="AA3474" s="13"/>
      <c r="AB3474" s="13"/>
      <c r="AC3474" s="13"/>
      <c r="AD3474" s="13"/>
      <c r="AE3474" s="13"/>
      <c r="AF3474" s="13"/>
      <c r="AG3474" s="13"/>
      <c r="AH3474" s="13"/>
      <c r="AI3474" s="13"/>
      <c r="AJ3474" s="13"/>
      <c r="AK3474" s="13"/>
      <c r="AL3474" s="13"/>
      <c r="AM3474" s="13"/>
      <c r="AN3474" s="13"/>
    </row>
    <row r="3475" spans="1:40" ht="15.75" hidden="1" customHeight="1" x14ac:dyDescent="0.25">
      <c r="A3475" s="13"/>
      <c r="B3475" s="13"/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  <c r="P3475" s="13"/>
      <c r="Q3475" s="13"/>
      <c r="R3475" s="13"/>
      <c r="S3475" s="13"/>
      <c r="T3475" s="13"/>
      <c r="U3475" s="13"/>
      <c r="V3475" s="13"/>
      <c r="W3475" s="13"/>
      <c r="X3475" s="13"/>
      <c r="Y3475" s="13"/>
      <c r="Z3475" s="13"/>
      <c r="AA3475" s="13"/>
      <c r="AB3475" s="13"/>
      <c r="AC3475" s="13"/>
      <c r="AD3475" s="13"/>
      <c r="AE3475" s="13"/>
      <c r="AF3475" s="13"/>
      <c r="AG3475" s="13"/>
      <c r="AH3475" s="13"/>
      <c r="AI3475" s="13"/>
      <c r="AJ3475" s="13"/>
      <c r="AK3475" s="13"/>
      <c r="AL3475" s="13"/>
      <c r="AM3475" s="13"/>
      <c r="AN3475" s="13"/>
    </row>
    <row r="3476" spans="1:40" ht="15.75" hidden="1" customHeight="1" x14ac:dyDescent="0.25">
      <c r="A3476" s="13"/>
      <c r="B3476" s="13"/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  <c r="P3476" s="13"/>
      <c r="Q3476" s="13"/>
      <c r="R3476" s="13"/>
      <c r="S3476" s="13"/>
      <c r="T3476" s="13"/>
      <c r="U3476" s="13"/>
      <c r="V3476" s="13"/>
      <c r="W3476" s="13"/>
      <c r="X3476" s="13"/>
      <c r="Y3476" s="13"/>
      <c r="Z3476" s="13"/>
      <c r="AA3476" s="13"/>
      <c r="AB3476" s="13"/>
      <c r="AC3476" s="13"/>
      <c r="AD3476" s="13"/>
      <c r="AE3476" s="13"/>
      <c r="AF3476" s="13"/>
      <c r="AG3476" s="13"/>
      <c r="AH3476" s="13"/>
      <c r="AI3476" s="13"/>
      <c r="AJ3476" s="13"/>
      <c r="AK3476" s="13"/>
      <c r="AL3476" s="13"/>
      <c r="AM3476" s="13"/>
      <c r="AN3476" s="13"/>
    </row>
    <row r="3477" spans="1:40" ht="15.75" hidden="1" customHeight="1" x14ac:dyDescent="0.25">
      <c r="A3477" s="13"/>
      <c r="B3477" s="13"/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  <c r="P3477" s="13"/>
      <c r="Q3477" s="13"/>
      <c r="R3477" s="13"/>
      <c r="S3477" s="13"/>
      <c r="T3477" s="13"/>
      <c r="U3477" s="13"/>
      <c r="V3477" s="13"/>
      <c r="W3477" s="13"/>
      <c r="X3477" s="13"/>
      <c r="Y3477" s="13"/>
      <c r="Z3477" s="13"/>
      <c r="AA3477" s="13"/>
      <c r="AB3477" s="13"/>
      <c r="AC3477" s="13"/>
      <c r="AD3477" s="13"/>
      <c r="AE3477" s="13"/>
      <c r="AF3477" s="13"/>
      <c r="AG3477" s="13"/>
      <c r="AH3477" s="13"/>
      <c r="AI3477" s="13"/>
      <c r="AJ3477" s="13"/>
      <c r="AK3477" s="13"/>
      <c r="AL3477" s="13"/>
      <c r="AM3477" s="13"/>
      <c r="AN3477" s="13"/>
    </row>
    <row r="3478" spans="1:40" ht="15.75" hidden="1" customHeight="1" x14ac:dyDescent="0.25">
      <c r="A3478" s="13"/>
      <c r="B3478" s="13"/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  <c r="P3478" s="13"/>
      <c r="Q3478" s="13"/>
      <c r="R3478" s="13"/>
      <c r="S3478" s="13"/>
      <c r="T3478" s="13"/>
      <c r="U3478" s="13"/>
      <c r="V3478" s="13"/>
      <c r="W3478" s="13"/>
      <c r="X3478" s="13"/>
      <c r="Y3478" s="13"/>
      <c r="Z3478" s="13"/>
      <c r="AA3478" s="13"/>
      <c r="AB3478" s="13"/>
      <c r="AC3478" s="13"/>
      <c r="AD3478" s="13"/>
      <c r="AE3478" s="13"/>
      <c r="AF3478" s="13"/>
      <c r="AG3478" s="13"/>
      <c r="AH3478" s="13"/>
      <c r="AI3478" s="13"/>
      <c r="AJ3478" s="13"/>
      <c r="AK3478" s="13"/>
      <c r="AL3478" s="13"/>
      <c r="AM3478" s="13"/>
      <c r="AN3478" s="13"/>
    </row>
    <row r="3479" spans="1:40" ht="15.75" hidden="1" customHeight="1" x14ac:dyDescent="0.25">
      <c r="A3479" s="13"/>
      <c r="B3479" s="13"/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  <c r="P3479" s="13"/>
      <c r="Q3479" s="13"/>
      <c r="R3479" s="13"/>
      <c r="S3479" s="13"/>
      <c r="T3479" s="13"/>
      <c r="U3479" s="13"/>
      <c r="V3479" s="13"/>
      <c r="W3479" s="13"/>
      <c r="X3479" s="13"/>
      <c r="Y3479" s="13"/>
      <c r="Z3479" s="13"/>
      <c r="AA3479" s="13"/>
      <c r="AB3479" s="13"/>
      <c r="AC3479" s="13"/>
      <c r="AD3479" s="13"/>
      <c r="AE3479" s="13"/>
      <c r="AF3479" s="13"/>
      <c r="AG3479" s="13"/>
      <c r="AH3479" s="13"/>
      <c r="AI3479" s="13"/>
      <c r="AJ3479" s="13"/>
      <c r="AK3479" s="13"/>
      <c r="AL3479" s="13"/>
      <c r="AM3479" s="13"/>
      <c r="AN3479" s="13"/>
    </row>
    <row r="3480" spans="1:40" ht="15.75" hidden="1" customHeight="1" x14ac:dyDescent="0.25">
      <c r="A3480" s="13"/>
      <c r="B3480" s="13"/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  <c r="P3480" s="13"/>
      <c r="Q3480" s="13"/>
      <c r="R3480" s="13"/>
      <c r="S3480" s="13"/>
      <c r="T3480" s="13"/>
      <c r="U3480" s="13"/>
      <c r="V3480" s="13"/>
      <c r="W3480" s="13"/>
      <c r="X3480" s="13"/>
      <c r="Y3480" s="13"/>
      <c r="Z3480" s="13"/>
      <c r="AA3480" s="13"/>
      <c r="AB3480" s="13"/>
      <c r="AC3480" s="13"/>
      <c r="AD3480" s="13"/>
      <c r="AE3480" s="13"/>
      <c r="AF3480" s="13"/>
      <c r="AG3480" s="13"/>
      <c r="AH3480" s="13"/>
      <c r="AI3480" s="13"/>
      <c r="AJ3480" s="13"/>
      <c r="AK3480" s="13"/>
      <c r="AL3480" s="13"/>
      <c r="AM3480" s="13"/>
      <c r="AN3480" s="13"/>
    </row>
    <row r="3481" spans="1:40" ht="15.75" hidden="1" customHeight="1" x14ac:dyDescent="0.25">
      <c r="A3481" s="13"/>
      <c r="B3481" s="13"/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  <c r="P3481" s="13"/>
      <c r="Q3481" s="13"/>
      <c r="R3481" s="13"/>
      <c r="S3481" s="13"/>
      <c r="T3481" s="13"/>
      <c r="U3481" s="13"/>
      <c r="V3481" s="13"/>
      <c r="W3481" s="13"/>
      <c r="X3481" s="13"/>
      <c r="Y3481" s="13"/>
      <c r="Z3481" s="13"/>
      <c r="AA3481" s="13"/>
      <c r="AB3481" s="13"/>
      <c r="AC3481" s="13"/>
      <c r="AD3481" s="13"/>
      <c r="AE3481" s="13"/>
      <c r="AF3481" s="13"/>
      <c r="AG3481" s="13"/>
      <c r="AH3481" s="13"/>
      <c r="AI3481" s="13"/>
      <c r="AJ3481" s="13"/>
      <c r="AK3481" s="13"/>
      <c r="AL3481" s="13"/>
      <c r="AM3481" s="13"/>
      <c r="AN3481" s="13"/>
    </row>
    <row r="3482" spans="1:40" ht="15.75" hidden="1" customHeight="1" x14ac:dyDescent="0.25">
      <c r="A3482" s="13"/>
      <c r="B3482" s="13"/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  <c r="P3482" s="13"/>
      <c r="Q3482" s="13"/>
      <c r="R3482" s="13"/>
      <c r="S3482" s="13"/>
      <c r="T3482" s="13"/>
      <c r="U3482" s="13"/>
      <c r="V3482" s="13"/>
      <c r="W3482" s="13"/>
      <c r="X3482" s="13"/>
      <c r="Y3482" s="13"/>
      <c r="Z3482" s="13"/>
      <c r="AA3482" s="13"/>
      <c r="AB3482" s="13"/>
      <c r="AC3482" s="13"/>
      <c r="AD3482" s="13"/>
      <c r="AE3482" s="13"/>
      <c r="AF3482" s="13"/>
      <c r="AG3482" s="13"/>
      <c r="AH3482" s="13"/>
      <c r="AI3482" s="13"/>
      <c r="AJ3482" s="13"/>
      <c r="AK3482" s="13"/>
      <c r="AL3482" s="13"/>
      <c r="AM3482" s="13"/>
      <c r="AN3482" s="13"/>
    </row>
    <row r="3483" spans="1:40" ht="15.75" hidden="1" customHeight="1" x14ac:dyDescent="0.25">
      <c r="A3483" s="13"/>
      <c r="B3483" s="13"/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  <c r="P3483" s="13"/>
      <c r="Q3483" s="13"/>
      <c r="R3483" s="13"/>
      <c r="S3483" s="13"/>
      <c r="T3483" s="13"/>
      <c r="U3483" s="13"/>
      <c r="V3483" s="13"/>
      <c r="W3483" s="13"/>
      <c r="X3483" s="13"/>
      <c r="Y3483" s="13"/>
      <c r="Z3483" s="13"/>
      <c r="AA3483" s="13"/>
      <c r="AB3483" s="13"/>
      <c r="AC3483" s="13"/>
      <c r="AD3483" s="13"/>
      <c r="AE3483" s="13"/>
      <c r="AF3483" s="13"/>
      <c r="AG3483" s="13"/>
      <c r="AH3483" s="13"/>
      <c r="AI3483" s="13"/>
      <c r="AJ3483" s="13"/>
      <c r="AK3483" s="13"/>
      <c r="AL3483" s="13"/>
      <c r="AM3483" s="13"/>
      <c r="AN3483" s="13"/>
    </row>
    <row r="3484" spans="1:40" ht="15.75" hidden="1" customHeight="1" x14ac:dyDescent="0.25">
      <c r="A3484" s="13"/>
      <c r="B3484" s="13"/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  <c r="P3484" s="13"/>
      <c r="Q3484" s="13"/>
      <c r="R3484" s="13"/>
      <c r="S3484" s="13"/>
      <c r="T3484" s="13"/>
      <c r="U3484" s="13"/>
      <c r="V3484" s="13"/>
      <c r="W3484" s="13"/>
      <c r="X3484" s="13"/>
      <c r="Y3484" s="13"/>
      <c r="Z3484" s="13"/>
      <c r="AA3484" s="13"/>
      <c r="AB3484" s="13"/>
      <c r="AC3484" s="13"/>
      <c r="AD3484" s="13"/>
      <c r="AE3484" s="13"/>
      <c r="AF3484" s="13"/>
      <c r="AG3484" s="13"/>
      <c r="AH3484" s="13"/>
      <c r="AI3484" s="13"/>
      <c r="AJ3484" s="13"/>
      <c r="AK3484" s="13"/>
      <c r="AL3484" s="13"/>
      <c r="AM3484" s="13"/>
      <c r="AN3484" s="13"/>
    </row>
    <row r="3485" spans="1:40" ht="15.75" hidden="1" customHeight="1" x14ac:dyDescent="0.25">
      <c r="A3485" s="13"/>
      <c r="B3485" s="13"/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  <c r="P3485" s="13"/>
      <c r="Q3485" s="13"/>
      <c r="R3485" s="13"/>
      <c r="S3485" s="13"/>
      <c r="T3485" s="13"/>
      <c r="U3485" s="13"/>
      <c r="V3485" s="13"/>
      <c r="W3485" s="13"/>
      <c r="X3485" s="13"/>
      <c r="Y3485" s="13"/>
      <c r="Z3485" s="13"/>
      <c r="AA3485" s="13"/>
      <c r="AB3485" s="13"/>
      <c r="AC3485" s="13"/>
      <c r="AD3485" s="13"/>
      <c r="AE3485" s="13"/>
      <c r="AF3485" s="13"/>
      <c r="AG3485" s="13"/>
      <c r="AH3485" s="13"/>
      <c r="AI3485" s="13"/>
      <c r="AJ3485" s="13"/>
      <c r="AK3485" s="13"/>
      <c r="AL3485" s="13"/>
      <c r="AM3485" s="13"/>
      <c r="AN3485" s="13"/>
    </row>
    <row r="3486" spans="1:40" ht="15.75" hidden="1" customHeight="1" x14ac:dyDescent="0.25">
      <c r="A3486" s="13"/>
      <c r="B3486" s="13"/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  <c r="P3486" s="13"/>
      <c r="Q3486" s="13"/>
      <c r="R3486" s="13"/>
      <c r="S3486" s="13"/>
      <c r="T3486" s="13"/>
      <c r="U3486" s="13"/>
      <c r="V3486" s="13"/>
      <c r="W3486" s="13"/>
      <c r="X3486" s="13"/>
      <c r="Y3486" s="13"/>
      <c r="Z3486" s="13"/>
      <c r="AA3486" s="13"/>
      <c r="AB3486" s="13"/>
      <c r="AC3486" s="13"/>
      <c r="AD3486" s="13"/>
      <c r="AE3486" s="13"/>
      <c r="AF3486" s="13"/>
      <c r="AG3486" s="13"/>
      <c r="AH3486" s="13"/>
      <c r="AI3486" s="13"/>
      <c r="AJ3486" s="13"/>
      <c r="AK3486" s="13"/>
      <c r="AL3486" s="13"/>
      <c r="AM3486" s="13"/>
      <c r="AN3486" s="13"/>
    </row>
    <row r="3487" spans="1:40" ht="15.75" hidden="1" customHeight="1" x14ac:dyDescent="0.25">
      <c r="A3487" s="13"/>
      <c r="B3487" s="13"/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  <c r="P3487" s="13"/>
      <c r="Q3487" s="13"/>
      <c r="R3487" s="13"/>
      <c r="S3487" s="13"/>
      <c r="T3487" s="13"/>
      <c r="U3487" s="13"/>
      <c r="V3487" s="13"/>
      <c r="W3487" s="13"/>
      <c r="X3487" s="13"/>
      <c r="Y3487" s="13"/>
      <c r="Z3487" s="13"/>
      <c r="AA3487" s="13"/>
      <c r="AB3487" s="13"/>
      <c r="AC3487" s="13"/>
      <c r="AD3487" s="13"/>
      <c r="AE3487" s="13"/>
      <c r="AF3487" s="13"/>
      <c r="AG3487" s="13"/>
      <c r="AH3487" s="13"/>
      <c r="AI3487" s="13"/>
      <c r="AJ3487" s="13"/>
      <c r="AK3487" s="13"/>
      <c r="AL3487" s="13"/>
      <c r="AM3487" s="13"/>
      <c r="AN3487" s="13"/>
    </row>
    <row r="3488" spans="1:40" ht="15.75" hidden="1" customHeight="1" x14ac:dyDescent="0.25">
      <c r="A3488" s="13"/>
      <c r="B3488" s="13"/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  <c r="P3488" s="13"/>
      <c r="Q3488" s="13"/>
      <c r="R3488" s="13"/>
      <c r="S3488" s="13"/>
      <c r="T3488" s="13"/>
      <c r="U3488" s="13"/>
      <c r="V3488" s="13"/>
      <c r="W3488" s="13"/>
      <c r="X3488" s="13"/>
      <c r="Y3488" s="13"/>
      <c r="Z3488" s="13"/>
      <c r="AA3488" s="13"/>
      <c r="AB3488" s="13"/>
      <c r="AC3488" s="13"/>
      <c r="AD3488" s="13"/>
      <c r="AE3488" s="13"/>
      <c r="AF3488" s="13"/>
      <c r="AG3488" s="13"/>
      <c r="AH3488" s="13"/>
      <c r="AI3488" s="13"/>
      <c r="AJ3488" s="13"/>
      <c r="AK3488" s="13"/>
      <c r="AL3488" s="13"/>
      <c r="AM3488" s="13"/>
      <c r="AN3488" s="13"/>
    </row>
    <row r="3489" spans="1:40" ht="15.75" hidden="1" customHeight="1" x14ac:dyDescent="0.25">
      <c r="A3489" s="13"/>
      <c r="B3489" s="13"/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  <c r="P3489" s="13"/>
      <c r="Q3489" s="13"/>
      <c r="R3489" s="13"/>
      <c r="S3489" s="13"/>
      <c r="T3489" s="13"/>
      <c r="U3489" s="13"/>
      <c r="V3489" s="13"/>
      <c r="W3489" s="13"/>
      <c r="X3489" s="13"/>
      <c r="Y3489" s="13"/>
      <c r="Z3489" s="13"/>
      <c r="AA3489" s="13"/>
      <c r="AB3489" s="13"/>
      <c r="AC3489" s="13"/>
      <c r="AD3489" s="13"/>
      <c r="AE3489" s="13"/>
      <c r="AF3489" s="13"/>
      <c r="AG3489" s="13"/>
      <c r="AH3489" s="13"/>
      <c r="AI3489" s="13"/>
      <c r="AJ3489" s="13"/>
      <c r="AK3489" s="13"/>
      <c r="AL3489" s="13"/>
      <c r="AM3489" s="13"/>
      <c r="AN3489" s="13"/>
    </row>
    <row r="3490" spans="1:40" ht="15.75" hidden="1" customHeight="1" x14ac:dyDescent="0.25">
      <c r="A3490" s="13"/>
      <c r="B3490" s="13"/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  <c r="P3490" s="13"/>
      <c r="Q3490" s="13"/>
      <c r="R3490" s="13"/>
      <c r="S3490" s="13"/>
      <c r="T3490" s="13"/>
      <c r="U3490" s="13"/>
      <c r="V3490" s="13"/>
      <c r="W3490" s="13"/>
      <c r="X3490" s="13"/>
      <c r="Y3490" s="13"/>
      <c r="Z3490" s="13"/>
      <c r="AA3490" s="13"/>
      <c r="AB3490" s="13"/>
      <c r="AC3490" s="13"/>
      <c r="AD3490" s="13"/>
      <c r="AE3490" s="13"/>
      <c r="AF3490" s="13"/>
      <c r="AG3490" s="13"/>
      <c r="AH3490" s="13"/>
      <c r="AI3490" s="13"/>
      <c r="AJ3490" s="13"/>
      <c r="AK3490" s="13"/>
      <c r="AL3490" s="13"/>
      <c r="AM3490" s="13"/>
      <c r="AN3490" s="13"/>
    </row>
    <row r="3491" spans="1:40" ht="15.75" hidden="1" customHeight="1" x14ac:dyDescent="0.25">
      <c r="A3491" s="13"/>
      <c r="B3491" s="13"/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  <c r="P3491" s="13"/>
      <c r="Q3491" s="13"/>
      <c r="R3491" s="13"/>
      <c r="S3491" s="13"/>
      <c r="T3491" s="13"/>
      <c r="U3491" s="13"/>
      <c r="V3491" s="13"/>
      <c r="W3491" s="13"/>
      <c r="X3491" s="13"/>
      <c r="Y3491" s="13"/>
      <c r="Z3491" s="13"/>
      <c r="AA3491" s="13"/>
      <c r="AB3491" s="13"/>
      <c r="AC3491" s="13"/>
      <c r="AD3491" s="13"/>
      <c r="AE3491" s="13"/>
      <c r="AF3491" s="13"/>
      <c r="AG3491" s="13"/>
      <c r="AH3491" s="13"/>
      <c r="AI3491" s="13"/>
      <c r="AJ3491" s="13"/>
      <c r="AK3491" s="13"/>
      <c r="AL3491" s="13"/>
      <c r="AM3491" s="13"/>
      <c r="AN3491" s="13"/>
    </row>
    <row r="3492" spans="1:40" ht="15.75" hidden="1" customHeight="1" x14ac:dyDescent="0.25">
      <c r="A3492" s="13"/>
      <c r="B3492" s="13"/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  <c r="P3492" s="13"/>
      <c r="Q3492" s="13"/>
      <c r="R3492" s="13"/>
      <c r="S3492" s="13"/>
      <c r="T3492" s="13"/>
      <c r="U3492" s="13"/>
      <c r="V3492" s="13"/>
      <c r="W3492" s="13"/>
      <c r="X3492" s="13"/>
      <c r="Y3492" s="13"/>
      <c r="Z3492" s="13"/>
      <c r="AA3492" s="13"/>
      <c r="AB3492" s="13"/>
      <c r="AC3492" s="13"/>
      <c r="AD3492" s="13"/>
      <c r="AE3492" s="13"/>
      <c r="AF3492" s="13"/>
      <c r="AG3492" s="13"/>
      <c r="AH3492" s="13"/>
      <c r="AI3492" s="13"/>
      <c r="AJ3492" s="13"/>
      <c r="AK3492" s="13"/>
      <c r="AL3492" s="13"/>
      <c r="AM3492" s="13"/>
      <c r="AN3492" s="13"/>
    </row>
    <row r="3493" spans="1:40" ht="15.75" hidden="1" customHeight="1" x14ac:dyDescent="0.25">
      <c r="A3493" s="13"/>
      <c r="B3493" s="13"/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  <c r="P3493" s="13"/>
      <c r="Q3493" s="13"/>
      <c r="R3493" s="13"/>
      <c r="S3493" s="13"/>
      <c r="T3493" s="13"/>
      <c r="U3493" s="13"/>
      <c r="V3493" s="13"/>
      <c r="W3493" s="13"/>
      <c r="X3493" s="13"/>
      <c r="Y3493" s="13"/>
      <c r="Z3493" s="13"/>
      <c r="AA3493" s="13"/>
      <c r="AB3493" s="13"/>
      <c r="AC3493" s="13"/>
      <c r="AD3493" s="13"/>
      <c r="AE3493" s="13"/>
      <c r="AF3493" s="13"/>
      <c r="AG3493" s="13"/>
      <c r="AH3493" s="13"/>
      <c r="AI3493" s="13"/>
      <c r="AJ3493" s="13"/>
      <c r="AK3493" s="13"/>
      <c r="AL3493" s="13"/>
      <c r="AM3493" s="13"/>
      <c r="AN3493" s="13"/>
    </row>
    <row r="3494" spans="1:40" ht="15.75" hidden="1" customHeight="1" x14ac:dyDescent="0.25">
      <c r="A3494" s="13"/>
      <c r="B3494" s="13"/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  <c r="P3494" s="13"/>
      <c r="Q3494" s="13"/>
      <c r="R3494" s="13"/>
      <c r="S3494" s="13"/>
      <c r="T3494" s="13"/>
      <c r="U3494" s="13"/>
      <c r="V3494" s="13"/>
      <c r="W3494" s="13"/>
      <c r="X3494" s="13"/>
      <c r="Y3494" s="13"/>
      <c r="Z3494" s="13"/>
      <c r="AA3494" s="13"/>
      <c r="AB3494" s="13"/>
      <c r="AC3494" s="13"/>
      <c r="AD3494" s="13"/>
      <c r="AE3494" s="13"/>
      <c r="AF3494" s="13"/>
      <c r="AG3494" s="13"/>
      <c r="AH3494" s="13"/>
      <c r="AI3494" s="13"/>
      <c r="AJ3494" s="13"/>
      <c r="AK3494" s="13"/>
      <c r="AL3494" s="13"/>
      <c r="AM3494" s="13"/>
      <c r="AN3494" s="13"/>
    </row>
    <row r="3495" spans="1:40" ht="15.75" hidden="1" customHeight="1" x14ac:dyDescent="0.25">
      <c r="A3495" s="13"/>
      <c r="B3495" s="13"/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  <c r="P3495" s="13"/>
      <c r="Q3495" s="13"/>
      <c r="R3495" s="13"/>
      <c r="S3495" s="13"/>
      <c r="T3495" s="13"/>
      <c r="U3495" s="13"/>
      <c r="V3495" s="13"/>
      <c r="W3495" s="13"/>
      <c r="X3495" s="13"/>
      <c r="Y3495" s="13"/>
      <c r="Z3495" s="13"/>
      <c r="AA3495" s="13"/>
      <c r="AB3495" s="13"/>
      <c r="AC3495" s="13"/>
      <c r="AD3495" s="13"/>
      <c r="AE3495" s="13"/>
      <c r="AF3495" s="13"/>
      <c r="AG3495" s="13"/>
      <c r="AH3495" s="13"/>
      <c r="AI3495" s="13"/>
      <c r="AJ3495" s="13"/>
      <c r="AK3495" s="13"/>
      <c r="AL3495" s="13"/>
      <c r="AM3495" s="13"/>
      <c r="AN3495" s="13"/>
    </row>
    <row r="3496" spans="1:40" ht="15.75" hidden="1" customHeight="1" x14ac:dyDescent="0.25">
      <c r="A3496" s="13"/>
      <c r="B3496" s="13"/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  <c r="P3496" s="13"/>
      <c r="Q3496" s="13"/>
      <c r="R3496" s="13"/>
      <c r="S3496" s="13"/>
      <c r="T3496" s="13"/>
      <c r="U3496" s="13"/>
      <c r="V3496" s="13"/>
      <c r="W3496" s="13"/>
      <c r="X3496" s="13"/>
      <c r="Y3496" s="13"/>
      <c r="Z3496" s="13"/>
      <c r="AA3496" s="13"/>
      <c r="AB3496" s="13"/>
      <c r="AC3496" s="13"/>
      <c r="AD3496" s="13"/>
      <c r="AE3496" s="13"/>
      <c r="AF3496" s="13"/>
      <c r="AG3496" s="13"/>
      <c r="AH3496" s="13"/>
      <c r="AI3496" s="13"/>
      <c r="AJ3496" s="13"/>
      <c r="AK3496" s="13"/>
      <c r="AL3496" s="13"/>
      <c r="AM3496" s="13"/>
      <c r="AN3496" s="13"/>
    </row>
    <row r="3497" spans="1:40" ht="15.75" hidden="1" customHeight="1" x14ac:dyDescent="0.25">
      <c r="A3497" s="13"/>
      <c r="B3497" s="13"/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  <c r="P3497" s="13"/>
      <c r="Q3497" s="13"/>
      <c r="R3497" s="13"/>
      <c r="S3497" s="13"/>
      <c r="T3497" s="13"/>
      <c r="U3497" s="13"/>
      <c r="V3497" s="13"/>
      <c r="W3497" s="13"/>
      <c r="X3497" s="13"/>
      <c r="Y3497" s="13"/>
      <c r="Z3497" s="13"/>
      <c r="AA3497" s="13"/>
      <c r="AB3497" s="13"/>
      <c r="AC3497" s="13"/>
      <c r="AD3497" s="13"/>
      <c r="AE3497" s="13"/>
      <c r="AF3497" s="13"/>
      <c r="AG3497" s="13"/>
      <c r="AH3497" s="13"/>
      <c r="AI3497" s="13"/>
      <c r="AJ3497" s="13"/>
      <c r="AK3497" s="13"/>
      <c r="AL3497" s="13"/>
      <c r="AM3497" s="13"/>
      <c r="AN3497" s="13"/>
    </row>
    <row r="3498" spans="1:40" ht="15.75" hidden="1" customHeight="1" x14ac:dyDescent="0.25">
      <c r="A3498" s="13"/>
      <c r="B3498" s="13"/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  <c r="P3498" s="13"/>
      <c r="Q3498" s="13"/>
      <c r="R3498" s="13"/>
      <c r="S3498" s="13"/>
      <c r="T3498" s="13"/>
      <c r="U3498" s="13"/>
      <c r="V3498" s="13"/>
      <c r="W3498" s="13"/>
      <c r="X3498" s="13"/>
      <c r="Y3498" s="13"/>
      <c r="Z3498" s="13"/>
      <c r="AA3498" s="13"/>
      <c r="AB3498" s="13"/>
      <c r="AC3498" s="13"/>
      <c r="AD3498" s="13"/>
      <c r="AE3498" s="13"/>
      <c r="AF3498" s="13"/>
      <c r="AG3498" s="13"/>
      <c r="AH3498" s="13"/>
      <c r="AI3498" s="13"/>
      <c r="AJ3498" s="13"/>
      <c r="AK3498" s="13"/>
      <c r="AL3498" s="13"/>
      <c r="AM3498" s="13"/>
      <c r="AN3498" s="13"/>
    </row>
    <row r="3499" spans="1:40" ht="15.75" hidden="1" customHeight="1" x14ac:dyDescent="0.25">
      <c r="A3499" s="13"/>
      <c r="B3499" s="13"/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  <c r="P3499" s="13"/>
      <c r="Q3499" s="13"/>
      <c r="R3499" s="13"/>
      <c r="S3499" s="13"/>
      <c r="T3499" s="13"/>
      <c r="U3499" s="13"/>
      <c r="V3499" s="13"/>
      <c r="W3499" s="13"/>
      <c r="X3499" s="13"/>
      <c r="Y3499" s="13"/>
      <c r="Z3499" s="13"/>
      <c r="AA3499" s="13"/>
      <c r="AB3499" s="13"/>
      <c r="AC3499" s="13"/>
      <c r="AD3499" s="13"/>
      <c r="AE3499" s="13"/>
      <c r="AF3499" s="13"/>
      <c r="AG3499" s="13"/>
      <c r="AH3499" s="13"/>
      <c r="AI3499" s="13"/>
      <c r="AJ3499" s="13"/>
      <c r="AK3499" s="13"/>
      <c r="AL3499" s="13"/>
      <c r="AM3499" s="13"/>
      <c r="AN3499" s="13"/>
    </row>
    <row r="3500" spans="1:40" ht="15.75" hidden="1" customHeight="1" x14ac:dyDescent="0.25">
      <c r="A3500" s="13"/>
      <c r="B3500" s="13"/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  <c r="T3500" s="13"/>
      <c r="U3500" s="13"/>
      <c r="V3500" s="13"/>
      <c r="W3500" s="13"/>
      <c r="X3500" s="13"/>
      <c r="Y3500" s="13"/>
      <c r="Z3500" s="13"/>
      <c r="AA3500" s="13"/>
      <c r="AB3500" s="13"/>
      <c r="AC3500" s="13"/>
      <c r="AD3500" s="13"/>
      <c r="AE3500" s="13"/>
      <c r="AF3500" s="13"/>
      <c r="AG3500" s="13"/>
      <c r="AH3500" s="13"/>
      <c r="AI3500" s="13"/>
      <c r="AJ3500" s="13"/>
      <c r="AK3500" s="13"/>
      <c r="AL3500" s="13"/>
      <c r="AM3500" s="13"/>
      <c r="AN3500" s="13"/>
    </row>
    <row r="3501" spans="1:40" ht="15.75" hidden="1" customHeight="1" x14ac:dyDescent="0.25">
      <c r="A3501" s="13"/>
      <c r="B3501" s="13"/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  <c r="P3501" s="13"/>
      <c r="Q3501" s="13"/>
      <c r="R3501" s="13"/>
      <c r="S3501" s="13"/>
      <c r="T3501" s="13"/>
      <c r="U3501" s="13"/>
      <c r="V3501" s="13"/>
      <c r="W3501" s="13"/>
      <c r="X3501" s="13"/>
      <c r="Y3501" s="13"/>
      <c r="Z3501" s="13"/>
      <c r="AA3501" s="13"/>
      <c r="AB3501" s="13"/>
      <c r="AC3501" s="13"/>
      <c r="AD3501" s="13"/>
      <c r="AE3501" s="13"/>
      <c r="AF3501" s="13"/>
      <c r="AG3501" s="13"/>
      <c r="AH3501" s="13"/>
      <c r="AI3501" s="13"/>
      <c r="AJ3501" s="13"/>
      <c r="AK3501" s="13"/>
      <c r="AL3501" s="13"/>
      <c r="AM3501" s="13"/>
      <c r="AN3501" s="13"/>
    </row>
    <row r="3502" spans="1:40" ht="15.75" hidden="1" customHeight="1" x14ac:dyDescent="0.25">
      <c r="A3502" s="13"/>
      <c r="B3502" s="13"/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  <c r="P3502" s="13"/>
      <c r="Q3502" s="13"/>
      <c r="R3502" s="13"/>
      <c r="S3502" s="13"/>
      <c r="T3502" s="13"/>
      <c r="U3502" s="13"/>
      <c r="V3502" s="13"/>
      <c r="W3502" s="13"/>
      <c r="X3502" s="13"/>
      <c r="Y3502" s="13"/>
      <c r="Z3502" s="13"/>
      <c r="AA3502" s="13"/>
      <c r="AB3502" s="13"/>
      <c r="AC3502" s="13"/>
      <c r="AD3502" s="13"/>
      <c r="AE3502" s="13"/>
      <c r="AF3502" s="13"/>
      <c r="AG3502" s="13"/>
      <c r="AH3502" s="13"/>
      <c r="AI3502" s="13"/>
      <c r="AJ3502" s="13"/>
      <c r="AK3502" s="13"/>
      <c r="AL3502" s="13"/>
      <c r="AM3502" s="13"/>
      <c r="AN3502" s="13"/>
    </row>
    <row r="3503" spans="1:40" ht="15.75" hidden="1" customHeight="1" x14ac:dyDescent="0.25">
      <c r="A3503" s="13"/>
      <c r="B3503" s="13"/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  <c r="P3503" s="13"/>
      <c r="Q3503" s="13"/>
      <c r="R3503" s="13"/>
      <c r="S3503" s="13"/>
      <c r="T3503" s="13"/>
      <c r="U3503" s="13"/>
      <c r="V3503" s="13"/>
      <c r="W3503" s="13"/>
      <c r="X3503" s="13"/>
      <c r="Y3503" s="13"/>
      <c r="Z3503" s="13"/>
      <c r="AA3503" s="13"/>
      <c r="AB3503" s="13"/>
      <c r="AC3503" s="13"/>
      <c r="AD3503" s="13"/>
      <c r="AE3503" s="13"/>
      <c r="AF3503" s="13"/>
      <c r="AG3503" s="13"/>
      <c r="AH3503" s="13"/>
      <c r="AI3503" s="13"/>
      <c r="AJ3503" s="13"/>
      <c r="AK3503" s="13"/>
      <c r="AL3503" s="13"/>
      <c r="AM3503" s="13"/>
      <c r="AN3503" s="13"/>
    </row>
    <row r="3504" spans="1:40" ht="15.75" hidden="1" customHeight="1" x14ac:dyDescent="0.25">
      <c r="A3504" s="13"/>
      <c r="B3504" s="13"/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  <c r="P3504" s="13"/>
      <c r="Q3504" s="13"/>
      <c r="R3504" s="13"/>
      <c r="S3504" s="13"/>
      <c r="T3504" s="13"/>
      <c r="U3504" s="13"/>
      <c r="V3504" s="13"/>
      <c r="W3504" s="13"/>
      <c r="X3504" s="13"/>
      <c r="Y3504" s="13"/>
      <c r="Z3504" s="13"/>
      <c r="AA3504" s="13"/>
      <c r="AB3504" s="13"/>
      <c r="AC3504" s="13"/>
      <c r="AD3504" s="13"/>
      <c r="AE3504" s="13"/>
      <c r="AF3504" s="13"/>
      <c r="AG3504" s="13"/>
      <c r="AH3504" s="13"/>
      <c r="AI3504" s="13"/>
      <c r="AJ3504" s="13"/>
      <c r="AK3504" s="13"/>
      <c r="AL3504" s="13"/>
      <c r="AM3504" s="13"/>
      <c r="AN3504" s="13"/>
    </row>
    <row r="3505" spans="1:40" ht="15.75" hidden="1" customHeight="1" x14ac:dyDescent="0.25">
      <c r="A3505" s="13"/>
      <c r="B3505" s="13"/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  <c r="Q3505" s="13"/>
      <c r="R3505" s="13"/>
      <c r="S3505" s="13"/>
      <c r="T3505" s="13"/>
      <c r="U3505" s="13"/>
      <c r="V3505" s="13"/>
      <c r="W3505" s="13"/>
      <c r="X3505" s="13"/>
      <c r="Y3505" s="13"/>
      <c r="Z3505" s="13"/>
      <c r="AA3505" s="13"/>
      <c r="AB3505" s="13"/>
      <c r="AC3505" s="13"/>
      <c r="AD3505" s="13"/>
      <c r="AE3505" s="13"/>
      <c r="AF3505" s="13"/>
      <c r="AG3505" s="13"/>
      <c r="AH3505" s="13"/>
      <c r="AI3505" s="13"/>
      <c r="AJ3505" s="13"/>
      <c r="AK3505" s="13"/>
      <c r="AL3505" s="13"/>
      <c r="AM3505" s="13"/>
      <c r="AN3505" s="13"/>
    </row>
    <row r="3506" spans="1:40" ht="15.75" hidden="1" customHeight="1" x14ac:dyDescent="0.25">
      <c r="A3506" s="13"/>
      <c r="B3506" s="13"/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  <c r="Q3506" s="13"/>
      <c r="R3506" s="13"/>
      <c r="S3506" s="13"/>
      <c r="T3506" s="13"/>
      <c r="U3506" s="13"/>
      <c r="V3506" s="13"/>
      <c r="W3506" s="13"/>
      <c r="X3506" s="13"/>
      <c r="Y3506" s="13"/>
      <c r="Z3506" s="13"/>
      <c r="AA3506" s="13"/>
      <c r="AB3506" s="13"/>
      <c r="AC3506" s="13"/>
      <c r="AD3506" s="13"/>
      <c r="AE3506" s="13"/>
      <c r="AF3506" s="13"/>
      <c r="AG3506" s="13"/>
      <c r="AH3506" s="13"/>
      <c r="AI3506" s="13"/>
      <c r="AJ3506" s="13"/>
      <c r="AK3506" s="13"/>
      <c r="AL3506" s="13"/>
      <c r="AM3506" s="13"/>
      <c r="AN3506" s="13"/>
    </row>
    <row r="3507" spans="1:40" ht="15.75" hidden="1" customHeight="1" x14ac:dyDescent="0.25">
      <c r="A3507" s="13"/>
      <c r="B3507" s="13"/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  <c r="Q3507" s="13"/>
      <c r="R3507" s="13"/>
      <c r="S3507" s="13"/>
      <c r="T3507" s="13"/>
      <c r="U3507" s="13"/>
      <c r="V3507" s="13"/>
      <c r="W3507" s="13"/>
      <c r="X3507" s="13"/>
      <c r="Y3507" s="13"/>
      <c r="Z3507" s="13"/>
      <c r="AA3507" s="13"/>
      <c r="AB3507" s="13"/>
      <c r="AC3507" s="13"/>
      <c r="AD3507" s="13"/>
      <c r="AE3507" s="13"/>
      <c r="AF3507" s="13"/>
      <c r="AG3507" s="13"/>
      <c r="AH3507" s="13"/>
      <c r="AI3507" s="13"/>
      <c r="AJ3507" s="13"/>
      <c r="AK3507" s="13"/>
      <c r="AL3507" s="13"/>
      <c r="AM3507" s="13"/>
      <c r="AN3507" s="13"/>
    </row>
    <row r="3508" spans="1:40" ht="15.75" hidden="1" customHeight="1" x14ac:dyDescent="0.25">
      <c r="A3508" s="13"/>
      <c r="B3508" s="13"/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  <c r="Q3508" s="13"/>
      <c r="R3508" s="13"/>
      <c r="S3508" s="13"/>
      <c r="T3508" s="13"/>
      <c r="U3508" s="13"/>
      <c r="V3508" s="13"/>
      <c r="W3508" s="13"/>
      <c r="X3508" s="13"/>
      <c r="Y3508" s="13"/>
      <c r="Z3508" s="13"/>
      <c r="AA3508" s="13"/>
      <c r="AB3508" s="13"/>
      <c r="AC3508" s="13"/>
      <c r="AD3508" s="13"/>
      <c r="AE3508" s="13"/>
      <c r="AF3508" s="13"/>
      <c r="AG3508" s="13"/>
      <c r="AH3508" s="13"/>
      <c r="AI3508" s="13"/>
      <c r="AJ3508" s="13"/>
      <c r="AK3508" s="13"/>
      <c r="AL3508" s="13"/>
      <c r="AM3508" s="13"/>
      <c r="AN3508" s="13"/>
    </row>
    <row r="3509" spans="1:40" ht="15.75" hidden="1" customHeight="1" x14ac:dyDescent="0.25">
      <c r="A3509" s="13"/>
      <c r="B3509" s="13"/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  <c r="P3509" s="13"/>
      <c r="Q3509" s="13"/>
      <c r="R3509" s="13"/>
      <c r="S3509" s="13"/>
      <c r="T3509" s="13"/>
      <c r="U3509" s="13"/>
      <c r="V3509" s="13"/>
      <c r="W3509" s="13"/>
      <c r="X3509" s="13"/>
      <c r="Y3509" s="13"/>
      <c r="Z3509" s="13"/>
      <c r="AA3509" s="13"/>
      <c r="AB3509" s="13"/>
      <c r="AC3509" s="13"/>
      <c r="AD3509" s="13"/>
      <c r="AE3509" s="13"/>
      <c r="AF3509" s="13"/>
      <c r="AG3509" s="13"/>
      <c r="AH3509" s="13"/>
      <c r="AI3509" s="13"/>
      <c r="AJ3509" s="13"/>
      <c r="AK3509" s="13"/>
      <c r="AL3509" s="13"/>
      <c r="AM3509" s="13"/>
      <c r="AN3509" s="13"/>
    </row>
    <row r="3510" spans="1:40" ht="15.75" hidden="1" customHeight="1" x14ac:dyDescent="0.25">
      <c r="A3510" s="13"/>
      <c r="B3510" s="13"/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  <c r="P3510" s="13"/>
      <c r="Q3510" s="13"/>
      <c r="R3510" s="13"/>
      <c r="S3510" s="13"/>
      <c r="T3510" s="13"/>
      <c r="U3510" s="13"/>
      <c r="V3510" s="13"/>
      <c r="W3510" s="13"/>
      <c r="X3510" s="13"/>
      <c r="Y3510" s="13"/>
      <c r="Z3510" s="13"/>
      <c r="AA3510" s="13"/>
      <c r="AB3510" s="13"/>
      <c r="AC3510" s="13"/>
      <c r="AD3510" s="13"/>
      <c r="AE3510" s="13"/>
      <c r="AF3510" s="13"/>
      <c r="AG3510" s="13"/>
      <c r="AH3510" s="13"/>
      <c r="AI3510" s="13"/>
      <c r="AJ3510" s="13"/>
      <c r="AK3510" s="13"/>
      <c r="AL3510" s="13"/>
      <c r="AM3510" s="13"/>
      <c r="AN3510" s="13"/>
    </row>
    <row r="3511" spans="1:40" ht="15.75" hidden="1" customHeight="1" x14ac:dyDescent="0.25">
      <c r="A3511" s="13"/>
      <c r="B3511" s="13"/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  <c r="P3511" s="13"/>
      <c r="Q3511" s="13"/>
      <c r="R3511" s="13"/>
      <c r="S3511" s="13"/>
      <c r="T3511" s="13"/>
      <c r="U3511" s="13"/>
      <c r="V3511" s="13"/>
      <c r="W3511" s="13"/>
      <c r="X3511" s="13"/>
      <c r="Y3511" s="13"/>
      <c r="Z3511" s="13"/>
      <c r="AA3511" s="13"/>
      <c r="AB3511" s="13"/>
      <c r="AC3511" s="13"/>
      <c r="AD3511" s="13"/>
      <c r="AE3511" s="13"/>
      <c r="AF3511" s="13"/>
      <c r="AG3511" s="13"/>
      <c r="AH3511" s="13"/>
      <c r="AI3511" s="13"/>
      <c r="AJ3511" s="13"/>
      <c r="AK3511" s="13"/>
      <c r="AL3511" s="13"/>
      <c r="AM3511" s="13"/>
      <c r="AN3511" s="13"/>
    </row>
    <row r="3512" spans="1:40" ht="15.75" hidden="1" customHeight="1" x14ac:dyDescent="0.25">
      <c r="A3512" s="13"/>
      <c r="B3512" s="13"/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  <c r="P3512" s="13"/>
      <c r="Q3512" s="13"/>
      <c r="R3512" s="13"/>
      <c r="S3512" s="13"/>
      <c r="T3512" s="13"/>
      <c r="U3512" s="13"/>
      <c r="V3512" s="13"/>
      <c r="W3512" s="13"/>
      <c r="X3512" s="13"/>
      <c r="Y3512" s="13"/>
      <c r="Z3512" s="13"/>
      <c r="AA3512" s="13"/>
      <c r="AB3512" s="13"/>
      <c r="AC3512" s="13"/>
      <c r="AD3512" s="13"/>
      <c r="AE3512" s="13"/>
      <c r="AF3512" s="13"/>
      <c r="AG3512" s="13"/>
      <c r="AH3512" s="13"/>
      <c r="AI3512" s="13"/>
      <c r="AJ3512" s="13"/>
      <c r="AK3512" s="13"/>
      <c r="AL3512" s="13"/>
      <c r="AM3512" s="13"/>
      <c r="AN3512" s="13"/>
    </row>
    <row r="3513" spans="1:40" ht="15.75" hidden="1" customHeight="1" x14ac:dyDescent="0.25">
      <c r="A3513" s="13"/>
      <c r="B3513" s="13"/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  <c r="P3513" s="13"/>
      <c r="Q3513" s="13"/>
      <c r="R3513" s="13"/>
      <c r="S3513" s="13"/>
      <c r="T3513" s="13"/>
      <c r="U3513" s="13"/>
      <c r="V3513" s="13"/>
      <c r="W3513" s="13"/>
      <c r="X3513" s="13"/>
      <c r="Y3513" s="13"/>
      <c r="Z3513" s="13"/>
      <c r="AA3513" s="13"/>
      <c r="AB3513" s="13"/>
      <c r="AC3513" s="13"/>
      <c r="AD3513" s="13"/>
      <c r="AE3513" s="13"/>
      <c r="AF3513" s="13"/>
      <c r="AG3513" s="13"/>
      <c r="AH3513" s="13"/>
      <c r="AI3513" s="13"/>
      <c r="AJ3513" s="13"/>
      <c r="AK3513" s="13"/>
      <c r="AL3513" s="13"/>
      <c r="AM3513" s="13"/>
      <c r="AN3513" s="13"/>
    </row>
    <row r="3514" spans="1:40" ht="15.75" hidden="1" customHeight="1" x14ac:dyDescent="0.25">
      <c r="A3514" s="13"/>
      <c r="B3514" s="13"/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  <c r="P3514" s="13"/>
      <c r="Q3514" s="13"/>
      <c r="R3514" s="13"/>
      <c r="S3514" s="13"/>
      <c r="T3514" s="13"/>
      <c r="U3514" s="13"/>
      <c r="V3514" s="13"/>
      <c r="W3514" s="13"/>
      <c r="X3514" s="13"/>
      <c r="Y3514" s="13"/>
      <c r="Z3514" s="13"/>
      <c r="AA3514" s="13"/>
      <c r="AB3514" s="13"/>
      <c r="AC3514" s="13"/>
      <c r="AD3514" s="13"/>
      <c r="AE3514" s="13"/>
      <c r="AF3514" s="13"/>
      <c r="AG3514" s="13"/>
      <c r="AH3514" s="13"/>
      <c r="AI3514" s="13"/>
      <c r="AJ3514" s="13"/>
      <c r="AK3514" s="13"/>
      <c r="AL3514" s="13"/>
      <c r="AM3514" s="13"/>
      <c r="AN3514" s="13"/>
    </row>
    <row r="3515" spans="1:40" ht="15.75" hidden="1" customHeight="1" x14ac:dyDescent="0.25">
      <c r="A3515" s="13"/>
      <c r="B3515" s="13"/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  <c r="P3515" s="13"/>
      <c r="Q3515" s="13"/>
      <c r="R3515" s="13"/>
      <c r="S3515" s="13"/>
      <c r="T3515" s="13"/>
      <c r="U3515" s="13"/>
      <c r="V3515" s="13"/>
      <c r="W3515" s="13"/>
      <c r="X3515" s="13"/>
      <c r="Y3515" s="13"/>
      <c r="Z3515" s="13"/>
      <c r="AA3515" s="13"/>
      <c r="AB3515" s="13"/>
      <c r="AC3515" s="13"/>
      <c r="AD3515" s="13"/>
      <c r="AE3515" s="13"/>
      <c r="AF3515" s="13"/>
      <c r="AG3515" s="13"/>
      <c r="AH3515" s="13"/>
      <c r="AI3515" s="13"/>
      <c r="AJ3515" s="13"/>
      <c r="AK3515" s="13"/>
      <c r="AL3515" s="13"/>
      <c r="AM3515" s="13"/>
      <c r="AN3515" s="13"/>
    </row>
    <row r="3516" spans="1:40" ht="15.75" hidden="1" customHeight="1" x14ac:dyDescent="0.25">
      <c r="A3516" s="13"/>
      <c r="B3516" s="13"/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  <c r="P3516" s="13"/>
      <c r="Q3516" s="13"/>
      <c r="R3516" s="13"/>
      <c r="S3516" s="13"/>
      <c r="T3516" s="13"/>
      <c r="U3516" s="13"/>
      <c r="V3516" s="13"/>
      <c r="W3516" s="13"/>
      <c r="X3516" s="13"/>
      <c r="Y3516" s="13"/>
      <c r="Z3516" s="13"/>
      <c r="AA3516" s="13"/>
      <c r="AB3516" s="13"/>
      <c r="AC3516" s="13"/>
      <c r="AD3516" s="13"/>
      <c r="AE3516" s="13"/>
      <c r="AF3516" s="13"/>
      <c r="AG3516" s="13"/>
      <c r="AH3516" s="13"/>
      <c r="AI3516" s="13"/>
      <c r="AJ3516" s="13"/>
      <c r="AK3516" s="13"/>
      <c r="AL3516" s="13"/>
      <c r="AM3516" s="13"/>
      <c r="AN3516" s="13"/>
    </row>
    <row r="3517" spans="1:40" ht="15.75" hidden="1" customHeight="1" x14ac:dyDescent="0.25">
      <c r="A3517" s="13"/>
      <c r="B3517" s="13"/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  <c r="P3517" s="13"/>
      <c r="Q3517" s="13"/>
      <c r="R3517" s="13"/>
      <c r="S3517" s="13"/>
      <c r="T3517" s="13"/>
      <c r="U3517" s="13"/>
      <c r="V3517" s="13"/>
      <c r="W3517" s="13"/>
      <c r="X3517" s="13"/>
      <c r="Y3517" s="13"/>
      <c r="Z3517" s="13"/>
      <c r="AA3517" s="13"/>
      <c r="AB3517" s="13"/>
      <c r="AC3517" s="13"/>
      <c r="AD3517" s="13"/>
      <c r="AE3517" s="13"/>
      <c r="AF3517" s="13"/>
      <c r="AG3517" s="13"/>
      <c r="AH3517" s="13"/>
      <c r="AI3517" s="13"/>
      <c r="AJ3517" s="13"/>
      <c r="AK3517" s="13"/>
      <c r="AL3517" s="13"/>
      <c r="AM3517" s="13"/>
      <c r="AN3517" s="13"/>
    </row>
    <row r="3518" spans="1:40" ht="15.75" hidden="1" customHeight="1" x14ac:dyDescent="0.25">
      <c r="A3518" s="13"/>
      <c r="B3518" s="13"/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  <c r="P3518" s="13"/>
      <c r="Q3518" s="13"/>
      <c r="R3518" s="13"/>
      <c r="S3518" s="13"/>
      <c r="T3518" s="13"/>
      <c r="U3518" s="13"/>
      <c r="V3518" s="13"/>
      <c r="W3518" s="13"/>
      <c r="X3518" s="13"/>
      <c r="Y3518" s="13"/>
      <c r="Z3518" s="13"/>
      <c r="AA3518" s="13"/>
      <c r="AB3518" s="13"/>
      <c r="AC3518" s="13"/>
      <c r="AD3518" s="13"/>
      <c r="AE3518" s="13"/>
      <c r="AF3518" s="13"/>
      <c r="AG3518" s="13"/>
      <c r="AH3518" s="13"/>
      <c r="AI3518" s="13"/>
      <c r="AJ3518" s="13"/>
      <c r="AK3518" s="13"/>
      <c r="AL3518" s="13"/>
      <c r="AM3518" s="13"/>
      <c r="AN3518" s="13"/>
    </row>
    <row r="3519" spans="1:40" ht="15.75" hidden="1" customHeight="1" x14ac:dyDescent="0.25">
      <c r="A3519" s="13"/>
      <c r="B3519" s="13"/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  <c r="P3519" s="13"/>
      <c r="Q3519" s="13"/>
      <c r="R3519" s="13"/>
      <c r="S3519" s="13"/>
      <c r="T3519" s="13"/>
      <c r="U3519" s="13"/>
      <c r="V3519" s="13"/>
      <c r="W3519" s="13"/>
      <c r="X3519" s="13"/>
      <c r="Y3519" s="13"/>
      <c r="Z3519" s="13"/>
      <c r="AA3519" s="13"/>
      <c r="AB3519" s="13"/>
      <c r="AC3519" s="13"/>
      <c r="AD3519" s="13"/>
      <c r="AE3519" s="13"/>
      <c r="AF3519" s="13"/>
      <c r="AG3519" s="13"/>
      <c r="AH3519" s="13"/>
      <c r="AI3519" s="13"/>
      <c r="AJ3519" s="13"/>
      <c r="AK3519" s="13"/>
      <c r="AL3519" s="13"/>
      <c r="AM3519" s="13"/>
      <c r="AN3519" s="13"/>
    </row>
    <row r="3520" spans="1:40" ht="15.75" hidden="1" customHeight="1" x14ac:dyDescent="0.25">
      <c r="A3520" s="13"/>
      <c r="B3520" s="13"/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  <c r="P3520" s="13"/>
      <c r="Q3520" s="13"/>
      <c r="R3520" s="13"/>
      <c r="S3520" s="13"/>
      <c r="T3520" s="13"/>
      <c r="U3520" s="13"/>
      <c r="V3520" s="13"/>
      <c r="W3520" s="13"/>
      <c r="X3520" s="13"/>
      <c r="Y3520" s="13"/>
      <c r="Z3520" s="13"/>
      <c r="AA3520" s="13"/>
      <c r="AB3520" s="13"/>
      <c r="AC3520" s="13"/>
      <c r="AD3520" s="13"/>
      <c r="AE3520" s="13"/>
      <c r="AF3520" s="13"/>
      <c r="AG3520" s="13"/>
      <c r="AH3520" s="13"/>
      <c r="AI3520" s="13"/>
      <c r="AJ3520" s="13"/>
      <c r="AK3520" s="13"/>
      <c r="AL3520" s="13"/>
      <c r="AM3520" s="13"/>
      <c r="AN3520" s="13"/>
    </row>
    <row r="3521" spans="1:40" ht="15.75" hidden="1" customHeight="1" x14ac:dyDescent="0.25">
      <c r="A3521" s="13"/>
      <c r="B3521" s="13"/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  <c r="P3521" s="13"/>
      <c r="Q3521" s="13"/>
      <c r="R3521" s="13"/>
      <c r="S3521" s="13"/>
      <c r="T3521" s="13"/>
      <c r="U3521" s="13"/>
      <c r="V3521" s="13"/>
      <c r="W3521" s="13"/>
      <c r="X3521" s="13"/>
      <c r="Y3521" s="13"/>
      <c r="Z3521" s="13"/>
      <c r="AA3521" s="13"/>
      <c r="AB3521" s="13"/>
      <c r="AC3521" s="13"/>
      <c r="AD3521" s="13"/>
      <c r="AE3521" s="13"/>
      <c r="AF3521" s="13"/>
      <c r="AG3521" s="13"/>
      <c r="AH3521" s="13"/>
      <c r="AI3521" s="13"/>
      <c r="AJ3521" s="13"/>
      <c r="AK3521" s="13"/>
      <c r="AL3521" s="13"/>
      <c r="AM3521" s="13"/>
      <c r="AN3521" s="13"/>
    </row>
    <row r="3522" spans="1:40" ht="15.75" hidden="1" customHeight="1" x14ac:dyDescent="0.25">
      <c r="A3522" s="13"/>
      <c r="B3522" s="13"/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  <c r="P3522" s="13"/>
      <c r="Q3522" s="13"/>
      <c r="R3522" s="13"/>
      <c r="S3522" s="13"/>
      <c r="T3522" s="13"/>
      <c r="U3522" s="13"/>
      <c r="V3522" s="13"/>
      <c r="W3522" s="13"/>
      <c r="X3522" s="13"/>
      <c r="Y3522" s="13"/>
      <c r="Z3522" s="13"/>
      <c r="AA3522" s="13"/>
      <c r="AB3522" s="13"/>
      <c r="AC3522" s="13"/>
      <c r="AD3522" s="13"/>
      <c r="AE3522" s="13"/>
      <c r="AF3522" s="13"/>
      <c r="AG3522" s="13"/>
      <c r="AH3522" s="13"/>
      <c r="AI3522" s="13"/>
      <c r="AJ3522" s="13"/>
      <c r="AK3522" s="13"/>
      <c r="AL3522" s="13"/>
      <c r="AM3522" s="13"/>
      <c r="AN3522" s="13"/>
    </row>
    <row r="3523" spans="1:40" ht="15.75" hidden="1" customHeight="1" x14ac:dyDescent="0.25">
      <c r="A3523" s="13"/>
      <c r="B3523" s="13"/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  <c r="P3523" s="13"/>
      <c r="Q3523" s="13"/>
      <c r="R3523" s="13"/>
      <c r="S3523" s="13"/>
      <c r="T3523" s="13"/>
      <c r="U3523" s="13"/>
      <c r="V3523" s="13"/>
      <c r="W3523" s="13"/>
      <c r="X3523" s="13"/>
      <c r="Y3523" s="13"/>
      <c r="Z3523" s="13"/>
      <c r="AA3523" s="13"/>
      <c r="AB3523" s="13"/>
      <c r="AC3523" s="13"/>
      <c r="AD3523" s="13"/>
      <c r="AE3523" s="13"/>
      <c r="AF3523" s="13"/>
      <c r="AG3523" s="13"/>
      <c r="AH3523" s="13"/>
      <c r="AI3523" s="13"/>
      <c r="AJ3523" s="13"/>
      <c r="AK3523" s="13"/>
      <c r="AL3523" s="13"/>
      <c r="AM3523" s="13"/>
      <c r="AN3523" s="13"/>
    </row>
    <row r="3524" spans="1:40" ht="15.75" hidden="1" customHeight="1" x14ac:dyDescent="0.25">
      <c r="A3524" s="13"/>
      <c r="B3524" s="13"/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  <c r="P3524" s="13"/>
      <c r="Q3524" s="13"/>
      <c r="R3524" s="13"/>
      <c r="S3524" s="13"/>
      <c r="T3524" s="13"/>
      <c r="U3524" s="13"/>
      <c r="V3524" s="13"/>
      <c r="W3524" s="13"/>
      <c r="X3524" s="13"/>
      <c r="Y3524" s="13"/>
      <c r="Z3524" s="13"/>
      <c r="AA3524" s="13"/>
      <c r="AB3524" s="13"/>
      <c r="AC3524" s="13"/>
      <c r="AD3524" s="13"/>
      <c r="AE3524" s="13"/>
      <c r="AF3524" s="13"/>
      <c r="AG3524" s="13"/>
      <c r="AH3524" s="13"/>
      <c r="AI3524" s="13"/>
      <c r="AJ3524" s="13"/>
      <c r="AK3524" s="13"/>
      <c r="AL3524" s="13"/>
      <c r="AM3524" s="13"/>
      <c r="AN3524" s="13"/>
    </row>
    <row r="3525" spans="1:40" ht="15.75" hidden="1" customHeight="1" x14ac:dyDescent="0.25">
      <c r="A3525" s="13"/>
      <c r="B3525" s="13"/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  <c r="P3525" s="13"/>
      <c r="Q3525" s="13"/>
      <c r="R3525" s="13"/>
      <c r="S3525" s="13"/>
      <c r="T3525" s="13"/>
      <c r="U3525" s="13"/>
      <c r="V3525" s="13"/>
      <c r="W3525" s="13"/>
      <c r="X3525" s="13"/>
      <c r="Y3525" s="13"/>
      <c r="Z3525" s="13"/>
      <c r="AA3525" s="13"/>
      <c r="AB3525" s="13"/>
      <c r="AC3525" s="13"/>
      <c r="AD3525" s="13"/>
      <c r="AE3525" s="13"/>
      <c r="AF3525" s="13"/>
      <c r="AG3525" s="13"/>
      <c r="AH3525" s="13"/>
      <c r="AI3525" s="13"/>
      <c r="AJ3525" s="13"/>
      <c r="AK3525" s="13"/>
      <c r="AL3525" s="13"/>
      <c r="AM3525" s="13"/>
      <c r="AN3525" s="13"/>
    </row>
    <row r="3526" spans="1:40" ht="15.75" hidden="1" customHeight="1" x14ac:dyDescent="0.25">
      <c r="A3526" s="13"/>
      <c r="B3526" s="13"/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  <c r="P3526" s="13"/>
      <c r="Q3526" s="13"/>
      <c r="R3526" s="13"/>
      <c r="S3526" s="13"/>
      <c r="T3526" s="13"/>
      <c r="U3526" s="13"/>
      <c r="V3526" s="13"/>
      <c r="W3526" s="13"/>
      <c r="X3526" s="13"/>
      <c r="Y3526" s="13"/>
      <c r="Z3526" s="13"/>
      <c r="AA3526" s="13"/>
      <c r="AB3526" s="13"/>
      <c r="AC3526" s="13"/>
      <c r="AD3526" s="13"/>
      <c r="AE3526" s="13"/>
      <c r="AF3526" s="13"/>
      <c r="AG3526" s="13"/>
      <c r="AH3526" s="13"/>
      <c r="AI3526" s="13"/>
      <c r="AJ3526" s="13"/>
      <c r="AK3526" s="13"/>
      <c r="AL3526" s="13"/>
      <c r="AM3526" s="13"/>
      <c r="AN3526" s="13"/>
    </row>
    <row r="3527" spans="1:40" ht="15.75" hidden="1" customHeight="1" x14ac:dyDescent="0.25">
      <c r="A3527" s="13"/>
      <c r="B3527" s="13"/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  <c r="P3527" s="13"/>
      <c r="Q3527" s="13"/>
      <c r="R3527" s="13"/>
      <c r="S3527" s="13"/>
      <c r="T3527" s="13"/>
      <c r="U3527" s="13"/>
      <c r="V3527" s="13"/>
      <c r="W3527" s="13"/>
      <c r="X3527" s="13"/>
      <c r="Y3527" s="13"/>
      <c r="Z3527" s="13"/>
      <c r="AA3527" s="13"/>
      <c r="AB3527" s="13"/>
      <c r="AC3527" s="13"/>
      <c r="AD3527" s="13"/>
      <c r="AE3527" s="13"/>
      <c r="AF3527" s="13"/>
      <c r="AG3527" s="13"/>
      <c r="AH3527" s="13"/>
      <c r="AI3527" s="13"/>
      <c r="AJ3527" s="13"/>
      <c r="AK3527" s="13"/>
      <c r="AL3527" s="13"/>
      <c r="AM3527" s="13"/>
      <c r="AN3527" s="13"/>
    </row>
    <row r="3528" spans="1:40" ht="15.75" hidden="1" customHeight="1" x14ac:dyDescent="0.25">
      <c r="A3528" s="13"/>
      <c r="B3528" s="13"/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  <c r="P3528" s="13"/>
      <c r="Q3528" s="13"/>
      <c r="R3528" s="13"/>
      <c r="S3528" s="13"/>
      <c r="T3528" s="13"/>
      <c r="U3528" s="13"/>
      <c r="V3528" s="13"/>
      <c r="W3528" s="13"/>
      <c r="X3528" s="13"/>
      <c r="Y3528" s="13"/>
      <c r="Z3528" s="13"/>
      <c r="AA3528" s="13"/>
      <c r="AB3528" s="13"/>
      <c r="AC3528" s="13"/>
      <c r="AD3528" s="13"/>
      <c r="AE3528" s="13"/>
      <c r="AF3528" s="13"/>
      <c r="AG3528" s="13"/>
      <c r="AH3528" s="13"/>
      <c r="AI3528" s="13"/>
      <c r="AJ3528" s="13"/>
      <c r="AK3528" s="13"/>
      <c r="AL3528" s="13"/>
      <c r="AM3528" s="13"/>
      <c r="AN3528" s="13"/>
    </row>
    <row r="3529" spans="1:40" ht="15.75" hidden="1" customHeight="1" x14ac:dyDescent="0.25">
      <c r="A3529" s="13"/>
      <c r="B3529" s="13"/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  <c r="P3529" s="13"/>
      <c r="Q3529" s="13"/>
      <c r="R3529" s="13"/>
      <c r="S3529" s="13"/>
      <c r="T3529" s="13"/>
      <c r="U3529" s="13"/>
      <c r="V3529" s="13"/>
      <c r="W3529" s="13"/>
      <c r="X3529" s="13"/>
      <c r="Y3529" s="13"/>
      <c r="Z3529" s="13"/>
      <c r="AA3529" s="13"/>
      <c r="AB3529" s="13"/>
      <c r="AC3529" s="13"/>
      <c r="AD3529" s="13"/>
      <c r="AE3529" s="13"/>
      <c r="AF3529" s="13"/>
      <c r="AG3529" s="13"/>
      <c r="AH3529" s="13"/>
      <c r="AI3529" s="13"/>
      <c r="AJ3529" s="13"/>
      <c r="AK3529" s="13"/>
      <c r="AL3529" s="13"/>
      <c r="AM3529" s="13"/>
      <c r="AN3529" s="13"/>
    </row>
    <row r="3530" spans="1:40" ht="15.75" hidden="1" customHeight="1" x14ac:dyDescent="0.25">
      <c r="A3530" s="13"/>
      <c r="B3530" s="13"/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  <c r="P3530" s="13"/>
      <c r="Q3530" s="13"/>
      <c r="R3530" s="13"/>
      <c r="S3530" s="13"/>
      <c r="T3530" s="13"/>
      <c r="U3530" s="13"/>
      <c r="V3530" s="13"/>
      <c r="W3530" s="13"/>
      <c r="X3530" s="13"/>
      <c r="Y3530" s="13"/>
      <c r="Z3530" s="13"/>
      <c r="AA3530" s="13"/>
      <c r="AB3530" s="13"/>
      <c r="AC3530" s="13"/>
      <c r="AD3530" s="13"/>
      <c r="AE3530" s="13"/>
      <c r="AF3530" s="13"/>
      <c r="AG3530" s="13"/>
      <c r="AH3530" s="13"/>
      <c r="AI3530" s="13"/>
      <c r="AJ3530" s="13"/>
      <c r="AK3530" s="13"/>
      <c r="AL3530" s="13"/>
      <c r="AM3530" s="13"/>
      <c r="AN3530" s="13"/>
    </row>
    <row r="3531" spans="1:40" ht="15.75" hidden="1" customHeight="1" x14ac:dyDescent="0.25">
      <c r="A3531" s="13"/>
      <c r="B3531" s="13"/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  <c r="P3531" s="13"/>
      <c r="Q3531" s="13"/>
      <c r="R3531" s="13"/>
      <c r="S3531" s="13"/>
      <c r="T3531" s="13"/>
      <c r="U3531" s="13"/>
      <c r="V3531" s="13"/>
      <c r="W3531" s="13"/>
      <c r="X3531" s="13"/>
      <c r="Y3531" s="13"/>
      <c r="Z3531" s="13"/>
      <c r="AA3531" s="13"/>
      <c r="AB3531" s="13"/>
      <c r="AC3531" s="13"/>
      <c r="AD3531" s="13"/>
      <c r="AE3531" s="13"/>
      <c r="AF3531" s="13"/>
      <c r="AG3531" s="13"/>
      <c r="AH3531" s="13"/>
      <c r="AI3531" s="13"/>
      <c r="AJ3531" s="13"/>
      <c r="AK3531" s="13"/>
      <c r="AL3531" s="13"/>
      <c r="AM3531" s="13"/>
      <c r="AN3531" s="13"/>
    </row>
    <row r="3532" spans="1:40" ht="15.75" hidden="1" customHeight="1" x14ac:dyDescent="0.25">
      <c r="A3532" s="13"/>
      <c r="B3532" s="13"/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  <c r="P3532" s="13"/>
      <c r="Q3532" s="13"/>
      <c r="R3532" s="13"/>
      <c r="S3532" s="13"/>
      <c r="T3532" s="13"/>
      <c r="U3532" s="13"/>
      <c r="V3532" s="13"/>
      <c r="W3532" s="13"/>
      <c r="X3532" s="13"/>
      <c r="Y3532" s="13"/>
      <c r="Z3532" s="13"/>
      <c r="AA3532" s="13"/>
      <c r="AB3532" s="13"/>
      <c r="AC3532" s="13"/>
      <c r="AD3532" s="13"/>
      <c r="AE3532" s="13"/>
      <c r="AF3532" s="13"/>
      <c r="AG3532" s="13"/>
      <c r="AH3532" s="13"/>
      <c r="AI3532" s="13"/>
      <c r="AJ3532" s="13"/>
      <c r="AK3532" s="13"/>
      <c r="AL3532" s="13"/>
      <c r="AM3532" s="13"/>
      <c r="AN3532" s="13"/>
    </row>
    <row r="3533" spans="1:40" ht="15.75" hidden="1" customHeight="1" x14ac:dyDescent="0.25">
      <c r="A3533" s="13"/>
      <c r="B3533" s="13"/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  <c r="P3533" s="13"/>
      <c r="Q3533" s="13"/>
      <c r="R3533" s="13"/>
      <c r="S3533" s="13"/>
      <c r="T3533" s="13"/>
      <c r="U3533" s="13"/>
      <c r="V3533" s="13"/>
      <c r="W3533" s="13"/>
      <c r="X3533" s="13"/>
      <c r="Y3533" s="13"/>
      <c r="Z3533" s="13"/>
      <c r="AA3533" s="13"/>
      <c r="AB3533" s="13"/>
      <c r="AC3533" s="13"/>
      <c r="AD3533" s="13"/>
      <c r="AE3533" s="13"/>
      <c r="AF3533" s="13"/>
      <c r="AG3533" s="13"/>
      <c r="AH3533" s="13"/>
      <c r="AI3533" s="13"/>
      <c r="AJ3533" s="13"/>
      <c r="AK3533" s="13"/>
      <c r="AL3533" s="13"/>
      <c r="AM3533" s="13"/>
      <c r="AN3533" s="13"/>
    </row>
    <row r="3534" spans="1:40" ht="15.75" hidden="1" customHeight="1" x14ac:dyDescent="0.25">
      <c r="A3534" s="13"/>
      <c r="B3534" s="13"/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  <c r="P3534" s="13"/>
      <c r="Q3534" s="13"/>
      <c r="R3534" s="13"/>
      <c r="S3534" s="13"/>
      <c r="T3534" s="13"/>
      <c r="U3534" s="13"/>
      <c r="V3534" s="13"/>
      <c r="W3534" s="13"/>
      <c r="X3534" s="13"/>
      <c r="Y3534" s="13"/>
      <c r="Z3534" s="13"/>
      <c r="AA3534" s="13"/>
      <c r="AB3534" s="13"/>
      <c r="AC3534" s="13"/>
      <c r="AD3534" s="13"/>
      <c r="AE3534" s="13"/>
      <c r="AF3534" s="13"/>
      <c r="AG3534" s="13"/>
      <c r="AH3534" s="13"/>
      <c r="AI3534" s="13"/>
      <c r="AJ3534" s="13"/>
      <c r="AK3534" s="13"/>
      <c r="AL3534" s="13"/>
      <c r="AM3534" s="13"/>
      <c r="AN3534" s="13"/>
    </row>
    <row r="3535" spans="1:40" ht="15.75" hidden="1" customHeight="1" x14ac:dyDescent="0.25">
      <c r="A3535" s="13"/>
      <c r="B3535" s="13"/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  <c r="P3535" s="13"/>
      <c r="Q3535" s="13"/>
      <c r="R3535" s="13"/>
      <c r="S3535" s="13"/>
      <c r="T3535" s="13"/>
      <c r="U3535" s="13"/>
      <c r="V3535" s="13"/>
      <c r="W3535" s="13"/>
      <c r="X3535" s="13"/>
      <c r="Y3535" s="13"/>
      <c r="Z3535" s="13"/>
      <c r="AA3535" s="13"/>
      <c r="AB3535" s="13"/>
      <c r="AC3535" s="13"/>
      <c r="AD3535" s="13"/>
      <c r="AE3535" s="13"/>
      <c r="AF3535" s="13"/>
      <c r="AG3535" s="13"/>
      <c r="AH3535" s="13"/>
      <c r="AI3535" s="13"/>
      <c r="AJ3535" s="13"/>
      <c r="AK3535" s="13"/>
      <c r="AL3535" s="13"/>
      <c r="AM3535" s="13"/>
      <c r="AN3535" s="13"/>
    </row>
    <row r="3536" spans="1:40" ht="15.75" hidden="1" customHeight="1" x14ac:dyDescent="0.25">
      <c r="A3536" s="13"/>
      <c r="B3536" s="13"/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  <c r="P3536" s="13"/>
      <c r="Q3536" s="13"/>
      <c r="R3536" s="13"/>
      <c r="S3536" s="13"/>
      <c r="T3536" s="13"/>
      <c r="U3536" s="13"/>
      <c r="V3536" s="13"/>
      <c r="W3536" s="13"/>
      <c r="X3536" s="13"/>
      <c r="Y3536" s="13"/>
      <c r="Z3536" s="13"/>
      <c r="AA3536" s="13"/>
      <c r="AB3536" s="13"/>
      <c r="AC3536" s="13"/>
      <c r="AD3536" s="13"/>
      <c r="AE3536" s="13"/>
      <c r="AF3536" s="13"/>
      <c r="AG3536" s="13"/>
      <c r="AH3536" s="13"/>
      <c r="AI3536" s="13"/>
      <c r="AJ3536" s="13"/>
      <c r="AK3536" s="13"/>
      <c r="AL3536" s="13"/>
      <c r="AM3536" s="13"/>
      <c r="AN3536" s="13"/>
    </row>
    <row r="3537" spans="1:40" ht="15.75" hidden="1" customHeight="1" x14ac:dyDescent="0.25">
      <c r="A3537" s="13"/>
      <c r="B3537" s="13"/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  <c r="P3537" s="13"/>
      <c r="Q3537" s="13"/>
      <c r="R3537" s="13"/>
      <c r="S3537" s="13"/>
      <c r="T3537" s="13"/>
      <c r="U3537" s="13"/>
      <c r="V3537" s="13"/>
      <c r="W3537" s="13"/>
      <c r="X3537" s="13"/>
      <c r="Y3537" s="13"/>
      <c r="Z3537" s="13"/>
      <c r="AA3537" s="13"/>
      <c r="AB3537" s="13"/>
      <c r="AC3537" s="13"/>
      <c r="AD3537" s="13"/>
      <c r="AE3537" s="13"/>
      <c r="AF3537" s="13"/>
      <c r="AG3537" s="13"/>
      <c r="AH3537" s="13"/>
      <c r="AI3537" s="13"/>
      <c r="AJ3537" s="13"/>
      <c r="AK3537" s="13"/>
      <c r="AL3537" s="13"/>
      <c r="AM3537" s="13"/>
      <c r="AN3537" s="13"/>
    </row>
    <row r="3538" spans="1:40" ht="15.75" hidden="1" customHeight="1" x14ac:dyDescent="0.25">
      <c r="A3538" s="13"/>
      <c r="B3538" s="13"/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  <c r="P3538" s="13"/>
      <c r="Q3538" s="13"/>
      <c r="R3538" s="13"/>
      <c r="S3538" s="13"/>
      <c r="T3538" s="13"/>
      <c r="U3538" s="13"/>
      <c r="V3538" s="13"/>
      <c r="W3538" s="13"/>
      <c r="X3538" s="13"/>
      <c r="Y3538" s="13"/>
      <c r="Z3538" s="13"/>
      <c r="AA3538" s="13"/>
      <c r="AB3538" s="13"/>
      <c r="AC3538" s="13"/>
      <c r="AD3538" s="13"/>
      <c r="AE3538" s="13"/>
      <c r="AF3538" s="13"/>
      <c r="AG3538" s="13"/>
      <c r="AH3538" s="13"/>
      <c r="AI3538" s="13"/>
      <c r="AJ3538" s="13"/>
      <c r="AK3538" s="13"/>
      <c r="AL3538" s="13"/>
      <c r="AM3538" s="13"/>
      <c r="AN3538" s="13"/>
    </row>
    <row r="3539" spans="1:40" ht="15.75" hidden="1" customHeight="1" x14ac:dyDescent="0.25">
      <c r="A3539" s="13"/>
      <c r="B3539" s="13"/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  <c r="P3539" s="13"/>
      <c r="Q3539" s="13"/>
      <c r="R3539" s="13"/>
      <c r="S3539" s="13"/>
      <c r="T3539" s="13"/>
      <c r="U3539" s="13"/>
      <c r="V3539" s="13"/>
      <c r="W3539" s="13"/>
      <c r="X3539" s="13"/>
      <c r="Y3539" s="13"/>
      <c r="Z3539" s="13"/>
      <c r="AA3539" s="13"/>
      <c r="AB3539" s="13"/>
      <c r="AC3539" s="13"/>
      <c r="AD3539" s="13"/>
      <c r="AE3539" s="13"/>
      <c r="AF3539" s="13"/>
      <c r="AG3539" s="13"/>
      <c r="AH3539" s="13"/>
      <c r="AI3539" s="13"/>
      <c r="AJ3539" s="13"/>
      <c r="AK3539" s="13"/>
      <c r="AL3539" s="13"/>
      <c r="AM3539" s="13"/>
      <c r="AN3539" s="13"/>
    </row>
    <row r="3540" spans="1:40" ht="15.75" hidden="1" customHeight="1" x14ac:dyDescent="0.25">
      <c r="A3540" s="13"/>
      <c r="B3540" s="13"/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  <c r="P3540" s="13"/>
      <c r="Q3540" s="13"/>
      <c r="R3540" s="13"/>
      <c r="S3540" s="13"/>
      <c r="T3540" s="13"/>
      <c r="U3540" s="13"/>
      <c r="V3540" s="13"/>
      <c r="W3540" s="13"/>
      <c r="X3540" s="13"/>
      <c r="Y3540" s="13"/>
      <c r="Z3540" s="13"/>
      <c r="AA3540" s="13"/>
      <c r="AB3540" s="13"/>
      <c r="AC3540" s="13"/>
      <c r="AD3540" s="13"/>
      <c r="AE3540" s="13"/>
      <c r="AF3540" s="13"/>
      <c r="AG3540" s="13"/>
      <c r="AH3540" s="13"/>
      <c r="AI3540" s="13"/>
      <c r="AJ3540" s="13"/>
      <c r="AK3540" s="13"/>
      <c r="AL3540" s="13"/>
      <c r="AM3540" s="13"/>
      <c r="AN3540" s="13"/>
    </row>
    <row r="3541" spans="1:40" ht="15.75" hidden="1" customHeight="1" x14ac:dyDescent="0.25">
      <c r="A3541" s="13"/>
      <c r="B3541" s="13"/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  <c r="P3541" s="13"/>
      <c r="Q3541" s="13"/>
      <c r="R3541" s="13"/>
      <c r="S3541" s="13"/>
      <c r="T3541" s="13"/>
      <c r="U3541" s="13"/>
      <c r="V3541" s="13"/>
      <c r="W3541" s="13"/>
      <c r="X3541" s="13"/>
      <c r="Y3541" s="13"/>
      <c r="Z3541" s="13"/>
      <c r="AA3541" s="13"/>
      <c r="AB3541" s="13"/>
      <c r="AC3541" s="13"/>
      <c r="AD3541" s="13"/>
      <c r="AE3541" s="13"/>
      <c r="AF3541" s="13"/>
      <c r="AG3541" s="13"/>
      <c r="AH3541" s="13"/>
      <c r="AI3541" s="13"/>
      <c r="AJ3541" s="13"/>
      <c r="AK3541" s="13"/>
      <c r="AL3541" s="13"/>
      <c r="AM3541" s="13"/>
      <c r="AN3541" s="13"/>
    </row>
    <row r="3542" spans="1:40" ht="15.75" hidden="1" customHeight="1" x14ac:dyDescent="0.25">
      <c r="A3542" s="13"/>
      <c r="B3542" s="13"/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  <c r="P3542" s="13"/>
      <c r="Q3542" s="13"/>
      <c r="R3542" s="13"/>
      <c r="S3542" s="13"/>
      <c r="T3542" s="13"/>
      <c r="U3542" s="13"/>
      <c r="V3542" s="13"/>
      <c r="W3542" s="13"/>
      <c r="X3542" s="13"/>
      <c r="Y3542" s="13"/>
      <c r="Z3542" s="13"/>
      <c r="AA3542" s="13"/>
      <c r="AB3542" s="13"/>
      <c r="AC3542" s="13"/>
      <c r="AD3542" s="13"/>
      <c r="AE3542" s="13"/>
      <c r="AF3542" s="13"/>
      <c r="AG3542" s="13"/>
      <c r="AH3542" s="13"/>
      <c r="AI3542" s="13"/>
      <c r="AJ3542" s="13"/>
      <c r="AK3542" s="13"/>
      <c r="AL3542" s="13"/>
      <c r="AM3542" s="13"/>
      <c r="AN3542" s="13"/>
    </row>
    <row r="3543" spans="1:40" ht="15.75" hidden="1" customHeight="1" x14ac:dyDescent="0.25">
      <c r="A3543" s="13"/>
      <c r="B3543" s="13"/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  <c r="P3543" s="13"/>
      <c r="Q3543" s="13"/>
      <c r="R3543" s="13"/>
      <c r="S3543" s="13"/>
      <c r="T3543" s="13"/>
      <c r="U3543" s="13"/>
      <c r="V3543" s="13"/>
      <c r="W3543" s="13"/>
      <c r="X3543" s="13"/>
      <c r="Y3543" s="13"/>
      <c r="Z3543" s="13"/>
      <c r="AA3543" s="13"/>
      <c r="AB3543" s="13"/>
      <c r="AC3543" s="13"/>
      <c r="AD3543" s="13"/>
      <c r="AE3543" s="13"/>
      <c r="AF3543" s="13"/>
      <c r="AG3543" s="13"/>
      <c r="AH3543" s="13"/>
      <c r="AI3543" s="13"/>
      <c r="AJ3543" s="13"/>
      <c r="AK3543" s="13"/>
      <c r="AL3543" s="13"/>
      <c r="AM3543" s="13"/>
      <c r="AN3543" s="13"/>
    </row>
    <row r="3544" spans="1:40" ht="15.75" hidden="1" customHeight="1" x14ac:dyDescent="0.25">
      <c r="A3544" s="13"/>
      <c r="B3544" s="13"/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  <c r="P3544" s="13"/>
      <c r="Q3544" s="13"/>
      <c r="R3544" s="13"/>
      <c r="S3544" s="13"/>
      <c r="T3544" s="13"/>
      <c r="U3544" s="13"/>
      <c r="V3544" s="13"/>
      <c r="W3544" s="13"/>
      <c r="X3544" s="13"/>
      <c r="Y3544" s="13"/>
      <c r="Z3544" s="13"/>
      <c r="AA3544" s="13"/>
      <c r="AB3544" s="13"/>
      <c r="AC3544" s="13"/>
      <c r="AD3544" s="13"/>
      <c r="AE3544" s="13"/>
      <c r="AF3544" s="13"/>
      <c r="AG3544" s="13"/>
      <c r="AH3544" s="13"/>
      <c r="AI3544" s="13"/>
      <c r="AJ3544" s="13"/>
      <c r="AK3544" s="13"/>
      <c r="AL3544" s="13"/>
      <c r="AM3544" s="13"/>
      <c r="AN3544" s="13"/>
    </row>
    <row r="3545" spans="1:40" ht="15.75" hidden="1" customHeight="1" x14ac:dyDescent="0.25">
      <c r="A3545" s="13"/>
      <c r="B3545" s="13"/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  <c r="P3545" s="13"/>
      <c r="Q3545" s="13"/>
      <c r="R3545" s="13"/>
      <c r="S3545" s="13"/>
      <c r="T3545" s="13"/>
      <c r="U3545" s="13"/>
      <c r="V3545" s="13"/>
      <c r="W3545" s="13"/>
      <c r="X3545" s="13"/>
      <c r="Y3545" s="13"/>
      <c r="Z3545" s="13"/>
      <c r="AA3545" s="13"/>
      <c r="AB3545" s="13"/>
      <c r="AC3545" s="13"/>
      <c r="AD3545" s="13"/>
      <c r="AE3545" s="13"/>
      <c r="AF3545" s="13"/>
      <c r="AG3545" s="13"/>
      <c r="AH3545" s="13"/>
      <c r="AI3545" s="13"/>
      <c r="AJ3545" s="13"/>
      <c r="AK3545" s="13"/>
      <c r="AL3545" s="13"/>
      <c r="AM3545" s="13"/>
      <c r="AN3545" s="13"/>
    </row>
    <row r="3546" spans="1:40" ht="15.75" hidden="1" customHeight="1" x14ac:dyDescent="0.25">
      <c r="A3546" s="13"/>
      <c r="B3546" s="13"/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  <c r="P3546" s="13"/>
      <c r="Q3546" s="13"/>
      <c r="R3546" s="13"/>
      <c r="S3546" s="13"/>
      <c r="T3546" s="13"/>
      <c r="U3546" s="13"/>
      <c r="V3546" s="13"/>
      <c r="W3546" s="13"/>
      <c r="X3546" s="13"/>
      <c r="Y3546" s="13"/>
      <c r="Z3546" s="13"/>
      <c r="AA3546" s="13"/>
      <c r="AB3546" s="13"/>
      <c r="AC3546" s="13"/>
      <c r="AD3546" s="13"/>
      <c r="AE3546" s="13"/>
      <c r="AF3546" s="13"/>
      <c r="AG3546" s="13"/>
      <c r="AH3546" s="13"/>
      <c r="AI3546" s="13"/>
      <c r="AJ3546" s="13"/>
      <c r="AK3546" s="13"/>
      <c r="AL3546" s="13"/>
      <c r="AM3546" s="13"/>
      <c r="AN3546" s="13"/>
    </row>
    <row r="3547" spans="1:40" ht="15.75" hidden="1" customHeight="1" x14ac:dyDescent="0.25">
      <c r="A3547" s="13"/>
      <c r="B3547" s="13"/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  <c r="P3547" s="13"/>
      <c r="Q3547" s="13"/>
      <c r="R3547" s="13"/>
      <c r="S3547" s="13"/>
      <c r="T3547" s="13"/>
      <c r="U3547" s="13"/>
      <c r="V3547" s="13"/>
      <c r="W3547" s="13"/>
      <c r="X3547" s="13"/>
      <c r="Y3547" s="13"/>
      <c r="Z3547" s="13"/>
      <c r="AA3547" s="13"/>
      <c r="AB3547" s="13"/>
      <c r="AC3547" s="13"/>
      <c r="AD3547" s="13"/>
      <c r="AE3547" s="13"/>
      <c r="AF3547" s="13"/>
      <c r="AG3547" s="13"/>
      <c r="AH3547" s="13"/>
      <c r="AI3547" s="13"/>
      <c r="AJ3547" s="13"/>
      <c r="AK3547" s="13"/>
      <c r="AL3547" s="13"/>
      <c r="AM3547" s="13"/>
      <c r="AN3547" s="13"/>
    </row>
    <row r="3548" spans="1:40" ht="15.75" hidden="1" customHeight="1" x14ac:dyDescent="0.25">
      <c r="A3548" s="13"/>
      <c r="B3548" s="13"/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  <c r="P3548" s="13"/>
      <c r="Q3548" s="13"/>
      <c r="R3548" s="13"/>
      <c r="S3548" s="13"/>
      <c r="T3548" s="13"/>
      <c r="U3548" s="13"/>
      <c r="V3548" s="13"/>
      <c r="W3548" s="13"/>
      <c r="X3548" s="13"/>
      <c r="Y3548" s="13"/>
      <c r="Z3548" s="13"/>
      <c r="AA3548" s="13"/>
      <c r="AB3548" s="13"/>
      <c r="AC3548" s="13"/>
      <c r="AD3548" s="13"/>
      <c r="AE3548" s="13"/>
      <c r="AF3548" s="13"/>
      <c r="AG3548" s="13"/>
      <c r="AH3548" s="13"/>
      <c r="AI3548" s="13"/>
      <c r="AJ3548" s="13"/>
      <c r="AK3548" s="13"/>
      <c r="AL3548" s="13"/>
      <c r="AM3548" s="13"/>
      <c r="AN3548" s="13"/>
    </row>
    <row r="3549" spans="1:40" ht="15.75" hidden="1" customHeight="1" x14ac:dyDescent="0.25">
      <c r="A3549" s="13"/>
      <c r="B3549" s="13"/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  <c r="P3549" s="13"/>
      <c r="Q3549" s="13"/>
      <c r="R3549" s="13"/>
      <c r="S3549" s="13"/>
      <c r="T3549" s="13"/>
      <c r="U3549" s="13"/>
      <c r="V3549" s="13"/>
      <c r="W3549" s="13"/>
      <c r="X3549" s="13"/>
      <c r="Y3549" s="13"/>
      <c r="Z3549" s="13"/>
      <c r="AA3549" s="13"/>
      <c r="AB3549" s="13"/>
      <c r="AC3549" s="13"/>
      <c r="AD3549" s="13"/>
      <c r="AE3549" s="13"/>
      <c r="AF3549" s="13"/>
      <c r="AG3549" s="13"/>
      <c r="AH3549" s="13"/>
      <c r="AI3549" s="13"/>
      <c r="AJ3549" s="13"/>
      <c r="AK3549" s="13"/>
      <c r="AL3549" s="13"/>
      <c r="AM3549" s="13"/>
      <c r="AN3549" s="13"/>
    </row>
    <row r="3550" spans="1:40" ht="15.75" hidden="1" customHeight="1" x14ac:dyDescent="0.25">
      <c r="A3550" s="13"/>
      <c r="B3550" s="13"/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  <c r="P3550" s="13"/>
      <c r="Q3550" s="13"/>
      <c r="R3550" s="13"/>
      <c r="S3550" s="13"/>
      <c r="T3550" s="13"/>
      <c r="U3550" s="13"/>
      <c r="V3550" s="13"/>
      <c r="W3550" s="13"/>
      <c r="X3550" s="13"/>
      <c r="Y3550" s="13"/>
      <c r="Z3550" s="13"/>
      <c r="AA3550" s="13"/>
      <c r="AB3550" s="13"/>
      <c r="AC3550" s="13"/>
      <c r="AD3550" s="13"/>
      <c r="AE3550" s="13"/>
      <c r="AF3550" s="13"/>
      <c r="AG3550" s="13"/>
      <c r="AH3550" s="13"/>
      <c r="AI3550" s="13"/>
      <c r="AJ3550" s="13"/>
      <c r="AK3550" s="13"/>
      <c r="AL3550" s="13"/>
      <c r="AM3550" s="13"/>
      <c r="AN3550" s="13"/>
    </row>
    <row r="3551" spans="1:40" ht="15.75" hidden="1" customHeight="1" x14ac:dyDescent="0.25">
      <c r="A3551" s="13"/>
      <c r="B3551" s="13"/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  <c r="P3551" s="13"/>
      <c r="Q3551" s="13"/>
      <c r="R3551" s="13"/>
      <c r="S3551" s="13"/>
      <c r="T3551" s="13"/>
      <c r="U3551" s="13"/>
      <c r="V3551" s="13"/>
      <c r="W3551" s="13"/>
      <c r="X3551" s="13"/>
      <c r="Y3551" s="13"/>
      <c r="Z3551" s="13"/>
      <c r="AA3551" s="13"/>
      <c r="AB3551" s="13"/>
      <c r="AC3551" s="13"/>
      <c r="AD3551" s="13"/>
      <c r="AE3551" s="13"/>
      <c r="AF3551" s="13"/>
      <c r="AG3551" s="13"/>
      <c r="AH3551" s="13"/>
      <c r="AI3551" s="13"/>
      <c r="AJ3551" s="13"/>
      <c r="AK3551" s="13"/>
      <c r="AL3551" s="13"/>
      <c r="AM3551" s="13"/>
      <c r="AN3551" s="13"/>
    </row>
    <row r="3552" spans="1:40" ht="15.75" hidden="1" customHeight="1" x14ac:dyDescent="0.25">
      <c r="A3552" s="13"/>
      <c r="B3552" s="13"/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  <c r="P3552" s="13"/>
      <c r="Q3552" s="13"/>
      <c r="R3552" s="13"/>
      <c r="S3552" s="13"/>
      <c r="T3552" s="13"/>
      <c r="U3552" s="13"/>
      <c r="V3552" s="13"/>
      <c r="W3552" s="13"/>
      <c r="X3552" s="13"/>
      <c r="Y3552" s="13"/>
      <c r="Z3552" s="13"/>
      <c r="AA3552" s="13"/>
      <c r="AB3552" s="13"/>
      <c r="AC3552" s="13"/>
      <c r="AD3552" s="13"/>
      <c r="AE3552" s="13"/>
      <c r="AF3552" s="13"/>
      <c r="AG3552" s="13"/>
      <c r="AH3552" s="13"/>
      <c r="AI3552" s="13"/>
      <c r="AJ3552" s="13"/>
      <c r="AK3552" s="13"/>
      <c r="AL3552" s="13"/>
      <c r="AM3552" s="13"/>
      <c r="AN3552" s="13"/>
    </row>
    <row r="3553" spans="1:40" ht="15.75" hidden="1" customHeight="1" x14ac:dyDescent="0.25">
      <c r="A3553" s="13"/>
      <c r="B3553" s="13"/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  <c r="P3553" s="13"/>
      <c r="Q3553" s="13"/>
      <c r="R3553" s="13"/>
      <c r="S3553" s="13"/>
      <c r="T3553" s="13"/>
      <c r="U3553" s="13"/>
      <c r="V3553" s="13"/>
      <c r="W3553" s="13"/>
      <c r="X3553" s="13"/>
      <c r="Y3553" s="13"/>
      <c r="Z3553" s="13"/>
      <c r="AA3553" s="13"/>
      <c r="AB3553" s="13"/>
      <c r="AC3553" s="13"/>
      <c r="AD3553" s="13"/>
      <c r="AE3553" s="13"/>
      <c r="AF3553" s="13"/>
      <c r="AG3553" s="13"/>
      <c r="AH3553" s="13"/>
      <c r="AI3553" s="13"/>
      <c r="AJ3553" s="13"/>
      <c r="AK3553" s="13"/>
      <c r="AL3553" s="13"/>
      <c r="AM3553" s="13"/>
      <c r="AN3553" s="13"/>
    </row>
    <row r="3554" spans="1:40" ht="15.75" hidden="1" customHeight="1" x14ac:dyDescent="0.25">
      <c r="A3554" s="13"/>
      <c r="B3554" s="13"/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  <c r="P3554" s="13"/>
      <c r="Q3554" s="13"/>
      <c r="R3554" s="13"/>
      <c r="S3554" s="13"/>
      <c r="T3554" s="13"/>
      <c r="U3554" s="13"/>
      <c r="V3554" s="13"/>
      <c r="W3554" s="13"/>
      <c r="X3554" s="13"/>
      <c r="Y3554" s="13"/>
      <c r="Z3554" s="13"/>
      <c r="AA3554" s="13"/>
      <c r="AB3554" s="13"/>
      <c r="AC3554" s="13"/>
      <c r="AD3554" s="13"/>
      <c r="AE3554" s="13"/>
      <c r="AF3554" s="13"/>
      <c r="AG3554" s="13"/>
      <c r="AH3554" s="13"/>
      <c r="AI3554" s="13"/>
      <c r="AJ3554" s="13"/>
      <c r="AK3554" s="13"/>
      <c r="AL3554" s="13"/>
      <c r="AM3554" s="13"/>
      <c r="AN3554" s="13"/>
    </row>
    <row r="3555" spans="1:40" ht="15.75" hidden="1" customHeight="1" x14ac:dyDescent="0.25">
      <c r="A3555" s="13"/>
      <c r="B3555" s="13"/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  <c r="P3555" s="13"/>
      <c r="Q3555" s="13"/>
      <c r="R3555" s="13"/>
      <c r="S3555" s="13"/>
      <c r="T3555" s="13"/>
      <c r="U3555" s="13"/>
      <c r="V3555" s="13"/>
      <c r="W3555" s="13"/>
      <c r="X3555" s="13"/>
      <c r="Y3555" s="13"/>
      <c r="Z3555" s="13"/>
      <c r="AA3555" s="13"/>
      <c r="AB3555" s="13"/>
      <c r="AC3555" s="13"/>
      <c r="AD3555" s="13"/>
      <c r="AE3555" s="13"/>
      <c r="AF3555" s="13"/>
      <c r="AG3555" s="13"/>
      <c r="AH3555" s="13"/>
      <c r="AI3555" s="13"/>
      <c r="AJ3555" s="13"/>
      <c r="AK3555" s="13"/>
      <c r="AL3555" s="13"/>
      <c r="AM3555" s="13"/>
      <c r="AN3555" s="13"/>
    </row>
    <row r="3556" spans="1:40" ht="15.75" hidden="1" customHeight="1" x14ac:dyDescent="0.25">
      <c r="A3556" s="13"/>
      <c r="B3556" s="13"/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  <c r="P3556" s="13"/>
      <c r="Q3556" s="13"/>
      <c r="R3556" s="13"/>
      <c r="S3556" s="13"/>
      <c r="T3556" s="13"/>
      <c r="U3556" s="13"/>
      <c r="V3556" s="13"/>
      <c r="W3556" s="13"/>
      <c r="X3556" s="13"/>
      <c r="Y3556" s="13"/>
      <c r="Z3556" s="13"/>
      <c r="AA3556" s="13"/>
      <c r="AB3556" s="13"/>
      <c r="AC3556" s="13"/>
      <c r="AD3556" s="13"/>
      <c r="AE3556" s="13"/>
      <c r="AF3556" s="13"/>
      <c r="AG3556" s="13"/>
      <c r="AH3556" s="13"/>
      <c r="AI3556" s="13"/>
      <c r="AJ3556" s="13"/>
      <c r="AK3556" s="13"/>
      <c r="AL3556" s="13"/>
      <c r="AM3556" s="13"/>
      <c r="AN3556" s="13"/>
    </row>
    <row r="3557" spans="1:40" ht="15.75" hidden="1" customHeight="1" x14ac:dyDescent="0.25">
      <c r="A3557" s="13"/>
      <c r="B3557" s="13"/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  <c r="P3557" s="13"/>
      <c r="Q3557" s="13"/>
      <c r="R3557" s="13"/>
      <c r="S3557" s="13"/>
      <c r="T3557" s="13"/>
      <c r="U3557" s="13"/>
      <c r="V3557" s="13"/>
      <c r="W3557" s="13"/>
      <c r="X3557" s="13"/>
      <c r="Y3557" s="13"/>
      <c r="Z3557" s="13"/>
      <c r="AA3557" s="13"/>
      <c r="AB3557" s="13"/>
      <c r="AC3557" s="13"/>
      <c r="AD3557" s="13"/>
      <c r="AE3557" s="13"/>
      <c r="AF3557" s="13"/>
      <c r="AG3557" s="13"/>
      <c r="AH3557" s="13"/>
      <c r="AI3557" s="13"/>
      <c r="AJ3557" s="13"/>
      <c r="AK3557" s="13"/>
      <c r="AL3557" s="13"/>
      <c r="AM3557" s="13"/>
      <c r="AN3557" s="13"/>
    </row>
    <row r="3558" spans="1:40" ht="15.75" hidden="1" customHeight="1" x14ac:dyDescent="0.25">
      <c r="A3558" s="13"/>
      <c r="B3558" s="13"/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  <c r="P3558" s="13"/>
      <c r="Q3558" s="13"/>
      <c r="R3558" s="13"/>
      <c r="S3558" s="13"/>
      <c r="T3558" s="13"/>
      <c r="U3558" s="13"/>
      <c r="V3558" s="13"/>
      <c r="W3558" s="13"/>
      <c r="X3558" s="13"/>
      <c r="Y3558" s="13"/>
      <c r="Z3558" s="13"/>
      <c r="AA3558" s="13"/>
      <c r="AB3558" s="13"/>
      <c r="AC3558" s="13"/>
      <c r="AD3558" s="13"/>
      <c r="AE3558" s="13"/>
      <c r="AF3558" s="13"/>
      <c r="AG3558" s="13"/>
      <c r="AH3558" s="13"/>
      <c r="AI3558" s="13"/>
      <c r="AJ3558" s="13"/>
      <c r="AK3558" s="13"/>
      <c r="AL3558" s="13"/>
      <c r="AM3558" s="13"/>
      <c r="AN3558" s="13"/>
    </row>
    <row r="3559" spans="1:40" ht="15.75" hidden="1" customHeight="1" x14ac:dyDescent="0.25">
      <c r="A3559" s="13"/>
      <c r="B3559" s="13"/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  <c r="P3559" s="13"/>
      <c r="Q3559" s="13"/>
      <c r="R3559" s="13"/>
      <c r="S3559" s="13"/>
      <c r="T3559" s="13"/>
      <c r="U3559" s="13"/>
      <c r="V3559" s="13"/>
      <c r="W3559" s="13"/>
      <c r="X3559" s="13"/>
      <c r="Y3559" s="13"/>
      <c r="Z3559" s="13"/>
      <c r="AA3559" s="13"/>
      <c r="AB3559" s="13"/>
      <c r="AC3559" s="13"/>
      <c r="AD3559" s="13"/>
      <c r="AE3559" s="13"/>
      <c r="AF3559" s="13"/>
      <c r="AG3559" s="13"/>
      <c r="AH3559" s="13"/>
      <c r="AI3559" s="13"/>
      <c r="AJ3559" s="13"/>
      <c r="AK3559" s="13"/>
      <c r="AL3559" s="13"/>
      <c r="AM3559" s="13"/>
      <c r="AN3559" s="13"/>
    </row>
    <row r="3560" spans="1:40" ht="15.75" hidden="1" customHeight="1" x14ac:dyDescent="0.25">
      <c r="A3560" s="13"/>
      <c r="B3560" s="13"/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  <c r="P3560" s="13"/>
      <c r="Q3560" s="13"/>
      <c r="R3560" s="13"/>
      <c r="S3560" s="13"/>
      <c r="T3560" s="13"/>
      <c r="U3560" s="13"/>
      <c r="V3560" s="13"/>
      <c r="W3560" s="13"/>
      <c r="X3560" s="13"/>
      <c r="Y3560" s="13"/>
      <c r="Z3560" s="13"/>
      <c r="AA3560" s="13"/>
      <c r="AB3560" s="13"/>
      <c r="AC3560" s="13"/>
      <c r="AD3560" s="13"/>
      <c r="AE3560" s="13"/>
      <c r="AF3560" s="13"/>
      <c r="AG3560" s="13"/>
      <c r="AH3560" s="13"/>
      <c r="AI3560" s="13"/>
      <c r="AJ3560" s="13"/>
      <c r="AK3560" s="13"/>
      <c r="AL3560" s="13"/>
      <c r="AM3560" s="13"/>
      <c r="AN3560" s="13"/>
    </row>
    <row r="3561" spans="1:40" ht="15.75" hidden="1" customHeight="1" x14ac:dyDescent="0.25">
      <c r="A3561" s="13"/>
      <c r="B3561" s="13"/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  <c r="P3561" s="13"/>
      <c r="Q3561" s="13"/>
      <c r="R3561" s="13"/>
      <c r="S3561" s="13"/>
      <c r="T3561" s="13"/>
      <c r="U3561" s="13"/>
      <c r="V3561" s="13"/>
      <c r="W3561" s="13"/>
      <c r="X3561" s="13"/>
      <c r="Y3561" s="13"/>
      <c r="Z3561" s="13"/>
      <c r="AA3561" s="13"/>
      <c r="AB3561" s="13"/>
      <c r="AC3561" s="13"/>
      <c r="AD3561" s="13"/>
      <c r="AE3561" s="13"/>
      <c r="AF3561" s="13"/>
      <c r="AG3561" s="13"/>
      <c r="AH3561" s="13"/>
      <c r="AI3561" s="13"/>
      <c r="AJ3561" s="13"/>
      <c r="AK3561" s="13"/>
      <c r="AL3561" s="13"/>
      <c r="AM3561" s="13"/>
      <c r="AN3561" s="13"/>
    </row>
    <row r="3562" spans="1:40" ht="15.75" hidden="1" customHeight="1" x14ac:dyDescent="0.25">
      <c r="A3562" s="13"/>
      <c r="B3562" s="13"/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  <c r="P3562" s="13"/>
      <c r="Q3562" s="13"/>
      <c r="R3562" s="13"/>
      <c r="S3562" s="13"/>
      <c r="T3562" s="13"/>
      <c r="U3562" s="13"/>
      <c r="V3562" s="13"/>
      <c r="W3562" s="13"/>
      <c r="X3562" s="13"/>
      <c r="Y3562" s="13"/>
      <c r="Z3562" s="13"/>
      <c r="AA3562" s="13"/>
      <c r="AB3562" s="13"/>
      <c r="AC3562" s="13"/>
      <c r="AD3562" s="13"/>
      <c r="AE3562" s="13"/>
      <c r="AF3562" s="13"/>
      <c r="AG3562" s="13"/>
      <c r="AH3562" s="13"/>
      <c r="AI3562" s="13"/>
      <c r="AJ3562" s="13"/>
      <c r="AK3562" s="13"/>
      <c r="AL3562" s="13"/>
      <c r="AM3562" s="13"/>
      <c r="AN3562" s="13"/>
    </row>
    <row r="3563" spans="1:40" ht="15.75" hidden="1" customHeight="1" x14ac:dyDescent="0.25">
      <c r="A3563" s="13"/>
      <c r="B3563" s="13"/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  <c r="P3563" s="13"/>
      <c r="Q3563" s="13"/>
      <c r="R3563" s="13"/>
      <c r="S3563" s="13"/>
      <c r="T3563" s="13"/>
      <c r="U3563" s="13"/>
      <c r="V3563" s="13"/>
      <c r="W3563" s="13"/>
      <c r="X3563" s="13"/>
      <c r="Y3563" s="13"/>
      <c r="Z3563" s="13"/>
      <c r="AA3563" s="13"/>
      <c r="AB3563" s="13"/>
      <c r="AC3563" s="13"/>
      <c r="AD3563" s="13"/>
      <c r="AE3563" s="13"/>
      <c r="AF3563" s="13"/>
      <c r="AG3563" s="13"/>
      <c r="AH3563" s="13"/>
      <c r="AI3563" s="13"/>
      <c r="AJ3563" s="13"/>
      <c r="AK3563" s="13"/>
      <c r="AL3563" s="13"/>
      <c r="AM3563" s="13"/>
      <c r="AN3563" s="13"/>
    </row>
    <row r="3564" spans="1:40" ht="15.75" hidden="1" customHeight="1" x14ac:dyDescent="0.25">
      <c r="A3564" s="13"/>
      <c r="B3564" s="13"/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  <c r="P3564" s="13"/>
      <c r="Q3564" s="13"/>
      <c r="R3564" s="13"/>
      <c r="S3564" s="13"/>
      <c r="T3564" s="13"/>
      <c r="U3564" s="13"/>
      <c r="V3564" s="13"/>
      <c r="W3564" s="13"/>
      <c r="X3564" s="13"/>
      <c r="Y3564" s="13"/>
      <c r="Z3564" s="13"/>
      <c r="AA3564" s="13"/>
      <c r="AB3564" s="13"/>
      <c r="AC3564" s="13"/>
      <c r="AD3564" s="13"/>
      <c r="AE3564" s="13"/>
      <c r="AF3564" s="13"/>
      <c r="AG3564" s="13"/>
      <c r="AH3564" s="13"/>
      <c r="AI3564" s="13"/>
      <c r="AJ3564" s="13"/>
      <c r="AK3564" s="13"/>
      <c r="AL3564" s="13"/>
      <c r="AM3564" s="13"/>
      <c r="AN3564" s="13"/>
    </row>
    <row r="3565" spans="1:40" ht="15.75" hidden="1" customHeight="1" x14ac:dyDescent="0.25">
      <c r="A3565" s="13"/>
      <c r="B3565" s="13"/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  <c r="P3565" s="13"/>
      <c r="Q3565" s="13"/>
      <c r="R3565" s="13"/>
      <c r="S3565" s="13"/>
      <c r="T3565" s="13"/>
      <c r="U3565" s="13"/>
      <c r="V3565" s="13"/>
      <c r="W3565" s="13"/>
      <c r="X3565" s="13"/>
      <c r="Y3565" s="13"/>
      <c r="Z3565" s="13"/>
      <c r="AA3565" s="13"/>
      <c r="AB3565" s="13"/>
      <c r="AC3565" s="13"/>
      <c r="AD3565" s="13"/>
      <c r="AE3565" s="13"/>
      <c r="AF3565" s="13"/>
      <c r="AG3565" s="13"/>
      <c r="AH3565" s="13"/>
      <c r="AI3565" s="13"/>
      <c r="AJ3565" s="13"/>
      <c r="AK3565" s="13"/>
      <c r="AL3565" s="13"/>
      <c r="AM3565" s="13"/>
      <c r="AN3565" s="13"/>
    </row>
    <row r="3566" spans="1:40" ht="15.75" hidden="1" customHeight="1" x14ac:dyDescent="0.25">
      <c r="A3566" s="13"/>
      <c r="B3566" s="13"/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  <c r="P3566" s="13"/>
      <c r="Q3566" s="13"/>
      <c r="R3566" s="13"/>
      <c r="S3566" s="13"/>
      <c r="T3566" s="13"/>
      <c r="U3566" s="13"/>
      <c r="V3566" s="13"/>
      <c r="W3566" s="13"/>
      <c r="X3566" s="13"/>
      <c r="Y3566" s="13"/>
      <c r="Z3566" s="13"/>
      <c r="AA3566" s="13"/>
      <c r="AB3566" s="13"/>
      <c r="AC3566" s="13"/>
      <c r="AD3566" s="13"/>
      <c r="AE3566" s="13"/>
      <c r="AF3566" s="13"/>
      <c r="AG3566" s="13"/>
      <c r="AH3566" s="13"/>
      <c r="AI3566" s="13"/>
      <c r="AJ3566" s="13"/>
      <c r="AK3566" s="13"/>
      <c r="AL3566" s="13"/>
      <c r="AM3566" s="13"/>
      <c r="AN3566" s="13"/>
    </row>
    <row r="3567" spans="1:40" ht="15.75" hidden="1" customHeight="1" x14ac:dyDescent="0.25">
      <c r="A3567" s="13"/>
      <c r="B3567" s="13"/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  <c r="T3567" s="13"/>
      <c r="U3567" s="13"/>
      <c r="V3567" s="13"/>
      <c r="W3567" s="13"/>
      <c r="X3567" s="13"/>
      <c r="Y3567" s="13"/>
      <c r="Z3567" s="13"/>
      <c r="AA3567" s="13"/>
      <c r="AB3567" s="13"/>
      <c r="AC3567" s="13"/>
      <c r="AD3567" s="13"/>
      <c r="AE3567" s="13"/>
      <c r="AF3567" s="13"/>
      <c r="AG3567" s="13"/>
      <c r="AH3567" s="13"/>
      <c r="AI3567" s="13"/>
      <c r="AJ3567" s="13"/>
      <c r="AK3567" s="13"/>
      <c r="AL3567" s="13"/>
      <c r="AM3567" s="13"/>
      <c r="AN3567" s="13"/>
    </row>
    <row r="3568" spans="1:40" ht="15.75" hidden="1" customHeight="1" x14ac:dyDescent="0.25">
      <c r="A3568" s="13"/>
      <c r="B3568" s="13"/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  <c r="P3568" s="13"/>
      <c r="Q3568" s="13"/>
      <c r="R3568" s="13"/>
      <c r="S3568" s="13"/>
      <c r="T3568" s="13"/>
      <c r="U3568" s="13"/>
      <c r="V3568" s="13"/>
      <c r="W3568" s="13"/>
      <c r="X3568" s="13"/>
      <c r="Y3568" s="13"/>
      <c r="Z3568" s="13"/>
      <c r="AA3568" s="13"/>
      <c r="AB3568" s="13"/>
      <c r="AC3568" s="13"/>
      <c r="AD3568" s="13"/>
      <c r="AE3568" s="13"/>
      <c r="AF3568" s="13"/>
      <c r="AG3568" s="13"/>
      <c r="AH3568" s="13"/>
      <c r="AI3568" s="13"/>
      <c r="AJ3568" s="13"/>
      <c r="AK3568" s="13"/>
      <c r="AL3568" s="13"/>
      <c r="AM3568" s="13"/>
      <c r="AN3568" s="13"/>
    </row>
    <row r="3569" spans="1:40" ht="15.75" hidden="1" customHeight="1" x14ac:dyDescent="0.25">
      <c r="A3569" s="13"/>
      <c r="B3569" s="13"/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  <c r="P3569" s="13"/>
      <c r="Q3569" s="13"/>
      <c r="R3569" s="13"/>
      <c r="S3569" s="13"/>
      <c r="T3569" s="13"/>
      <c r="U3569" s="13"/>
      <c r="V3569" s="13"/>
      <c r="W3569" s="13"/>
      <c r="X3569" s="13"/>
      <c r="Y3569" s="13"/>
      <c r="Z3569" s="13"/>
      <c r="AA3569" s="13"/>
      <c r="AB3569" s="13"/>
      <c r="AC3569" s="13"/>
      <c r="AD3569" s="13"/>
      <c r="AE3569" s="13"/>
      <c r="AF3569" s="13"/>
      <c r="AG3569" s="13"/>
      <c r="AH3569" s="13"/>
      <c r="AI3569" s="13"/>
      <c r="AJ3569" s="13"/>
      <c r="AK3569" s="13"/>
      <c r="AL3569" s="13"/>
      <c r="AM3569" s="13"/>
      <c r="AN3569" s="13"/>
    </row>
    <row r="3570" spans="1:40" ht="15.75" hidden="1" customHeight="1" x14ac:dyDescent="0.25">
      <c r="A3570" s="13"/>
      <c r="B3570" s="13"/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  <c r="P3570" s="13"/>
      <c r="Q3570" s="13"/>
      <c r="R3570" s="13"/>
      <c r="S3570" s="13"/>
      <c r="T3570" s="13"/>
      <c r="U3570" s="13"/>
      <c r="V3570" s="13"/>
      <c r="W3570" s="13"/>
      <c r="X3570" s="13"/>
      <c r="Y3570" s="13"/>
      <c r="Z3570" s="13"/>
      <c r="AA3570" s="13"/>
      <c r="AB3570" s="13"/>
      <c r="AC3570" s="13"/>
      <c r="AD3570" s="13"/>
      <c r="AE3570" s="13"/>
      <c r="AF3570" s="13"/>
      <c r="AG3570" s="13"/>
      <c r="AH3570" s="13"/>
      <c r="AI3570" s="13"/>
      <c r="AJ3570" s="13"/>
      <c r="AK3570" s="13"/>
      <c r="AL3570" s="13"/>
      <c r="AM3570" s="13"/>
      <c r="AN3570" s="13"/>
    </row>
    <row r="3571" spans="1:40" ht="15.75" hidden="1" customHeight="1" x14ac:dyDescent="0.25">
      <c r="A3571" s="13"/>
      <c r="B3571" s="13"/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  <c r="P3571" s="13"/>
      <c r="Q3571" s="13"/>
      <c r="R3571" s="13"/>
      <c r="S3571" s="13"/>
      <c r="T3571" s="13"/>
      <c r="U3571" s="13"/>
      <c r="V3571" s="13"/>
      <c r="W3571" s="13"/>
      <c r="X3571" s="13"/>
      <c r="Y3571" s="13"/>
      <c r="Z3571" s="13"/>
      <c r="AA3571" s="13"/>
      <c r="AB3571" s="13"/>
      <c r="AC3571" s="13"/>
      <c r="AD3571" s="13"/>
      <c r="AE3571" s="13"/>
      <c r="AF3571" s="13"/>
      <c r="AG3571" s="13"/>
      <c r="AH3571" s="13"/>
      <c r="AI3571" s="13"/>
      <c r="AJ3571" s="13"/>
      <c r="AK3571" s="13"/>
      <c r="AL3571" s="13"/>
      <c r="AM3571" s="13"/>
      <c r="AN3571" s="13"/>
    </row>
    <row r="3572" spans="1:40" ht="15.75" hidden="1" customHeight="1" x14ac:dyDescent="0.25">
      <c r="A3572" s="13"/>
      <c r="B3572" s="13"/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  <c r="P3572" s="13"/>
      <c r="Q3572" s="13"/>
      <c r="R3572" s="13"/>
      <c r="S3572" s="13"/>
      <c r="T3572" s="13"/>
      <c r="U3572" s="13"/>
      <c r="V3572" s="13"/>
      <c r="W3572" s="13"/>
      <c r="X3572" s="13"/>
      <c r="Y3572" s="13"/>
      <c r="Z3572" s="13"/>
      <c r="AA3572" s="13"/>
      <c r="AB3572" s="13"/>
      <c r="AC3572" s="13"/>
      <c r="AD3572" s="13"/>
      <c r="AE3572" s="13"/>
      <c r="AF3572" s="13"/>
      <c r="AG3572" s="13"/>
      <c r="AH3572" s="13"/>
      <c r="AI3572" s="13"/>
      <c r="AJ3572" s="13"/>
      <c r="AK3572" s="13"/>
      <c r="AL3572" s="13"/>
      <c r="AM3572" s="13"/>
      <c r="AN3572" s="13"/>
    </row>
    <row r="3573" spans="1:40" ht="15.75" hidden="1" customHeight="1" x14ac:dyDescent="0.25">
      <c r="A3573" s="13"/>
      <c r="B3573" s="13"/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  <c r="P3573" s="13"/>
      <c r="Q3573" s="13"/>
      <c r="R3573" s="13"/>
      <c r="S3573" s="13"/>
      <c r="T3573" s="13"/>
      <c r="U3573" s="13"/>
      <c r="V3573" s="13"/>
      <c r="W3573" s="13"/>
      <c r="X3573" s="13"/>
      <c r="Y3573" s="13"/>
      <c r="Z3573" s="13"/>
      <c r="AA3573" s="13"/>
      <c r="AB3573" s="13"/>
      <c r="AC3573" s="13"/>
      <c r="AD3573" s="13"/>
      <c r="AE3573" s="13"/>
      <c r="AF3573" s="13"/>
      <c r="AG3573" s="13"/>
      <c r="AH3573" s="13"/>
      <c r="AI3573" s="13"/>
      <c r="AJ3573" s="13"/>
      <c r="AK3573" s="13"/>
      <c r="AL3573" s="13"/>
      <c r="AM3573" s="13"/>
      <c r="AN3573" s="13"/>
    </row>
    <row r="3574" spans="1:40" ht="15.75" hidden="1" customHeight="1" x14ac:dyDescent="0.25">
      <c r="A3574" s="13"/>
      <c r="B3574" s="13"/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  <c r="P3574" s="13"/>
      <c r="Q3574" s="13"/>
      <c r="R3574" s="13"/>
      <c r="S3574" s="13"/>
      <c r="T3574" s="13"/>
      <c r="U3574" s="13"/>
      <c r="V3574" s="13"/>
      <c r="W3574" s="13"/>
      <c r="X3574" s="13"/>
      <c r="Y3574" s="13"/>
      <c r="Z3574" s="13"/>
      <c r="AA3574" s="13"/>
      <c r="AB3574" s="13"/>
      <c r="AC3574" s="13"/>
      <c r="AD3574" s="13"/>
      <c r="AE3574" s="13"/>
      <c r="AF3574" s="13"/>
      <c r="AG3574" s="13"/>
      <c r="AH3574" s="13"/>
      <c r="AI3574" s="13"/>
      <c r="AJ3574" s="13"/>
      <c r="AK3574" s="13"/>
      <c r="AL3574" s="13"/>
      <c r="AM3574" s="13"/>
      <c r="AN3574" s="13"/>
    </row>
    <row r="3575" spans="1:40" ht="15.75" hidden="1" customHeight="1" x14ac:dyDescent="0.25">
      <c r="A3575" s="13"/>
      <c r="B3575" s="13"/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  <c r="P3575" s="13"/>
      <c r="Q3575" s="13"/>
      <c r="R3575" s="13"/>
      <c r="S3575" s="13"/>
      <c r="T3575" s="13"/>
      <c r="U3575" s="13"/>
      <c r="V3575" s="13"/>
      <c r="W3575" s="13"/>
      <c r="X3575" s="13"/>
      <c r="Y3575" s="13"/>
      <c r="Z3575" s="13"/>
      <c r="AA3575" s="13"/>
      <c r="AB3575" s="13"/>
      <c r="AC3575" s="13"/>
      <c r="AD3575" s="13"/>
      <c r="AE3575" s="13"/>
      <c r="AF3575" s="13"/>
      <c r="AG3575" s="13"/>
      <c r="AH3575" s="13"/>
      <c r="AI3575" s="13"/>
      <c r="AJ3575" s="13"/>
      <c r="AK3575" s="13"/>
      <c r="AL3575" s="13"/>
      <c r="AM3575" s="13"/>
      <c r="AN3575" s="13"/>
    </row>
    <row r="3576" spans="1:40" ht="15.75" hidden="1" customHeight="1" x14ac:dyDescent="0.25">
      <c r="A3576" s="13"/>
      <c r="B3576" s="13"/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  <c r="P3576" s="13"/>
      <c r="Q3576" s="13"/>
      <c r="R3576" s="13"/>
      <c r="S3576" s="13"/>
      <c r="T3576" s="13"/>
      <c r="U3576" s="13"/>
      <c r="V3576" s="13"/>
      <c r="W3576" s="13"/>
      <c r="X3576" s="13"/>
      <c r="Y3576" s="13"/>
      <c r="Z3576" s="13"/>
      <c r="AA3576" s="13"/>
      <c r="AB3576" s="13"/>
      <c r="AC3576" s="13"/>
      <c r="AD3576" s="13"/>
      <c r="AE3576" s="13"/>
      <c r="AF3576" s="13"/>
      <c r="AG3576" s="13"/>
      <c r="AH3576" s="13"/>
      <c r="AI3576" s="13"/>
      <c r="AJ3576" s="13"/>
      <c r="AK3576" s="13"/>
      <c r="AL3576" s="13"/>
      <c r="AM3576" s="13"/>
      <c r="AN3576" s="13"/>
    </row>
    <row r="3577" spans="1:40" ht="15.75" hidden="1" customHeight="1" x14ac:dyDescent="0.25">
      <c r="A3577" s="13"/>
      <c r="B3577" s="13"/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  <c r="P3577" s="13"/>
      <c r="Q3577" s="13"/>
      <c r="R3577" s="13"/>
      <c r="S3577" s="13"/>
      <c r="T3577" s="13"/>
      <c r="U3577" s="13"/>
      <c r="V3577" s="13"/>
      <c r="W3577" s="13"/>
      <c r="X3577" s="13"/>
      <c r="Y3577" s="13"/>
      <c r="Z3577" s="13"/>
      <c r="AA3577" s="13"/>
      <c r="AB3577" s="13"/>
      <c r="AC3577" s="13"/>
      <c r="AD3577" s="13"/>
      <c r="AE3577" s="13"/>
      <c r="AF3577" s="13"/>
      <c r="AG3577" s="13"/>
      <c r="AH3577" s="13"/>
      <c r="AI3577" s="13"/>
      <c r="AJ3577" s="13"/>
      <c r="AK3577" s="13"/>
      <c r="AL3577" s="13"/>
      <c r="AM3577" s="13"/>
      <c r="AN3577" s="13"/>
    </row>
    <row r="3578" spans="1:40" ht="15.75" hidden="1" customHeight="1" x14ac:dyDescent="0.25">
      <c r="A3578" s="13"/>
      <c r="B3578" s="13"/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  <c r="P3578" s="13"/>
      <c r="Q3578" s="13"/>
      <c r="R3578" s="13"/>
      <c r="S3578" s="13"/>
      <c r="T3578" s="13"/>
      <c r="U3578" s="13"/>
      <c r="V3578" s="13"/>
      <c r="W3578" s="13"/>
      <c r="X3578" s="13"/>
      <c r="Y3578" s="13"/>
      <c r="Z3578" s="13"/>
      <c r="AA3578" s="13"/>
      <c r="AB3578" s="13"/>
      <c r="AC3578" s="13"/>
      <c r="AD3578" s="13"/>
      <c r="AE3578" s="13"/>
      <c r="AF3578" s="13"/>
      <c r="AG3578" s="13"/>
      <c r="AH3578" s="13"/>
      <c r="AI3578" s="13"/>
      <c r="AJ3578" s="13"/>
      <c r="AK3578" s="13"/>
      <c r="AL3578" s="13"/>
      <c r="AM3578" s="13"/>
      <c r="AN3578" s="13"/>
    </row>
    <row r="3579" spans="1:40" ht="15.75" hidden="1" customHeight="1" x14ac:dyDescent="0.25">
      <c r="A3579" s="13"/>
      <c r="B3579" s="13"/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  <c r="P3579" s="13"/>
      <c r="Q3579" s="13"/>
      <c r="R3579" s="13"/>
      <c r="S3579" s="13"/>
      <c r="T3579" s="13"/>
      <c r="U3579" s="13"/>
      <c r="V3579" s="13"/>
      <c r="W3579" s="13"/>
      <c r="X3579" s="13"/>
      <c r="Y3579" s="13"/>
      <c r="Z3579" s="13"/>
      <c r="AA3579" s="13"/>
      <c r="AB3579" s="13"/>
      <c r="AC3579" s="13"/>
      <c r="AD3579" s="13"/>
      <c r="AE3579" s="13"/>
      <c r="AF3579" s="13"/>
      <c r="AG3579" s="13"/>
      <c r="AH3579" s="13"/>
      <c r="AI3579" s="13"/>
      <c r="AJ3579" s="13"/>
      <c r="AK3579" s="13"/>
      <c r="AL3579" s="13"/>
      <c r="AM3579" s="13"/>
      <c r="AN3579" s="13"/>
    </row>
    <row r="3580" spans="1:40" ht="15.75" hidden="1" customHeight="1" x14ac:dyDescent="0.25">
      <c r="A3580" s="13"/>
      <c r="B3580" s="13"/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  <c r="P3580" s="13"/>
      <c r="Q3580" s="13"/>
      <c r="R3580" s="13"/>
      <c r="S3580" s="13"/>
      <c r="T3580" s="13"/>
      <c r="U3580" s="13"/>
      <c r="V3580" s="13"/>
      <c r="W3580" s="13"/>
      <c r="X3580" s="13"/>
      <c r="Y3580" s="13"/>
      <c r="Z3580" s="13"/>
      <c r="AA3580" s="13"/>
      <c r="AB3580" s="13"/>
      <c r="AC3580" s="13"/>
      <c r="AD3580" s="13"/>
      <c r="AE3580" s="13"/>
      <c r="AF3580" s="13"/>
      <c r="AG3580" s="13"/>
      <c r="AH3580" s="13"/>
      <c r="AI3580" s="13"/>
      <c r="AJ3580" s="13"/>
      <c r="AK3580" s="13"/>
      <c r="AL3580" s="13"/>
      <c r="AM3580" s="13"/>
      <c r="AN3580" s="13"/>
    </row>
    <row r="3581" spans="1:40" ht="15.75" hidden="1" customHeight="1" x14ac:dyDescent="0.25">
      <c r="A3581" s="13"/>
      <c r="B3581" s="13"/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  <c r="P3581" s="13"/>
      <c r="Q3581" s="13"/>
      <c r="R3581" s="13"/>
      <c r="S3581" s="13"/>
      <c r="T3581" s="13"/>
      <c r="U3581" s="13"/>
      <c r="V3581" s="13"/>
      <c r="W3581" s="13"/>
      <c r="X3581" s="13"/>
      <c r="Y3581" s="13"/>
      <c r="Z3581" s="13"/>
      <c r="AA3581" s="13"/>
      <c r="AB3581" s="13"/>
      <c r="AC3581" s="13"/>
      <c r="AD3581" s="13"/>
      <c r="AE3581" s="13"/>
      <c r="AF3581" s="13"/>
      <c r="AG3581" s="13"/>
      <c r="AH3581" s="13"/>
      <c r="AI3581" s="13"/>
      <c r="AJ3581" s="13"/>
      <c r="AK3581" s="13"/>
      <c r="AL3581" s="13"/>
      <c r="AM3581" s="13"/>
      <c r="AN3581" s="13"/>
    </row>
    <row r="3582" spans="1:40" ht="15.75" hidden="1" customHeight="1" x14ac:dyDescent="0.25">
      <c r="A3582" s="13"/>
      <c r="B3582" s="13"/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  <c r="P3582" s="13"/>
      <c r="Q3582" s="13"/>
      <c r="R3582" s="13"/>
      <c r="S3582" s="13"/>
      <c r="T3582" s="13"/>
      <c r="U3582" s="13"/>
      <c r="V3582" s="13"/>
      <c r="W3582" s="13"/>
      <c r="X3582" s="13"/>
      <c r="Y3582" s="13"/>
      <c r="Z3582" s="13"/>
      <c r="AA3582" s="13"/>
      <c r="AB3582" s="13"/>
      <c r="AC3582" s="13"/>
      <c r="AD3582" s="13"/>
      <c r="AE3582" s="13"/>
      <c r="AF3582" s="13"/>
      <c r="AG3582" s="13"/>
      <c r="AH3582" s="13"/>
      <c r="AI3582" s="13"/>
      <c r="AJ3582" s="13"/>
      <c r="AK3582" s="13"/>
      <c r="AL3582" s="13"/>
      <c r="AM3582" s="13"/>
      <c r="AN3582" s="13"/>
    </row>
    <row r="3583" spans="1:40" ht="15.75" hidden="1" customHeight="1" x14ac:dyDescent="0.25">
      <c r="A3583" s="13"/>
      <c r="B3583" s="13"/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  <c r="P3583" s="13"/>
      <c r="Q3583" s="13"/>
      <c r="R3583" s="13"/>
      <c r="S3583" s="13"/>
      <c r="T3583" s="13"/>
      <c r="U3583" s="13"/>
      <c r="V3583" s="13"/>
      <c r="W3583" s="13"/>
      <c r="X3583" s="13"/>
      <c r="Y3583" s="13"/>
      <c r="Z3583" s="13"/>
      <c r="AA3583" s="13"/>
      <c r="AB3583" s="13"/>
      <c r="AC3583" s="13"/>
      <c r="AD3583" s="13"/>
      <c r="AE3583" s="13"/>
      <c r="AF3583" s="13"/>
      <c r="AG3583" s="13"/>
      <c r="AH3583" s="13"/>
      <c r="AI3583" s="13"/>
      <c r="AJ3583" s="13"/>
      <c r="AK3583" s="13"/>
      <c r="AL3583" s="13"/>
      <c r="AM3583" s="13"/>
      <c r="AN3583" s="13"/>
    </row>
    <row r="3584" spans="1:40" ht="15.75" hidden="1" customHeight="1" x14ac:dyDescent="0.25">
      <c r="A3584" s="13"/>
      <c r="B3584" s="13"/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  <c r="P3584" s="13"/>
      <c r="Q3584" s="13"/>
      <c r="R3584" s="13"/>
      <c r="S3584" s="13"/>
      <c r="T3584" s="13"/>
      <c r="U3584" s="13"/>
      <c r="V3584" s="13"/>
      <c r="W3584" s="13"/>
      <c r="X3584" s="13"/>
      <c r="Y3584" s="13"/>
      <c r="Z3584" s="13"/>
      <c r="AA3584" s="13"/>
      <c r="AB3584" s="13"/>
      <c r="AC3584" s="13"/>
      <c r="AD3584" s="13"/>
      <c r="AE3584" s="13"/>
      <c r="AF3584" s="13"/>
      <c r="AG3584" s="13"/>
      <c r="AH3584" s="13"/>
      <c r="AI3584" s="13"/>
      <c r="AJ3584" s="13"/>
      <c r="AK3584" s="13"/>
      <c r="AL3584" s="13"/>
      <c r="AM3584" s="13"/>
      <c r="AN3584" s="13"/>
    </row>
    <row r="3585" spans="1:40" ht="15.75" hidden="1" customHeight="1" x14ac:dyDescent="0.25">
      <c r="A3585" s="13"/>
      <c r="B3585" s="13"/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  <c r="P3585" s="13"/>
      <c r="Q3585" s="13"/>
      <c r="R3585" s="13"/>
      <c r="S3585" s="13"/>
      <c r="T3585" s="13"/>
      <c r="U3585" s="13"/>
      <c r="V3585" s="13"/>
      <c r="W3585" s="13"/>
      <c r="X3585" s="13"/>
      <c r="Y3585" s="13"/>
      <c r="Z3585" s="13"/>
      <c r="AA3585" s="13"/>
      <c r="AB3585" s="13"/>
      <c r="AC3585" s="13"/>
      <c r="AD3585" s="13"/>
      <c r="AE3585" s="13"/>
      <c r="AF3585" s="13"/>
      <c r="AG3585" s="13"/>
      <c r="AH3585" s="13"/>
      <c r="AI3585" s="13"/>
      <c r="AJ3585" s="13"/>
      <c r="AK3585" s="13"/>
      <c r="AL3585" s="13"/>
      <c r="AM3585" s="13"/>
      <c r="AN3585" s="13"/>
    </row>
    <row r="3586" spans="1:40" ht="15.75" hidden="1" customHeight="1" x14ac:dyDescent="0.25">
      <c r="A3586" s="13"/>
      <c r="B3586" s="13"/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  <c r="P3586" s="13"/>
      <c r="Q3586" s="13"/>
      <c r="R3586" s="13"/>
      <c r="S3586" s="13"/>
      <c r="T3586" s="13"/>
      <c r="U3586" s="13"/>
      <c r="V3586" s="13"/>
      <c r="W3586" s="13"/>
      <c r="X3586" s="13"/>
      <c r="Y3586" s="13"/>
      <c r="Z3586" s="13"/>
      <c r="AA3586" s="13"/>
      <c r="AB3586" s="13"/>
      <c r="AC3586" s="13"/>
      <c r="AD3586" s="13"/>
      <c r="AE3586" s="13"/>
      <c r="AF3586" s="13"/>
      <c r="AG3586" s="13"/>
      <c r="AH3586" s="13"/>
      <c r="AI3586" s="13"/>
      <c r="AJ3586" s="13"/>
      <c r="AK3586" s="13"/>
      <c r="AL3586" s="13"/>
      <c r="AM3586" s="13"/>
      <c r="AN3586" s="13"/>
    </row>
    <row r="3587" spans="1:40" ht="15.75" hidden="1" customHeight="1" x14ac:dyDescent="0.25">
      <c r="A3587" s="13"/>
      <c r="B3587" s="13"/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  <c r="P3587" s="13"/>
      <c r="Q3587" s="13"/>
      <c r="R3587" s="13"/>
      <c r="S3587" s="13"/>
      <c r="T3587" s="13"/>
      <c r="U3587" s="13"/>
      <c r="V3587" s="13"/>
      <c r="W3587" s="13"/>
      <c r="X3587" s="13"/>
      <c r="Y3587" s="13"/>
      <c r="Z3587" s="13"/>
      <c r="AA3587" s="13"/>
      <c r="AB3587" s="13"/>
      <c r="AC3587" s="13"/>
      <c r="AD3587" s="13"/>
      <c r="AE3587" s="13"/>
      <c r="AF3587" s="13"/>
      <c r="AG3587" s="13"/>
      <c r="AH3587" s="13"/>
      <c r="AI3587" s="13"/>
      <c r="AJ3587" s="13"/>
      <c r="AK3587" s="13"/>
      <c r="AL3587" s="13"/>
      <c r="AM3587" s="13"/>
      <c r="AN3587" s="13"/>
    </row>
    <row r="3588" spans="1:40" ht="15.75" hidden="1" customHeight="1" x14ac:dyDescent="0.25">
      <c r="A3588" s="13"/>
      <c r="B3588" s="13"/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  <c r="P3588" s="13"/>
      <c r="Q3588" s="13"/>
      <c r="R3588" s="13"/>
      <c r="S3588" s="13"/>
      <c r="T3588" s="13"/>
      <c r="U3588" s="13"/>
      <c r="V3588" s="13"/>
      <c r="W3588" s="13"/>
      <c r="X3588" s="13"/>
      <c r="Y3588" s="13"/>
      <c r="Z3588" s="13"/>
      <c r="AA3588" s="13"/>
      <c r="AB3588" s="13"/>
      <c r="AC3588" s="13"/>
      <c r="AD3588" s="13"/>
      <c r="AE3588" s="13"/>
      <c r="AF3588" s="13"/>
      <c r="AG3588" s="13"/>
      <c r="AH3588" s="13"/>
      <c r="AI3588" s="13"/>
      <c r="AJ3588" s="13"/>
      <c r="AK3588" s="13"/>
      <c r="AL3588" s="13"/>
      <c r="AM3588" s="13"/>
      <c r="AN3588" s="13"/>
    </row>
    <row r="3589" spans="1:40" ht="15.75" hidden="1" customHeight="1" x14ac:dyDescent="0.25">
      <c r="A3589" s="13"/>
      <c r="B3589" s="13"/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  <c r="P3589" s="13"/>
      <c r="Q3589" s="13"/>
      <c r="R3589" s="13"/>
      <c r="S3589" s="13"/>
      <c r="T3589" s="13"/>
      <c r="U3589" s="13"/>
      <c r="V3589" s="13"/>
      <c r="W3589" s="13"/>
      <c r="X3589" s="13"/>
      <c r="Y3589" s="13"/>
      <c r="Z3589" s="13"/>
      <c r="AA3589" s="13"/>
      <c r="AB3589" s="13"/>
      <c r="AC3589" s="13"/>
      <c r="AD3589" s="13"/>
      <c r="AE3589" s="13"/>
      <c r="AF3589" s="13"/>
      <c r="AG3589" s="13"/>
      <c r="AH3589" s="13"/>
      <c r="AI3589" s="13"/>
      <c r="AJ3589" s="13"/>
      <c r="AK3589" s="13"/>
      <c r="AL3589" s="13"/>
      <c r="AM3589" s="13"/>
      <c r="AN3589" s="13"/>
    </row>
    <row r="3590" spans="1:40" ht="15.75" hidden="1" customHeight="1" x14ac:dyDescent="0.25">
      <c r="A3590" s="13"/>
      <c r="B3590" s="13"/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  <c r="P3590" s="13"/>
      <c r="Q3590" s="13"/>
      <c r="R3590" s="13"/>
      <c r="S3590" s="13"/>
      <c r="T3590" s="13"/>
      <c r="U3590" s="13"/>
      <c r="V3590" s="13"/>
      <c r="W3590" s="13"/>
      <c r="X3590" s="13"/>
      <c r="Y3590" s="13"/>
      <c r="Z3590" s="13"/>
      <c r="AA3590" s="13"/>
      <c r="AB3590" s="13"/>
      <c r="AC3590" s="13"/>
      <c r="AD3590" s="13"/>
      <c r="AE3590" s="13"/>
      <c r="AF3590" s="13"/>
      <c r="AG3590" s="13"/>
      <c r="AH3590" s="13"/>
      <c r="AI3590" s="13"/>
      <c r="AJ3590" s="13"/>
      <c r="AK3590" s="13"/>
      <c r="AL3590" s="13"/>
      <c r="AM3590" s="13"/>
      <c r="AN3590" s="13"/>
    </row>
    <row r="3591" spans="1:40" ht="15.75" hidden="1" customHeight="1" x14ac:dyDescent="0.25">
      <c r="A3591" s="13"/>
      <c r="B3591" s="13"/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  <c r="P3591" s="13"/>
      <c r="Q3591" s="13"/>
      <c r="R3591" s="13"/>
      <c r="S3591" s="13"/>
      <c r="T3591" s="13"/>
      <c r="U3591" s="13"/>
      <c r="V3591" s="13"/>
      <c r="W3591" s="13"/>
      <c r="X3591" s="13"/>
      <c r="Y3591" s="13"/>
      <c r="Z3591" s="13"/>
      <c r="AA3591" s="13"/>
      <c r="AB3591" s="13"/>
      <c r="AC3591" s="13"/>
      <c r="AD3591" s="13"/>
      <c r="AE3591" s="13"/>
      <c r="AF3591" s="13"/>
      <c r="AG3591" s="13"/>
      <c r="AH3591" s="13"/>
      <c r="AI3591" s="13"/>
      <c r="AJ3591" s="13"/>
      <c r="AK3591" s="13"/>
      <c r="AL3591" s="13"/>
      <c r="AM3591" s="13"/>
      <c r="AN3591" s="13"/>
    </row>
    <row r="3592" spans="1:40" ht="15.75" hidden="1" customHeight="1" x14ac:dyDescent="0.25">
      <c r="A3592" s="13"/>
      <c r="B3592" s="13"/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  <c r="T3592" s="13"/>
      <c r="U3592" s="13"/>
      <c r="V3592" s="13"/>
      <c r="W3592" s="13"/>
      <c r="X3592" s="13"/>
      <c r="Y3592" s="13"/>
      <c r="Z3592" s="13"/>
      <c r="AA3592" s="13"/>
      <c r="AB3592" s="13"/>
      <c r="AC3592" s="13"/>
      <c r="AD3592" s="13"/>
      <c r="AE3592" s="13"/>
      <c r="AF3592" s="13"/>
      <c r="AG3592" s="13"/>
      <c r="AH3592" s="13"/>
      <c r="AI3592" s="13"/>
      <c r="AJ3592" s="13"/>
      <c r="AK3592" s="13"/>
      <c r="AL3592" s="13"/>
      <c r="AM3592" s="13"/>
      <c r="AN3592" s="13"/>
    </row>
    <row r="3593" spans="1:40" ht="15.75" hidden="1" customHeight="1" x14ac:dyDescent="0.25">
      <c r="A3593" s="13"/>
      <c r="B3593" s="13"/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  <c r="P3593" s="13"/>
      <c r="Q3593" s="13"/>
      <c r="R3593" s="13"/>
      <c r="S3593" s="13"/>
      <c r="T3593" s="13"/>
      <c r="U3593" s="13"/>
      <c r="V3593" s="13"/>
      <c r="W3593" s="13"/>
      <c r="X3593" s="13"/>
      <c r="Y3593" s="13"/>
      <c r="Z3593" s="13"/>
      <c r="AA3593" s="13"/>
      <c r="AB3593" s="13"/>
      <c r="AC3593" s="13"/>
      <c r="AD3593" s="13"/>
      <c r="AE3593" s="13"/>
      <c r="AF3593" s="13"/>
      <c r="AG3593" s="13"/>
      <c r="AH3593" s="13"/>
      <c r="AI3593" s="13"/>
      <c r="AJ3593" s="13"/>
      <c r="AK3593" s="13"/>
      <c r="AL3593" s="13"/>
      <c r="AM3593" s="13"/>
      <c r="AN3593" s="13"/>
    </row>
    <row r="3594" spans="1:40" ht="15.75" hidden="1" customHeight="1" x14ac:dyDescent="0.25">
      <c r="A3594" s="13"/>
      <c r="B3594" s="13"/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  <c r="P3594" s="13"/>
      <c r="Q3594" s="13"/>
      <c r="R3594" s="13"/>
      <c r="S3594" s="13"/>
      <c r="T3594" s="13"/>
      <c r="U3594" s="13"/>
      <c r="V3594" s="13"/>
      <c r="W3594" s="13"/>
      <c r="X3594" s="13"/>
      <c r="Y3594" s="13"/>
      <c r="Z3594" s="13"/>
      <c r="AA3594" s="13"/>
      <c r="AB3594" s="13"/>
      <c r="AC3594" s="13"/>
      <c r="AD3594" s="13"/>
      <c r="AE3594" s="13"/>
      <c r="AF3594" s="13"/>
      <c r="AG3594" s="13"/>
      <c r="AH3594" s="13"/>
      <c r="AI3594" s="13"/>
      <c r="AJ3594" s="13"/>
      <c r="AK3594" s="13"/>
      <c r="AL3594" s="13"/>
      <c r="AM3594" s="13"/>
      <c r="AN3594" s="13"/>
    </row>
    <row r="3595" spans="1:40" ht="15.75" hidden="1" customHeight="1" x14ac:dyDescent="0.25">
      <c r="A3595" s="13"/>
      <c r="B3595" s="13"/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  <c r="P3595" s="13"/>
      <c r="Q3595" s="13"/>
      <c r="R3595" s="13"/>
      <c r="S3595" s="13"/>
      <c r="T3595" s="13"/>
      <c r="U3595" s="13"/>
      <c r="V3595" s="13"/>
      <c r="W3595" s="13"/>
      <c r="X3595" s="13"/>
      <c r="Y3595" s="13"/>
      <c r="Z3595" s="13"/>
      <c r="AA3595" s="13"/>
      <c r="AB3595" s="13"/>
      <c r="AC3595" s="13"/>
      <c r="AD3595" s="13"/>
      <c r="AE3595" s="13"/>
      <c r="AF3595" s="13"/>
      <c r="AG3595" s="13"/>
      <c r="AH3595" s="13"/>
      <c r="AI3595" s="13"/>
      <c r="AJ3595" s="13"/>
      <c r="AK3595" s="13"/>
      <c r="AL3595" s="13"/>
      <c r="AM3595" s="13"/>
      <c r="AN3595" s="13"/>
    </row>
    <row r="3596" spans="1:40" ht="15.75" hidden="1" customHeight="1" x14ac:dyDescent="0.25">
      <c r="A3596" s="13"/>
      <c r="B3596" s="13"/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  <c r="P3596" s="13"/>
      <c r="Q3596" s="13"/>
      <c r="R3596" s="13"/>
      <c r="S3596" s="13"/>
      <c r="T3596" s="13"/>
      <c r="U3596" s="13"/>
      <c r="V3596" s="13"/>
      <c r="W3596" s="13"/>
      <c r="X3596" s="13"/>
      <c r="Y3596" s="13"/>
      <c r="Z3596" s="13"/>
      <c r="AA3596" s="13"/>
      <c r="AB3596" s="13"/>
      <c r="AC3596" s="13"/>
      <c r="AD3596" s="13"/>
      <c r="AE3596" s="13"/>
      <c r="AF3596" s="13"/>
      <c r="AG3596" s="13"/>
      <c r="AH3596" s="13"/>
      <c r="AI3596" s="13"/>
      <c r="AJ3596" s="13"/>
      <c r="AK3596" s="13"/>
      <c r="AL3596" s="13"/>
      <c r="AM3596" s="13"/>
      <c r="AN3596" s="13"/>
    </row>
    <row r="3597" spans="1:40" ht="15.75" hidden="1" customHeight="1" x14ac:dyDescent="0.25">
      <c r="A3597" s="13"/>
      <c r="B3597" s="13"/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  <c r="P3597" s="13"/>
      <c r="Q3597" s="13"/>
      <c r="R3597" s="13"/>
      <c r="S3597" s="13"/>
      <c r="T3597" s="13"/>
      <c r="U3597" s="13"/>
      <c r="V3597" s="13"/>
      <c r="W3597" s="13"/>
      <c r="X3597" s="13"/>
      <c r="Y3597" s="13"/>
      <c r="Z3597" s="13"/>
      <c r="AA3597" s="13"/>
      <c r="AB3597" s="13"/>
      <c r="AC3597" s="13"/>
      <c r="AD3597" s="13"/>
      <c r="AE3597" s="13"/>
      <c r="AF3597" s="13"/>
      <c r="AG3597" s="13"/>
      <c r="AH3597" s="13"/>
      <c r="AI3597" s="13"/>
      <c r="AJ3597" s="13"/>
      <c r="AK3597" s="13"/>
      <c r="AL3597" s="13"/>
      <c r="AM3597" s="13"/>
      <c r="AN3597" s="13"/>
    </row>
    <row r="3598" spans="1:40" ht="15.75" hidden="1" customHeight="1" x14ac:dyDescent="0.25">
      <c r="A3598" s="13"/>
      <c r="B3598" s="13"/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  <c r="P3598" s="13"/>
      <c r="Q3598" s="13"/>
      <c r="R3598" s="13"/>
      <c r="S3598" s="13"/>
      <c r="T3598" s="13"/>
      <c r="U3598" s="13"/>
      <c r="V3598" s="13"/>
      <c r="W3598" s="13"/>
      <c r="X3598" s="13"/>
      <c r="Y3598" s="13"/>
      <c r="Z3598" s="13"/>
      <c r="AA3598" s="13"/>
      <c r="AB3598" s="13"/>
      <c r="AC3598" s="13"/>
      <c r="AD3598" s="13"/>
      <c r="AE3598" s="13"/>
      <c r="AF3598" s="13"/>
      <c r="AG3598" s="13"/>
      <c r="AH3598" s="13"/>
      <c r="AI3598" s="13"/>
      <c r="AJ3598" s="13"/>
      <c r="AK3598" s="13"/>
      <c r="AL3598" s="13"/>
      <c r="AM3598" s="13"/>
      <c r="AN3598" s="13"/>
    </row>
    <row r="3599" spans="1:40" ht="15.75" hidden="1" customHeight="1" x14ac:dyDescent="0.25">
      <c r="A3599" s="13"/>
      <c r="B3599" s="13"/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  <c r="P3599" s="13"/>
      <c r="Q3599" s="13"/>
      <c r="R3599" s="13"/>
      <c r="S3599" s="13"/>
      <c r="T3599" s="13"/>
      <c r="U3599" s="13"/>
      <c r="V3599" s="13"/>
      <c r="W3599" s="13"/>
      <c r="X3599" s="13"/>
      <c r="Y3599" s="13"/>
      <c r="Z3599" s="13"/>
      <c r="AA3599" s="13"/>
      <c r="AB3599" s="13"/>
      <c r="AC3599" s="13"/>
      <c r="AD3599" s="13"/>
      <c r="AE3599" s="13"/>
      <c r="AF3599" s="13"/>
      <c r="AG3599" s="13"/>
      <c r="AH3599" s="13"/>
      <c r="AI3599" s="13"/>
      <c r="AJ3599" s="13"/>
      <c r="AK3599" s="13"/>
      <c r="AL3599" s="13"/>
      <c r="AM3599" s="13"/>
      <c r="AN3599" s="13"/>
    </row>
    <row r="3600" spans="1:40" ht="15.75" hidden="1" customHeight="1" x14ac:dyDescent="0.25">
      <c r="A3600" s="13"/>
      <c r="B3600" s="13"/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  <c r="P3600" s="13"/>
      <c r="Q3600" s="13"/>
      <c r="R3600" s="13"/>
      <c r="S3600" s="13"/>
      <c r="T3600" s="13"/>
      <c r="U3600" s="13"/>
      <c r="V3600" s="13"/>
      <c r="W3600" s="13"/>
      <c r="X3600" s="13"/>
      <c r="Y3600" s="13"/>
      <c r="Z3600" s="13"/>
      <c r="AA3600" s="13"/>
      <c r="AB3600" s="13"/>
      <c r="AC3600" s="13"/>
      <c r="AD3600" s="13"/>
      <c r="AE3600" s="13"/>
      <c r="AF3600" s="13"/>
      <c r="AG3600" s="13"/>
      <c r="AH3600" s="13"/>
      <c r="AI3600" s="13"/>
      <c r="AJ3600" s="13"/>
      <c r="AK3600" s="13"/>
      <c r="AL3600" s="13"/>
      <c r="AM3600" s="13"/>
      <c r="AN3600" s="13"/>
    </row>
    <row r="3601" spans="1:40" ht="15.75" hidden="1" customHeight="1" x14ac:dyDescent="0.25">
      <c r="A3601" s="13"/>
      <c r="B3601" s="13"/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  <c r="P3601" s="13"/>
      <c r="Q3601" s="13"/>
      <c r="R3601" s="13"/>
      <c r="S3601" s="13"/>
      <c r="T3601" s="13"/>
      <c r="U3601" s="13"/>
      <c r="V3601" s="13"/>
      <c r="W3601" s="13"/>
      <c r="X3601" s="13"/>
      <c r="Y3601" s="13"/>
      <c r="Z3601" s="13"/>
      <c r="AA3601" s="13"/>
      <c r="AB3601" s="13"/>
      <c r="AC3601" s="13"/>
      <c r="AD3601" s="13"/>
      <c r="AE3601" s="13"/>
      <c r="AF3601" s="13"/>
      <c r="AG3601" s="13"/>
      <c r="AH3601" s="13"/>
      <c r="AI3601" s="13"/>
      <c r="AJ3601" s="13"/>
      <c r="AK3601" s="13"/>
      <c r="AL3601" s="13"/>
      <c r="AM3601" s="13"/>
      <c r="AN3601" s="13"/>
    </row>
    <row r="3602" spans="1:40" ht="15.75" hidden="1" customHeight="1" x14ac:dyDescent="0.25">
      <c r="A3602" s="13"/>
      <c r="B3602" s="13"/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  <c r="P3602" s="13"/>
      <c r="Q3602" s="13"/>
      <c r="R3602" s="13"/>
      <c r="S3602" s="13"/>
      <c r="T3602" s="13"/>
      <c r="U3602" s="13"/>
      <c r="V3602" s="13"/>
      <c r="W3602" s="13"/>
      <c r="X3602" s="13"/>
      <c r="Y3602" s="13"/>
      <c r="Z3602" s="13"/>
      <c r="AA3602" s="13"/>
      <c r="AB3602" s="13"/>
      <c r="AC3602" s="13"/>
      <c r="AD3602" s="13"/>
      <c r="AE3602" s="13"/>
      <c r="AF3602" s="13"/>
      <c r="AG3602" s="13"/>
      <c r="AH3602" s="13"/>
      <c r="AI3602" s="13"/>
      <c r="AJ3602" s="13"/>
      <c r="AK3602" s="13"/>
      <c r="AL3602" s="13"/>
      <c r="AM3602" s="13"/>
      <c r="AN3602" s="13"/>
    </row>
    <row r="3603" spans="1:40" ht="15.75" hidden="1" customHeight="1" x14ac:dyDescent="0.25">
      <c r="A3603" s="13"/>
      <c r="B3603" s="13"/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  <c r="P3603" s="13"/>
      <c r="Q3603" s="13"/>
      <c r="R3603" s="13"/>
      <c r="S3603" s="13"/>
      <c r="T3603" s="13"/>
      <c r="U3603" s="13"/>
      <c r="V3603" s="13"/>
      <c r="W3603" s="13"/>
      <c r="X3603" s="13"/>
      <c r="Y3603" s="13"/>
      <c r="Z3603" s="13"/>
      <c r="AA3603" s="13"/>
      <c r="AB3603" s="13"/>
      <c r="AC3603" s="13"/>
      <c r="AD3603" s="13"/>
      <c r="AE3603" s="13"/>
      <c r="AF3603" s="13"/>
      <c r="AG3603" s="13"/>
      <c r="AH3603" s="13"/>
      <c r="AI3603" s="13"/>
      <c r="AJ3603" s="13"/>
      <c r="AK3603" s="13"/>
      <c r="AL3603" s="13"/>
      <c r="AM3603" s="13"/>
      <c r="AN3603" s="13"/>
    </row>
    <row r="3604" spans="1:40" ht="15.75" hidden="1" customHeight="1" x14ac:dyDescent="0.25">
      <c r="A3604" s="13"/>
      <c r="B3604" s="13"/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  <c r="P3604" s="13"/>
      <c r="Q3604" s="13"/>
      <c r="R3604" s="13"/>
      <c r="S3604" s="13"/>
      <c r="T3604" s="13"/>
      <c r="U3604" s="13"/>
      <c r="V3604" s="13"/>
      <c r="W3604" s="13"/>
      <c r="X3604" s="13"/>
      <c r="Y3604" s="13"/>
      <c r="Z3604" s="13"/>
      <c r="AA3604" s="13"/>
      <c r="AB3604" s="13"/>
      <c r="AC3604" s="13"/>
      <c r="AD3604" s="13"/>
      <c r="AE3604" s="13"/>
      <c r="AF3604" s="13"/>
      <c r="AG3604" s="13"/>
      <c r="AH3604" s="13"/>
      <c r="AI3604" s="13"/>
      <c r="AJ3604" s="13"/>
      <c r="AK3604" s="13"/>
      <c r="AL3604" s="13"/>
      <c r="AM3604" s="13"/>
      <c r="AN3604" s="13"/>
    </row>
    <row r="3605" spans="1:40" ht="15.75" hidden="1" customHeight="1" x14ac:dyDescent="0.25">
      <c r="A3605" s="13"/>
      <c r="B3605" s="13"/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  <c r="P3605" s="13"/>
      <c r="Q3605" s="13"/>
      <c r="R3605" s="13"/>
      <c r="S3605" s="13"/>
      <c r="T3605" s="13"/>
      <c r="U3605" s="13"/>
      <c r="V3605" s="13"/>
      <c r="W3605" s="13"/>
      <c r="X3605" s="13"/>
      <c r="Y3605" s="13"/>
      <c r="Z3605" s="13"/>
      <c r="AA3605" s="13"/>
      <c r="AB3605" s="13"/>
      <c r="AC3605" s="13"/>
      <c r="AD3605" s="13"/>
      <c r="AE3605" s="13"/>
      <c r="AF3605" s="13"/>
      <c r="AG3605" s="13"/>
      <c r="AH3605" s="13"/>
      <c r="AI3605" s="13"/>
      <c r="AJ3605" s="13"/>
      <c r="AK3605" s="13"/>
      <c r="AL3605" s="13"/>
      <c r="AM3605" s="13"/>
      <c r="AN3605" s="13"/>
    </row>
    <row r="3606" spans="1:40" ht="15.75" hidden="1" customHeight="1" x14ac:dyDescent="0.25">
      <c r="A3606" s="13"/>
      <c r="B3606" s="13"/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  <c r="P3606" s="13"/>
      <c r="Q3606" s="13"/>
      <c r="R3606" s="13"/>
      <c r="S3606" s="13"/>
      <c r="T3606" s="13"/>
      <c r="U3606" s="13"/>
      <c r="V3606" s="13"/>
      <c r="W3606" s="13"/>
      <c r="X3606" s="13"/>
      <c r="Y3606" s="13"/>
      <c r="Z3606" s="13"/>
      <c r="AA3606" s="13"/>
      <c r="AB3606" s="13"/>
      <c r="AC3606" s="13"/>
      <c r="AD3606" s="13"/>
      <c r="AE3606" s="13"/>
      <c r="AF3606" s="13"/>
      <c r="AG3606" s="13"/>
      <c r="AH3606" s="13"/>
      <c r="AI3606" s="13"/>
      <c r="AJ3606" s="13"/>
      <c r="AK3606" s="13"/>
      <c r="AL3606" s="13"/>
      <c r="AM3606" s="13"/>
      <c r="AN3606" s="13"/>
    </row>
    <row r="3607" spans="1:40" ht="15.75" hidden="1" customHeight="1" x14ac:dyDescent="0.25">
      <c r="A3607" s="13"/>
      <c r="B3607" s="13"/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  <c r="T3607" s="13"/>
      <c r="U3607" s="13"/>
      <c r="V3607" s="13"/>
      <c r="W3607" s="13"/>
      <c r="X3607" s="13"/>
      <c r="Y3607" s="13"/>
      <c r="Z3607" s="13"/>
      <c r="AA3607" s="13"/>
      <c r="AB3607" s="13"/>
      <c r="AC3607" s="13"/>
      <c r="AD3607" s="13"/>
      <c r="AE3607" s="13"/>
      <c r="AF3607" s="13"/>
      <c r="AG3607" s="13"/>
      <c r="AH3607" s="13"/>
      <c r="AI3607" s="13"/>
      <c r="AJ3607" s="13"/>
      <c r="AK3607" s="13"/>
      <c r="AL3607" s="13"/>
      <c r="AM3607" s="13"/>
      <c r="AN3607" s="13"/>
    </row>
    <row r="3608" spans="1:40" ht="15.75" hidden="1" customHeight="1" x14ac:dyDescent="0.25">
      <c r="A3608" s="13"/>
      <c r="B3608" s="13"/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  <c r="T3608" s="13"/>
      <c r="U3608" s="13"/>
      <c r="V3608" s="13"/>
      <c r="W3608" s="13"/>
      <c r="X3608" s="13"/>
      <c r="Y3608" s="13"/>
      <c r="Z3608" s="13"/>
      <c r="AA3608" s="13"/>
      <c r="AB3608" s="13"/>
      <c r="AC3608" s="13"/>
      <c r="AD3608" s="13"/>
      <c r="AE3608" s="13"/>
      <c r="AF3608" s="13"/>
      <c r="AG3608" s="13"/>
      <c r="AH3608" s="13"/>
      <c r="AI3608" s="13"/>
      <c r="AJ3608" s="13"/>
      <c r="AK3608" s="13"/>
      <c r="AL3608" s="13"/>
      <c r="AM3608" s="13"/>
      <c r="AN3608" s="13"/>
    </row>
    <row r="3609" spans="1:40" ht="15.75" hidden="1" customHeight="1" x14ac:dyDescent="0.25">
      <c r="A3609" s="13"/>
      <c r="B3609" s="13"/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  <c r="P3609" s="13"/>
      <c r="Q3609" s="13"/>
      <c r="R3609" s="13"/>
      <c r="S3609" s="13"/>
      <c r="T3609" s="13"/>
      <c r="U3609" s="13"/>
      <c r="V3609" s="13"/>
      <c r="W3609" s="13"/>
      <c r="X3609" s="13"/>
      <c r="Y3609" s="13"/>
      <c r="Z3609" s="13"/>
      <c r="AA3609" s="13"/>
      <c r="AB3609" s="13"/>
      <c r="AC3609" s="13"/>
      <c r="AD3609" s="13"/>
      <c r="AE3609" s="13"/>
      <c r="AF3609" s="13"/>
      <c r="AG3609" s="13"/>
      <c r="AH3609" s="13"/>
      <c r="AI3609" s="13"/>
      <c r="AJ3609" s="13"/>
      <c r="AK3609" s="13"/>
      <c r="AL3609" s="13"/>
      <c r="AM3609" s="13"/>
      <c r="AN3609" s="13"/>
    </row>
    <row r="3610" spans="1:40" ht="15.75" hidden="1" customHeight="1" x14ac:dyDescent="0.25">
      <c r="A3610" s="13"/>
      <c r="B3610" s="13"/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  <c r="P3610" s="13"/>
      <c r="Q3610" s="13"/>
      <c r="R3610" s="13"/>
      <c r="S3610" s="13"/>
      <c r="T3610" s="13"/>
      <c r="U3610" s="13"/>
      <c r="V3610" s="13"/>
      <c r="W3610" s="13"/>
      <c r="X3610" s="13"/>
      <c r="Y3610" s="13"/>
      <c r="Z3610" s="13"/>
      <c r="AA3610" s="13"/>
      <c r="AB3610" s="13"/>
      <c r="AC3610" s="13"/>
      <c r="AD3610" s="13"/>
      <c r="AE3610" s="13"/>
      <c r="AF3610" s="13"/>
      <c r="AG3610" s="13"/>
      <c r="AH3610" s="13"/>
      <c r="AI3610" s="13"/>
      <c r="AJ3610" s="13"/>
      <c r="AK3610" s="13"/>
      <c r="AL3610" s="13"/>
      <c r="AM3610" s="13"/>
      <c r="AN3610" s="13"/>
    </row>
    <row r="3611" spans="1:40" ht="15.75" hidden="1" customHeight="1" x14ac:dyDescent="0.25">
      <c r="A3611" s="13"/>
      <c r="B3611" s="13"/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  <c r="P3611" s="13"/>
      <c r="Q3611" s="13"/>
      <c r="R3611" s="13"/>
      <c r="S3611" s="13"/>
      <c r="T3611" s="13"/>
      <c r="U3611" s="13"/>
      <c r="V3611" s="13"/>
      <c r="W3611" s="13"/>
      <c r="X3611" s="13"/>
      <c r="Y3611" s="13"/>
      <c r="Z3611" s="13"/>
      <c r="AA3611" s="13"/>
      <c r="AB3611" s="13"/>
      <c r="AC3611" s="13"/>
      <c r="AD3611" s="13"/>
      <c r="AE3611" s="13"/>
      <c r="AF3611" s="13"/>
      <c r="AG3611" s="13"/>
      <c r="AH3611" s="13"/>
      <c r="AI3611" s="13"/>
      <c r="AJ3611" s="13"/>
      <c r="AK3611" s="13"/>
      <c r="AL3611" s="13"/>
      <c r="AM3611" s="13"/>
      <c r="AN3611" s="13"/>
    </row>
    <row r="3612" spans="1:40" ht="15.75" hidden="1" customHeight="1" x14ac:dyDescent="0.25">
      <c r="A3612" s="13"/>
      <c r="B3612" s="13"/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  <c r="P3612" s="13"/>
      <c r="Q3612" s="13"/>
      <c r="R3612" s="13"/>
      <c r="S3612" s="13"/>
      <c r="T3612" s="13"/>
      <c r="U3612" s="13"/>
      <c r="V3612" s="13"/>
      <c r="W3612" s="13"/>
      <c r="X3612" s="13"/>
      <c r="Y3612" s="13"/>
      <c r="Z3612" s="13"/>
      <c r="AA3612" s="13"/>
      <c r="AB3612" s="13"/>
      <c r="AC3612" s="13"/>
      <c r="AD3612" s="13"/>
      <c r="AE3612" s="13"/>
      <c r="AF3612" s="13"/>
      <c r="AG3612" s="13"/>
      <c r="AH3612" s="13"/>
      <c r="AI3612" s="13"/>
      <c r="AJ3612" s="13"/>
      <c r="AK3612" s="13"/>
      <c r="AL3612" s="13"/>
      <c r="AM3612" s="13"/>
      <c r="AN3612" s="13"/>
    </row>
    <row r="3613" spans="1:40" ht="15.75" hidden="1" customHeight="1" x14ac:dyDescent="0.25">
      <c r="A3613" s="13"/>
      <c r="B3613" s="13"/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  <c r="P3613" s="13"/>
      <c r="Q3613" s="13"/>
      <c r="R3613" s="13"/>
      <c r="S3613" s="13"/>
      <c r="T3613" s="13"/>
      <c r="U3613" s="13"/>
      <c r="V3613" s="13"/>
      <c r="W3613" s="13"/>
      <c r="X3613" s="13"/>
      <c r="Y3613" s="13"/>
      <c r="Z3613" s="13"/>
      <c r="AA3613" s="13"/>
      <c r="AB3613" s="13"/>
      <c r="AC3613" s="13"/>
      <c r="AD3613" s="13"/>
      <c r="AE3613" s="13"/>
      <c r="AF3613" s="13"/>
      <c r="AG3613" s="13"/>
      <c r="AH3613" s="13"/>
      <c r="AI3613" s="13"/>
      <c r="AJ3613" s="13"/>
      <c r="AK3613" s="13"/>
      <c r="AL3613" s="13"/>
      <c r="AM3613" s="13"/>
      <c r="AN3613" s="13"/>
    </row>
    <row r="3614" spans="1:40" ht="15.75" hidden="1" customHeight="1" x14ac:dyDescent="0.25">
      <c r="A3614" s="13"/>
      <c r="B3614" s="13"/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  <c r="P3614" s="13"/>
      <c r="Q3614" s="13"/>
      <c r="R3614" s="13"/>
      <c r="S3614" s="13"/>
      <c r="T3614" s="13"/>
      <c r="U3614" s="13"/>
      <c r="V3614" s="13"/>
      <c r="W3614" s="13"/>
      <c r="X3614" s="13"/>
      <c r="Y3614" s="13"/>
      <c r="Z3614" s="13"/>
      <c r="AA3614" s="13"/>
      <c r="AB3614" s="13"/>
      <c r="AC3614" s="13"/>
      <c r="AD3614" s="13"/>
      <c r="AE3614" s="13"/>
      <c r="AF3614" s="13"/>
      <c r="AG3614" s="13"/>
      <c r="AH3614" s="13"/>
      <c r="AI3614" s="13"/>
      <c r="AJ3614" s="13"/>
      <c r="AK3614" s="13"/>
      <c r="AL3614" s="13"/>
      <c r="AM3614" s="13"/>
      <c r="AN3614" s="13"/>
    </row>
    <row r="3615" spans="1:40" ht="15.75" hidden="1" customHeight="1" x14ac:dyDescent="0.25">
      <c r="A3615" s="13"/>
      <c r="B3615" s="13"/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  <c r="P3615" s="13"/>
      <c r="Q3615" s="13"/>
      <c r="R3615" s="13"/>
      <c r="S3615" s="13"/>
      <c r="T3615" s="13"/>
      <c r="U3615" s="13"/>
      <c r="V3615" s="13"/>
      <c r="W3615" s="13"/>
      <c r="X3615" s="13"/>
      <c r="Y3615" s="13"/>
      <c r="Z3615" s="13"/>
      <c r="AA3615" s="13"/>
      <c r="AB3615" s="13"/>
      <c r="AC3615" s="13"/>
      <c r="AD3615" s="13"/>
      <c r="AE3615" s="13"/>
      <c r="AF3615" s="13"/>
      <c r="AG3615" s="13"/>
      <c r="AH3615" s="13"/>
      <c r="AI3615" s="13"/>
      <c r="AJ3615" s="13"/>
      <c r="AK3615" s="13"/>
      <c r="AL3615" s="13"/>
      <c r="AM3615" s="13"/>
      <c r="AN3615" s="13"/>
    </row>
    <row r="3616" spans="1:40" ht="15.75" hidden="1" customHeight="1" x14ac:dyDescent="0.25">
      <c r="A3616" s="13"/>
      <c r="B3616" s="13"/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  <c r="P3616" s="13"/>
      <c r="Q3616" s="13"/>
      <c r="R3616" s="13"/>
      <c r="S3616" s="13"/>
      <c r="T3616" s="13"/>
      <c r="U3616" s="13"/>
      <c r="V3616" s="13"/>
      <c r="W3616" s="13"/>
      <c r="X3616" s="13"/>
      <c r="Y3616" s="13"/>
      <c r="Z3616" s="13"/>
      <c r="AA3616" s="13"/>
      <c r="AB3616" s="13"/>
      <c r="AC3616" s="13"/>
      <c r="AD3616" s="13"/>
      <c r="AE3616" s="13"/>
      <c r="AF3616" s="13"/>
      <c r="AG3616" s="13"/>
      <c r="AH3616" s="13"/>
      <c r="AI3616" s="13"/>
      <c r="AJ3616" s="13"/>
      <c r="AK3616" s="13"/>
      <c r="AL3616" s="13"/>
      <c r="AM3616" s="13"/>
      <c r="AN3616" s="13"/>
    </row>
    <row r="3617" spans="1:40" ht="15.75" hidden="1" customHeight="1" x14ac:dyDescent="0.25">
      <c r="A3617" s="13"/>
      <c r="B3617" s="13"/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  <c r="P3617" s="13"/>
      <c r="Q3617" s="13"/>
      <c r="R3617" s="13"/>
      <c r="S3617" s="13"/>
      <c r="T3617" s="13"/>
      <c r="U3617" s="13"/>
      <c r="V3617" s="13"/>
      <c r="W3617" s="13"/>
      <c r="X3617" s="13"/>
      <c r="Y3617" s="13"/>
      <c r="Z3617" s="13"/>
      <c r="AA3617" s="13"/>
      <c r="AB3617" s="13"/>
      <c r="AC3617" s="13"/>
      <c r="AD3617" s="13"/>
      <c r="AE3617" s="13"/>
      <c r="AF3617" s="13"/>
      <c r="AG3617" s="13"/>
      <c r="AH3617" s="13"/>
      <c r="AI3617" s="13"/>
      <c r="AJ3617" s="13"/>
      <c r="AK3617" s="13"/>
      <c r="AL3617" s="13"/>
      <c r="AM3617" s="13"/>
      <c r="AN3617" s="13"/>
    </row>
    <row r="3618" spans="1:40" ht="15.75" hidden="1" customHeight="1" x14ac:dyDescent="0.25">
      <c r="A3618" s="13"/>
      <c r="B3618" s="13"/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  <c r="P3618" s="13"/>
      <c r="Q3618" s="13"/>
      <c r="R3618" s="13"/>
      <c r="S3618" s="13"/>
      <c r="T3618" s="13"/>
      <c r="U3618" s="13"/>
      <c r="V3618" s="13"/>
      <c r="W3618" s="13"/>
      <c r="X3618" s="13"/>
      <c r="Y3618" s="13"/>
      <c r="Z3618" s="13"/>
      <c r="AA3618" s="13"/>
      <c r="AB3618" s="13"/>
      <c r="AC3618" s="13"/>
      <c r="AD3618" s="13"/>
      <c r="AE3618" s="13"/>
      <c r="AF3618" s="13"/>
      <c r="AG3618" s="13"/>
      <c r="AH3618" s="13"/>
      <c r="AI3618" s="13"/>
      <c r="AJ3618" s="13"/>
      <c r="AK3618" s="13"/>
      <c r="AL3618" s="13"/>
      <c r="AM3618" s="13"/>
      <c r="AN3618" s="13"/>
    </row>
    <row r="3619" spans="1:40" ht="15.75" hidden="1" customHeight="1" x14ac:dyDescent="0.25">
      <c r="A3619" s="13"/>
      <c r="B3619" s="13"/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  <c r="P3619" s="13"/>
      <c r="Q3619" s="13"/>
      <c r="R3619" s="13"/>
      <c r="S3619" s="13"/>
      <c r="T3619" s="13"/>
      <c r="U3619" s="13"/>
      <c r="V3619" s="13"/>
      <c r="W3619" s="13"/>
      <c r="X3619" s="13"/>
      <c r="Y3619" s="13"/>
      <c r="Z3619" s="13"/>
      <c r="AA3619" s="13"/>
      <c r="AB3619" s="13"/>
      <c r="AC3619" s="13"/>
      <c r="AD3619" s="13"/>
      <c r="AE3619" s="13"/>
      <c r="AF3619" s="13"/>
      <c r="AG3619" s="13"/>
      <c r="AH3619" s="13"/>
      <c r="AI3619" s="13"/>
      <c r="AJ3619" s="13"/>
      <c r="AK3619" s="13"/>
      <c r="AL3619" s="13"/>
      <c r="AM3619" s="13"/>
      <c r="AN3619" s="13"/>
    </row>
    <row r="3620" spans="1:40" ht="15.75" hidden="1" customHeight="1" x14ac:dyDescent="0.25">
      <c r="A3620" s="13"/>
      <c r="B3620" s="13"/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  <c r="P3620" s="13"/>
      <c r="Q3620" s="13"/>
      <c r="R3620" s="13"/>
      <c r="S3620" s="13"/>
      <c r="T3620" s="13"/>
      <c r="U3620" s="13"/>
      <c r="V3620" s="13"/>
      <c r="W3620" s="13"/>
      <c r="X3620" s="13"/>
      <c r="Y3620" s="13"/>
      <c r="Z3620" s="13"/>
      <c r="AA3620" s="13"/>
      <c r="AB3620" s="13"/>
      <c r="AC3620" s="13"/>
      <c r="AD3620" s="13"/>
      <c r="AE3620" s="13"/>
      <c r="AF3620" s="13"/>
      <c r="AG3620" s="13"/>
      <c r="AH3620" s="13"/>
      <c r="AI3620" s="13"/>
      <c r="AJ3620" s="13"/>
      <c r="AK3620" s="13"/>
      <c r="AL3620" s="13"/>
      <c r="AM3620" s="13"/>
      <c r="AN3620" s="13"/>
    </row>
    <row r="3621" spans="1:40" ht="15.75" hidden="1" customHeight="1" x14ac:dyDescent="0.25">
      <c r="A3621" s="13"/>
      <c r="B3621" s="13"/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  <c r="P3621" s="13"/>
      <c r="Q3621" s="13"/>
      <c r="R3621" s="13"/>
      <c r="S3621" s="13"/>
      <c r="T3621" s="13"/>
      <c r="U3621" s="13"/>
      <c r="V3621" s="13"/>
      <c r="W3621" s="13"/>
      <c r="X3621" s="13"/>
      <c r="Y3621" s="13"/>
      <c r="Z3621" s="13"/>
      <c r="AA3621" s="13"/>
      <c r="AB3621" s="13"/>
      <c r="AC3621" s="13"/>
      <c r="AD3621" s="13"/>
      <c r="AE3621" s="13"/>
      <c r="AF3621" s="13"/>
      <c r="AG3621" s="13"/>
      <c r="AH3621" s="13"/>
      <c r="AI3621" s="13"/>
      <c r="AJ3621" s="13"/>
      <c r="AK3621" s="13"/>
      <c r="AL3621" s="13"/>
      <c r="AM3621" s="13"/>
      <c r="AN3621" s="13"/>
    </row>
    <row r="3622" spans="1:40" ht="15.75" hidden="1" customHeight="1" x14ac:dyDescent="0.25">
      <c r="A3622" s="13"/>
      <c r="B3622" s="13"/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  <c r="P3622" s="13"/>
      <c r="Q3622" s="13"/>
      <c r="R3622" s="13"/>
      <c r="S3622" s="13"/>
      <c r="T3622" s="13"/>
      <c r="U3622" s="13"/>
      <c r="V3622" s="13"/>
      <c r="W3622" s="13"/>
      <c r="X3622" s="13"/>
      <c r="Y3622" s="13"/>
      <c r="Z3622" s="13"/>
      <c r="AA3622" s="13"/>
      <c r="AB3622" s="13"/>
      <c r="AC3622" s="13"/>
      <c r="AD3622" s="13"/>
      <c r="AE3622" s="13"/>
      <c r="AF3622" s="13"/>
      <c r="AG3622" s="13"/>
      <c r="AH3622" s="13"/>
      <c r="AI3622" s="13"/>
      <c r="AJ3622" s="13"/>
      <c r="AK3622" s="13"/>
      <c r="AL3622" s="13"/>
      <c r="AM3622" s="13"/>
      <c r="AN3622" s="13"/>
    </row>
    <row r="3623" spans="1:40" ht="15.75" hidden="1" customHeight="1" x14ac:dyDescent="0.25">
      <c r="A3623" s="13"/>
      <c r="B3623" s="13"/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  <c r="T3623" s="13"/>
      <c r="U3623" s="13"/>
      <c r="V3623" s="13"/>
      <c r="W3623" s="13"/>
      <c r="X3623" s="13"/>
      <c r="Y3623" s="13"/>
      <c r="Z3623" s="13"/>
      <c r="AA3623" s="13"/>
      <c r="AB3623" s="13"/>
      <c r="AC3623" s="13"/>
      <c r="AD3623" s="13"/>
      <c r="AE3623" s="13"/>
      <c r="AF3623" s="13"/>
      <c r="AG3623" s="13"/>
      <c r="AH3623" s="13"/>
      <c r="AI3623" s="13"/>
      <c r="AJ3623" s="13"/>
      <c r="AK3623" s="13"/>
      <c r="AL3623" s="13"/>
      <c r="AM3623" s="13"/>
      <c r="AN3623" s="13"/>
    </row>
    <row r="3624" spans="1:40" ht="15.75" hidden="1" customHeight="1" x14ac:dyDescent="0.25">
      <c r="A3624" s="13"/>
      <c r="B3624" s="13"/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  <c r="P3624" s="13"/>
      <c r="Q3624" s="13"/>
      <c r="R3624" s="13"/>
      <c r="S3624" s="13"/>
      <c r="T3624" s="13"/>
      <c r="U3624" s="13"/>
      <c r="V3624" s="13"/>
      <c r="W3624" s="13"/>
      <c r="X3624" s="13"/>
      <c r="Y3624" s="13"/>
      <c r="Z3624" s="13"/>
      <c r="AA3624" s="13"/>
      <c r="AB3624" s="13"/>
      <c r="AC3624" s="13"/>
      <c r="AD3624" s="13"/>
      <c r="AE3624" s="13"/>
      <c r="AF3624" s="13"/>
      <c r="AG3624" s="13"/>
      <c r="AH3624" s="13"/>
      <c r="AI3624" s="13"/>
      <c r="AJ3624" s="13"/>
      <c r="AK3624" s="13"/>
      <c r="AL3624" s="13"/>
      <c r="AM3624" s="13"/>
      <c r="AN3624" s="13"/>
    </row>
    <row r="3625" spans="1:40" ht="15.75" hidden="1" customHeight="1" x14ac:dyDescent="0.25">
      <c r="A3625" s="13"/>
      <c r="B3625" s="13"/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  <c r="P3625" s="13"/>
      <c r="Q3625" s="13"/>
      <c r="R3625" s="13"/>
      <c r="S3625" s="13"/>
      <c r="T3625" s="13"/>
      <c r="U3625" s="13"/>
      <c r="V3625" s="13"/>
      <c r="W3625" s="13"/>
      <c r="X3625" s="13"/>
      <c r="Y3625" s="13"/>
      <c r="Z3625" s="13"/>
      <c r="AA3625" s="13"/>
      <c r="AB3625" s="13"/>
      <c r="AC3625" s="13"/>
      <c r="AD3625" s="13"/>
      <c r="AE3625" s="13"/>
      <c r="AF3625" s="13"/>
      <c r="AG3625" s="13"/>
      <c r="AH3625" s="13"/>
      <c r="AI3625" s="13"/>
      <c r="AJ3625" s="13"/>
      <c r="AK3625" s="13"/>
      <c r="AL3625" s="13"/>
      <c r="AM3625" s="13"/>
      <c r="AN3625" s="13"/>
    </row>
    <row r="3626" spans="1:40" ht="15.75" hidden="1" customHeight="1" x14ac:dyDescent="0.25">
      <c r="A3626" s="13"/>
      <c r="B3626" s="13"/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  <c r="P3626" s="13"/>
      <c r="Q3626" s="13"/>
      <c r="R3626" s="13"/>
      <c r="S3626" s="13"/>
      <c r="T3626" s="13"/>
      <c r="U3626" s="13"/>
      <c r="V3626" s="13"/>
      <c r="W3626" s="13"/>
      <c r="X3626" s="13"/>
      <c r="Y3626" s="13"/>
      <c r="Z3626" s="13"/>
      <c r="AA3626" s="13"/>
      <c r="AB3626" s="13"/>
      <c r="AC3626" s="13"/>
      <c r="AD3626" s="13"/>
      <c r="AE3626" s="13"/>
      <c r="AF3626" s="13"/>
      <c r="AG3626" s="13"/>
      <c r="AH3626" s="13"/>
      <c r="AI3626" s="13"/>
      <c r="AJ3626" s="13"/>
      <c r="AK3626" s="13"/>
      <c r="AL3626" s="13"/>
      <c r="AM3626" s="13"/>
      <c r="AN3626" s="13"/>
    </row>
    <row r="3627" spans="1:40" ht="15.75" hidden="1" customHeight="1" x14ac:dyDescent="0.25">
      <c r="A3627" s="13"/>
      <c r="B3627" s="13"/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  <c r="P3627" s="13"/>
      <c r="Q3627" s="13"/>
      <c r="R3627" s="13"/>
      <c r="S3627" s="13"/>
      <c r="T3627" s="13"/>
      <c r="U3627" s="13"/>
      <c r="V3627" s="13"/>
      <c r="W3627" s="13"/>
      <c r="X3627" s="13"/>
      <c r="Y3627" s="13"/>
      <c r="Z3627" s="13"/>
      <c r="AA3627" s="13"/>
      <c r="AB3627" s="13"/>
      <c r="AC3627" s="13"/>
      <c r="AD3627" s="13"/>
      <c r="AE3627" s="13"/>
      <c r="AF3627" s="13"/>
      <c r="AG3627" s="13"/>
      <c r="AH3627" s="13"/>
      <c r="AI3627" s="13"/>
      <c r="AJ3627" s="13"/>
      <c r="AK3627" s="13"/>
      <c r="AL3627" s="13"/>
      <c r="AM3627" s="13"/>
      <c r="AN3627" s="13"/>
    </row>
    <row r="3628" spans="1:40" ht="15.75" hidden="1" customHeight="1" x14ac:dyDescent="0.25">
      <c r="A3628" s="13"/>
      <c r="B3628" s="13"/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  <c r="P3628" s="13"/>
      <c r="Q3628" s="13"/>
      <c r="R3628" s="13"/>
      <c r="S3628" s="13"/>
      <c r="T3628" s="13"/>
      <c r="U3628" s="13"/>
      <c r="V3628" s="13"/>
      <c r="W3628" s="13"/>
      <c r="X3628" s="13"/>
      <c r="Y3628" s="13"/>
      <c r="Z3628" s="13"/>
      <c r="AA3628" s="13"/>
      <c r="AB3628" s="13"/>
      <c r="AC3628" s="13"/>
      <c r="AD3628" s="13"/>
      <c r="AE3628" s="13"/>
      <c r="AF3628" s="13"/>
      <c r="AG3628" s="13"/>
      <c r="AH3628" s="13"/>
      <c r="AI3628" s="13"/>
      <c r="AJ3628" s="13"/>
      <c r="AK3628" s="13"/>
      <c r="AL3628" s="13"/>
      <c r="AM3628" s="13"/>
      <c r="AN3628" s="13"/>
    </row>
    <row r="3629" spans="1:40" ht="15.75" hidden="1" customHeight="1" x14ac:dyDescent="0.25">
      <c r="A3629" s="13"/>
      <c r="B3629" s="13"/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  <c r="P3629" s="13"/>
      <c r="Q3629" s="13"/>
      <c r="R3629" s="13"/>
      <c r="S3629" s="13"/>
      <c r="T3629" s="13"/>
      <c r="U3629" s="13"/>
      <c r="V3629" s="13"/>
      <c r="W3629" s="13"/>
      <c r="X3629" s="13"/>
      <c r="Y3629" s="13"/>
      <c r="Z3629" s="13"/>
      <c r="AA3629" s="13"/>
      <c r="AB3629" s="13"/>
      <c r="AC3629" s="13"/>
      <c r="AD3629" s="13"/>
      <c r="AE3629" s="13"/>
      <c r="AF3629" s="13"/>
      <c r="AG3629" s="13"/>
      <c r="AH3629" s="13"/>
      <c r="AI3629" s="13"/>
      <c r="AJ3629" s="13"/>
      <c r="AK3629" s="13"/>
      <c r="AL3629" s="13"/>
      <c r="AM3629" s="13"/>
      <c r="AN3629" s="13"/>
    </row>
    <row r="3630" spans="1:40" ht="15.75" hidden="1" customHeight="1" x14ac:dyDescent="0.25">
      <c r="A3630" s="13"/>
      <c r="B3630" s="13"/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  <c r="P3630" s="13"/>
      <c r="Q3630" s="13"/>
      <c r="R3630" s="13"/>
      <c r="S3630" s="13"/>
      <c r="T3630" s="13"/>
      <c r="U3630" s="13"/>
      <c r="V3630" s="13"/>
      <c r="W3630" s="13"/>
      <c r="X3630" s="13"/>
      <c r="Y3630" s="13"/>
      <c r="Z3630" s="13"/>
      <c r="AA3630" s="13"/>
      <c r="AB3630" s="13"/>
      <c r="AC3630" s="13"/>
      <c r="AD3630" s="13"/>
      <c r="AE3630" s="13"/>
      <c r="AF3630" s="13"/>
      <c r="AG3630" s="13"/>
      <c r="AH3630" s="13"/>
      <c r="AI3630" s="13"/>
      <c r="AJ3630" s="13"/>
      <c r="AK3630" s="13"/>
      <c r="AL3630" s="13"/>
      <c r="AM3630" s="13"/>
      <c r="AN3630" s="13"/>
    </row>
    <row r="3631" spans="1:40" ht="15.75" hidden="1" customHeight="1" x14ac:dyDescent="0.25">
      <c r="A3631" s="13"/>
      <c r="B3631" s="13"/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  <c r="P3631" s="13"/>
      <c r="Q3631" s="13"/>
      <c r="R3631" s="13"/>
      <c r="S3631" s="13"/>
      <c r="T3631" s="13"/>
      <c r="U3631" s="13"/>
      <c r="V3631" s="13"/>
      <c r="W3631" s="13"/>
      <c r="X3631" s="13"/>
      <c r="Y3631" s="13"/>
      <c r="Z3631" s="13"/>
      <c r="AA3631" s="13"/>
      <c r="AB3631" s="13"/>
      <c r="AC3631" s="13"/>
      <c r="AD3631" s="13"/>
      <c r="AE3631" s="13"/>
      <c r="AF3631" s="13"/>
      <c r="AG3631" s="13"/>
      <c r="AH3631" s="13"/>
      <c r="AI3631" s="13"/>
      <c r="AJ3631" s="13"/>
      <c r="AK3631" s="13"/>
      <c r="AL3631" s="13"/>
      <c r="AM3631" s="13"/>
      <c r="AN3631" s="13"/>
    </row>
    <row r="3632" spans="1:40" ht="15.75" hidden="1" customHeight="1" x14ac:dyDescent="0.25">
      <c r="A3632" s="13"/>
      <c r="B3632" s="13"/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  <c r="P3632" s="13"/>
      <c r="Q3632" s="13"/>
      <c r="R3632" s="13"/>
      <c r="S3632" s="13"/>
      <c r="T3632" s="13"/>
      <c r="U3632" s="13"/>
      <c r="V3632" s="13"/>
      <c r="W3632" s="13"/>
      <c r="X3632" s="13"/>
      <c r="Y3632" s="13"/>
      <c r="Z3632" s="13"/>
      <c r="AA3632" s="13"/>
      <c r="AB3632" s="13"/>
      <c r="AC3632" s="13"/>
      <c r="AD3632" s="13"/>
      <c r="AE3632" s="13"/>
      <c r="AF3632" s="13"/>
      <c r="AG3632" s="13"/>
      <c r="AH3632" s="13"/>
      <c r="AI3632" s="13"/>
      <c r="AJ3632" s="13"/>
      <c r="AK3632" s="13"/>
      <c r="AL3632" s="13"/>
      <c r="AM3632" s="13"/>
      <c r="AN3632" s="13"/>
    </row>
    <row r="3633" spans="1:40" ht="15.75" hidden="1" customHeight="1" x14ac:dyDescent="0.25">
      <c r="A3633" s="13"/>
      <c r="B3633" s="13"/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  <c r="P3633" s="13"/>
      <c r="Q3633" s="13"/>
      <c r="R3633" s="13"/>
      <c r="S3633" s="13"/>
      <c r="T3633" s="13"/>
      <c r="U3633" s="13"/>
      <c r="V3633" s="13"/>
      <c r="W3633" s="13"/>
      <c r="X3633" s="13"/>
      <c r="Y3633" s="13"/>
      <c r="Z3633" s="13"/>
      <c r="AA3633" s="13"/>
      <c r="AB3633" s="13"/>
      <c r="AC3633" s="13"/>
      <c r="AD3633" s="13"/>
      <c r="AE3633" s="13"/>
      <c r="AF3633" s="13"/>
      <c r="AG3633" s="13"/>
      <c r="AH3633" s="13"/>
      <c r="AI3633" s="13"/>
      <c r="AJ3633" s="13"/>
      <c r="AK3633" s="13"/>
      <c r="AL3633" s="13"/>
      <c r="AM3633" s="13"/>
      <c r="AN3633" s="13"/>
    </row>
    <row r="3634" spans="1:40" ht="15.75" hidden="1" customHeight="1" x14ac:dyDescent="0.25">
      <c r="A3634" s="13"/>
      <c r="B3634" s="13"/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  <c r="P3634" s="13"/>
      <c r="Q3634" s="13"/>
      <c r="R3634" s="13"/>
      <c r="S3634" s="13"/>
      <c r="T3634" s="13"/>
      <c r="U3634" s="13"/>
      <c r="V3634" s="13"/>
      <c r="W3634" s="13"/>
      <c r="X3634" s="13"/>
      <c r="Y3634" s="13"/>
      <c r="Z3634" s="13"/>
      <c r="AA3634" s="13"/>
      <c r="AB3634" s="13"/>
      <c r="AC3634" s="13"/>
      <c r="AD3634" s="13"/>
      <c r="AE3634" s="13"/>
      <c r="AF3634" s="13"/>
      <c r="AG3634" s="13"/>
      <c r="AH3634" s="13"/>
      <c r="AI3634" s="13"/>
      <c r="AJ3634" s="13"/>
      <c r="AK3634" s="13"/>
      <c r="AL3634" s="13"/>
      <c r="AM3634" s="13"/>
      <c r="AN3634" s="13"/>
    </row>
    <row r="3635" spans="1:40" ht="15.75" hidden="1" customHeight="1" x14ac:dyDescent="0.25">
      <c r="A3635" s="13"/>
      <c r="B3635" s="13"/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  <c r="Q3635" s="13"/>
      <c r="R3635" s="13"/>
      <c r="S3635" s="13"/>
      <c r="T3635" s="13"/>
      <c r="U3635" s="13"/>
      <c r="V3635" s="13"/>
      <c r="W3635" s="13"/>
      <c r="X3635" s="13"/>
      <c r="Y3635" s="13"/>
      <c r="Z3635" s="13"/>
      <c r="AA3635" s="13"/>
      <c r="AB3635" s="13"/>
      <c r="AC3635" s="13"/>
      <c r="AD3635" s="13"/>
      <c r="AE3635" s="13"/>
      <c r="AF3635" s="13"/>
      <c r="AG3635" s="13"/>
      <c r="AH3635" s="13"/>
      <c r="AI3635" s="13"/>
      <c r="AJ3635" s="13"/>
      <c r="AK3635" s="13"/>
      <c r="AL3635" s="13"/>
      <c r="AM3635" s="13"/>
      <c r="AN3635" s="13"/>
    </row>
    <row r="3636" spans="1:40" ht="15.75" hidden="1" customHeight="1" x14ac:dyDescent="0.25">
      <c r="A3636" s="13"/>
      <c r="B3636" s="13"/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  <c r="P3636" s="13"/>
      <c r="Q3636" s="13"/>
      <c r="R3636" s="13"/>
      <c r="S3636" s="13"/>
      <c r="T3636" s="13"/>
      <c r="U3636" s="13"/>
      <c r="V3636" s="13"/>
      <c r="W3636" s="13"/>
      <c r="X3636" s="13"/>
      <c r="Y3636" s="13"/>
      <c r="Z3636" s="13"/>
      <c r="AA3636" s="13"/>
      <c r="AB3636" s="13"/>
      <c r="AC3636" s="13"/>
      <c r="AD3636" s="13"/>
      <c r="AE3636" s="13"/>
      <c r="AF3636" s="13"/>
      <c r="AG3636" s="13"/>
      <c r="AH3636" s="13"/>
      <c r="AI3636" s="13"/>
      <c r="AJ3636" s="13"/>
      <c r="AK3636" s="13"/>
      <c r="AL3636" s="13"/>
      <c r="AM3636" s="13"/>
      <c r="AN3636" s="13"/>
    </row>
    <row r="3637" spans="1:40" ht="15.75" hidden="1" customHeight="1" x14ac:dyDescent="0.25">
      <c r="A3637" s="13"/>
      <c r="B3637" s="13"/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  <c r="P3637" s="13"/>
      <c r="Q3637" s="13"/>
      <c r="R3637" s="13"/>
      <c r="S3637" s="13"/>
      <c r="T3637" s="13"/>
      <c r="U3637" s="13"/>
      <c r="V3637" s="13"/>
      <c r="W3637" s="13"/>
      <c r="X3637" s="13"/>
      <c r="Y3637" s="13"/>
      <c r="Z3637" s="13"/>
      <c r="AA3637" s="13"/>
      <c r="AB3637" s="13"/>
      <c r="AC3637" s="13"/>
      <c r="AD3637" s="13"/>
      <c r="AE3637" s="13"/>
      <c r="AF3637" s="13"/>
      <c r="AG3637" s="13"/>
      <c r="AH3637" s="13"/>
      <c r="AI3637" s="13"/>
      <c r="AJ3637" s="13"/>
      <c r="AK3637" s="13"/>
      <c r="AL3637" s="13"/>
      <c r="AM3637" s="13"/>
      <c r="AN3637" s="13"/>
    </row>
    <row r="3638" spans="1:40" ht="15.75" hidden="1" customHeight="1" x14ac:dyDescent="0.25">
      <c r="A3638" s="13"/>
      <c r="B3638" s="13"/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  <c r="P3638" s="13"/>
      <c r="Q3638" s="13"/>
      <c r="R3638" s="13"/>
      <c r="S3638" s="13"/>
      <c r="T3638" s="13"/>
      <c r="U3638" s="13"/>
      <c r="V3638" s="13"/>
      <c r="W3638" s="13"/>
      <c r="X3638" s="13"/>
      <c r="Y3638" s="13"/>
      <c r="Z3638" s="13"/>
      <c r="AA3638" s="13"/>
      <c r="AB3638" s="13"/>
      <c r="AC3638" s="13"/>
      <c r="AD3638" s="13"/>
      <c r="AE3638" s="13"/>
      <c r="AF3638" s="13"/>
      <c r="AG3638" s="13"/>
      <c r="AH3638" s="13"/>
      <c r="AI3638" s="13"/>
      <c r="AJ3638" s="13"/>
      <c r="AK3638" s="13"/>
      <c r="AL3638" s="13"/>
      <c r="AM3638" s="13"/>
      <c r="AN3638" s="13"/>
    </row>
    <row r="3639" spans="1:40" ht="15.75" hidden="1" customHeight="1" x14ac:dyDescent="0.25">
      <c r="A3639" s="13"/>
      <c r="B3639" s="13"/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  <c r="P3639" s="13"/>
      <c r="Q3639" s="13"/>
      <c r="R3639" s="13"/>
      <c r="S3639" s="13"/>
      <c r="T3639" s="13"/>
      <c r="U3639" s="13"/>
      <c r="V3639" s="13"/>
      <c r="W3639" s="13"/>
      <c r="X3639" s="13"/>
      <c r="Y3639" s="13"/>
      <c r="Z3639" s="13"/>
      <c r="AA3639" s="13"/>
      <c r="AB3639" s="13"/>
      <c r="AC3639" s="13"/>
      <c r="AD3639" s="13"/>
      <c r="AE3639" s="13"/>
      <c r="AF3639" s="13"/>
      <c r="AG3639" s="13"/>
      <c r="AH3639" s="13"/>
      <c r="AI3639" s="13"/>
      <c r="AJ3639" s="13"/>
      <c r="AK3639" s="13"/>
      <c r="AL3639" s="13"/>
      <c r="AM3639" s="13"/>
      <c r="AN3639" s="13"/>
    </row>
    <row r="3640" spans="1:40" ht="15.75" hidden="1" customHeight="1" x14ac:dyDescent="0.25">
      <c r="A3640" s="13"/>
      <c r="B3640" s="13"/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  <c r="P3640" s="13"/>
      <c r="Q3640" s="13"/>
      <c r="R3640" s="13"/>
      <c r="S3640" s="13"/>
      <c r="T3640" s="13"/>
      <c r="U3640" s="13"/>
      <c r="V3640" s="13"/>
      <c r="W3640" s="13"/>
      <c r="X3640" s="13"/>
      <c r="Y3640" s="13"/>
      <c r="Z3640" s="13"/>
      <c r="AA3640" s="13"/>
      <c r="AB3640" s="13"/>
      <c r="AC3640" s="13"/>
      <c r="AD3640" s="13"/>
      <c r="AE3640" s="13"/>
      <c r="AF3640" s="13"/>
      <c r="AG3640" s="13"/>
      <c r="AH3640" s="13"/>
      <c r="AI3640" s="13"/>
      <c r="AJ3640" s="13"/>
      <c r="AK3640" s="13"/>
      <c r="AL3640" s="13"/>
      <c r="AM3640" s="13"/>
      <c r="AN3640" s="13"/>
    </row>
    <row r="3641" spans="1:40" ht="15.75" hidden="1" customHeight="1" x14ac:dyDescent="0.25">
      <c r="A3641" s="13"/>
      <c r="B3641" s="13"/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  <c r="P3641" s="13"/>
      <c r="Q3641" s="13"/>
      <c r="R3641" s="13"/>
      <c r="S3641" s="13"/>
      <c r="T3641" s="13"/>
      <c r="U3641" s="13"/>
      <c r="V3641" s="13"/>
      <c r="W3641" s="13"/>
      <c r="X3641" s="13"/>
      <c r="Y3641" s="13"/>
      <c r="Z3641" s="13"/>
      <c r="AA3641" s="13"/>
      <c r="AB3641" s="13"/>
      <c r="AC3641" s="13"/>
      <c r="AD3641" s="13"/>
      <c r="AE3641" s="13"/>
      <c r="AF3641" s="13"/>
      <c r="AG3641" s="13"/>
      <c r="AH3641" s="13"/>
      <c r="AI3641" s="13"/>
      <c r="AJ3641" s="13"/>
      <c r="AK3641" s="13"/>
      <c r="AL3641" s="13"/>
      <c r="AM3641" s="13"/>
      <c r="AN3641" s="13"/>
    </row>
    <row r="3642" spans="1:40" ht="15.75" hidden="1" customHeight="1" x14ac:dyDescent="0.25">
      <c r="A3642" s="13"/>
      <c r="B3642" s="13"/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  <c r="P3642" s="13"/>
      <c r="Q3642" s="13"/>
      <c r="R3642" s="13"/>
      <c r="S3642" s="13"/>
      <c r="T3642" s="13"/>
      <c r="U3642" s="13"/>
      <c r="V3642" s="13"/>
      <c r="W3642" s="13"/>
      <c r="X3642" s="13"/>
      <c r="Y3642" s="13"/>
      <c r="Z3642" s="13"/>
      <c r="AA3642" s="13"/>
      <c r="AB3642" s="13"/>
      <c r="AC3642" s="13"/>
      <c r="AD3642" s="13"/>
      <c r="AE3642" s="13"/>
      <c r="AF3642" s="13"/>
      <c r="AG3642" s="13"/>
      <c r="AH3642" s="13"/>
      <c r="AI3642" s="13"/>
      <c r="AJ3642" s="13"/>
      <c r="AK3642" s="13"/>
      <c r="AL3642" s="13"/>
      <c r="AM3642" s="13"/>
      <c r="AN3642" s="13"/>
    </row>
    <row r="3643" spans="1:40" ht="15.75" hidden="1" customHeight="1" x14ac:dyDescent="0.25">
      <c r="A3643" s="13"/>
      <c r="B3643" s="13"/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  <c r="P3643" s="13"/>
      <c r="Q3643" s="13"/>
      <c r="R3643" s="13"/>
      <c r="S3643" s="13"/>
      <c r="T3643" s="13"/>
      <c r="U3643" s="13"/>
      <c r="V3643" s="13"/>
      <c r="W3643" s="13"/>
      <c r="X3643" s="13"/>
      <c r="Y3643" s="13"/>
      <c r="Z3643" s="13"/>
      <c r="AA3643" s="13"/>
      <c r="AB3643" s="13"/>
      <c r="AC3643" s="13"/>
      <c r="AD3643" s="13"/>
      <c r="AE3643" s="13"/>
      <c r="AF3643" s="13"/>
      <c r="AG3643" s="13"/>
      <c r="AH3643" s="13"/>
      <c r="AI3643" s="13"/>
      <c r="AJ3643" s="13"/>
      <c r="AK3643" s="13"/>
      <c r="AL3643" s="13"/>
      <c r="AM3643" s="13"/>
      <c r="AN3643" s="13"/>
    </row>
    <row r="3644" spans="1:40" ht="15.75" hidden="1" customHeight="1" x14ac:dyDescent="0.25">
      <c r="A3644" s="13"/>
      <c r="B3644" s="13"/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  <c r="P3644" s="13"/>
      <c r="Q3644" s="13"/>
      <c r="R3644" s="13"/>
      <c r="S3644" s="13"/>
      <c r="T3644" s="13"/>
      <c r="U3644" s="13"/>
      <c r="V3644" s="13"/>
      <c r="W3644" s="13"/>
      <c r="X3644" s="13"/>
      <c r="Y3644" s="13"/>
      <c r="Z3644" s="13"/>
      <c r="AA3644" s="13"/>
      <c r="AB3644" s="13"/>
      <c r="AC3644" s="13"/>
      <c r="AD3644" s="13"/>
      <c r="AE3644" s="13"/>
      <c r="AF3644" s="13"/>
      <c r="AG3644" s="13"/>
      <c r="AH3644" s="13"/>
      <c r="AI3644" s="13"/>
      <c r="AJ3644" s="13"/>
      <c r="AK3644" s="13"/>
      <c r="AL3644" s="13"/>
      <c r="AM3644" s="13"/>
      <c r="AN3644" s="13"/>
    </row>
    <row r="3645" spans="1:40" ht="15.75" hidden="1" customHeight="1" x14ac:dyDescent="0.25">
      <c r="A3645" s="13"/>
      <c r="B3645" s="13"/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  <c r="P3645" s="13"/>
      <c r="Q3645" s="13"/>
      <c r="R3645" s="13"/>
      <c r="S3645" s="13"/>
      <c r="T3645" s="13"/>
      <c r="U3645" s="13"/>
      <c r="V3645" s="13"/>
      <c r="W3645" s="13"/>
      <c r="X3645" s="13"/>
      <c r="Y3645" s="13"/>
      <c r="Z3645" s="13"/>
      <c r="AA3645" s="13"/>
      <c r="AB3645" s="13"/>
      <c r="AC3645" s="13"/>
      <c r="AD3645" s="13"/>
      <c r="AE3645" s="13"/>
      <c r="AF3645" s="13"/>
      <c r="AG3645" s="13"/>
      <c r="AH3645" s="13"/>
      <c r="AI3645" s="13"/>
      <c r="AJ3645" s="13"/>
      <c r="AK3645" s="13"/>
      <c r="AL3645" s="13"/>
      <c r="AM3645" s="13"/>
      <c r="AN3645" s="13"/>
    </row>
    <row r="3646" spans="1:40" ht="15.75" hidden="1" customHeight="1" x14ac:dyDescent="0.25">
      <c r="A3646" s="13"/>
      <c r="B3646" s="13"/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  <c r="P3646" s="13"/>
      <c r="Q3646" s="13"/>
      <c r="R3646" s="13"/>
      <c r="S3646" s="13"/>
      <c r="T3646" s="13"/>
      <c r="U3646" s="13"/>
      <c r="V3646" s="13"/>
      <c r="W3646" s="13"/>
      <c r="X3646" s="13"/>
      <c r="Y3646" s="13"/>
      <c r="Z3646" s="13"/>
      <c r="AA3646" s="13"/>
      <c r="AB3646" s="13"/>
      <c r="AC3646" s="13"/>
      <c r="AD3646" s="13"/>
      <c r="AE3646" s="13"/>
      <c r="AF3646" s="13"/>
      <c r="AG3646" s="13"/>
      <c r="AH3646" s="13"/>
      <c r="AI3646" s="13"/>
      <c r="AJ3646" s="13"/>
      <c r="AK3646" s="13"/>
      <c r="AL3646" s="13"/>
      <c r="AM3646" s="13"/>
      <c r="AN3646" s="13"/>
    </row>
    <row r="3647" spans="1:40" ht="15.75" hidden="1" customHeight="1" x14ac:dyDescent="0.25">
      <c r="A3647" s="13"/>
      <c r="B3647" s="13"/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  <c r="P3647" s="13"/>
      <c r="Q3647" s="13"/>
      <c r="R3647" s="13"/>
      <c r="S3647" s="13"/>
      <c r="T3647" s="13"/>
      <c r="U3647" s="13"/>
      <c r="V3647" s="13"/>
      <c r="W3647" s="13"/>
      <c r="X3647" s="13"/>
      <c r="Y3647" s="13"/>
      <c r="Z3647" s="13"/>
      <c r="AA3647" s="13"/>
      <c r="AB3647" s="13"/>
      <c r="AC3647" s="13"/>
      <c r="AD3647" s="13"/>
      <c r="AE3647" s="13"/>
      <c r="AF3647" s="13"/>
      <c r="AG3647" s="13"/>
      <c r="AH3647" s="13"/>
      <c r="AI3647" s="13"/>
      <c r="AJ3647" s="13"/>
      <c r="AK3647" s="13"/>
      <c r="AL3647" s="13"/>
      <c r="AM3647" s="13"/>
      <c r="AN3647" s="13"/>
    </row>
    <row r="3648" spans="1:40" ht="15.75" hidden="1" customHeight="1" x14ac:dyDescent="0.25">
      <c r="A3648" s="13"/>
      <c r="B3648" s="13"/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  <c r="P3648" s="13"/>
      <c r="Q3648" s="13"/>
      <c r="R3648" s="13"/>
      <c r="S3648" s="13"/>
      <c r="T3648" s="13"/>
      <c r="U3648" s="13"/>
      <c r="V3648" s="13"/>
      <c r="W3648" s="13"/>
      <c r="X3648" s="13"/>
      <c r="Y3648" s="13"/>
      <c r="Z3648" s="13"/>
      <c r="AA3648" s="13"/>
      <c r="AB3648" s="13"/>
      <c r="AC3648" s="13"/>
      <c r="AD3648" s="13"/>
      <c r="AE3648" s="13"/>
      <c r="AF3648" s="13"/>
      <c r="AG3648" s="13"/>
      <c r="AH3648" s="13"/>
      <c r="AI3648" s="13"/>
      <c r="AJ3648" s="13"/>
      <c r="AK3648" s="13"/>
      <c r="AL3648" s="13"/>
      <c r="AM3648" s="13"/>
      <c r="AN3648" s="13"/>
    </row>
    <row r="3649" spans="1:40" ht="15.75" hidden="1" customHeight="1" x14ac:dyDescent="0.25">
      <c r="A3649" s="13"/>
      <c r="B3649" s="13"/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  <c r="P3649" s="13"/>
      <c r="Q3649" s="13"/>
      <c r="R3649" s="13"/>
      <c r="S3649" s="13"/>
      <c r="T3649" s="13"/>
      <c r="U3649" s="13"/>
      <c r="V3649" s="13"/>
      <c r="W3649" s="13"/>
      <c r="X3649" s="13"/>
      <c r="Y3649" s="13"/>
      <c r="Z3649" s="13"/>
      <c r="AA3649" s="13"/>
      <c r="AB3649" s="13"/>
      <c r="AC3649" s="13"/>
      <c r="AD3649" s="13"/>
      <c r="AE3649" s="13"/>
      <c r="AF3649" s="13"/>
      <c r="AG3649" s="13"/>
      <c r="AH3649" s="13"/>
      <c r="AI3649" s="13"/>
      <c r="AJ3649" s="13"/>
      <c r="AK3649" s="13"/>
      <c r="AL3649" s="13"/>
      <c r="AM3649" s="13"/>
      <c r="AN3649" s="13"/>
    </row>
    <row r="3650" spans="1:40" ht="15.75" hidden="1" customHeight="1" x14ac:dyDescent="0.25">
      <c r="A3650" s="13"/>
      <c r="B3650" s="13"/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  <c r="P3650" s="13"/>
      <c r="Q3650" s="13"/>
      <c r="R3650" s="13"/>
      <c r="S3650" s="13"/>
      <c r="T3650" s="13"/>
      <c r="U3650" s="13"/>
      <c r="V3650" s="13"/>
      <c r="W3650" s="13"/>
      <c r="X3650" s="13"/>
      <c r="Y3650" s="13"/>
      <c r="Z3650" s="13"/>
      <c r="AA3650" s="13"/>
      <c r="AB3650" s="13"/>
      <c r="AC3650" s="13"/>
      <c r="AD3650" s="13"/>
      <c r="AE3650" s="13"/>
      <c r="AF3650" s="13"/>
      <c r="AG3650" s="13"/>
      <c r="AH3650" s="13"/>
      <c r="AI3650" s="13"/>
      <c r="AJ3650" s="13"/>
      <c r="AK3650" s="13"/>
      <c r="AL3650" s="13"/>
      <c r="AM3650" s="13"/>
      <c r="AN3650" s="13"/>
    </row>
    <row r="3651" spans="1:40" ht="15.75" hidden="1" customHeight="1" x14ac:dyDescent="0.25">
      <c r="A3651" s="13"/>
      <c r="B3651" s="13"/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  <c r="P3651" s="13"/>
      <c r="Q3651" s="13"/>
      <c r="R3651" s="13"/>
      <c r="S3651" s="13"/>
      <c r="T3651" s="13"/>
      <c r="U3651" s="13"/>
      <c r="V3651" s="13"/>
      <c r="W3651" s="13"/>
      <c r="X3651" s="13"/>
      <c r="Y3651" s="13"/>
      <c r="Z3651" s="13"/>
      <c r="AA3651" s="13"/>
      <c r="AB3651" s="13"/>
      <c r="AC3651" s="13"/>
      <c r="AD3651" s="13"/>
      <c r="AE3651" s="13"/>
      <c r="AF3651" s="13"/>
      <c r="AG3651" s="13"/>
      <c r="AH3651" s="13"/>
      <c r="AI3651" s="13"/>
      <c r="AJ3651" s="13"/>
      <c r="AK3651" s="13"/>
      <c r="AL3651" s="13"/>
      <c r="AM3651" s="13"/>
      <c r="AN3651" s="13"/>
    </row>
    <row r="3652" spans="1:40" ht="15.75" hidden="1" customHeight="1" x14ac:dyDescent="0.25">
      <c r="A3652" s="13"/>
      <c r="B3652" s="13"/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  <c r="P3652" s="13"/>
      <c r="Q3652" s="13"/>
      <c r="R3652" s="13"/>
      <c r="S3652" s="13"/>
      <c r="T3652" s="13"/>
      <c r="U3652" s="13"/>
      <c r="V3652" s="13"/>
      <c r="W3652" s="13"/>
      <c r="X3652" s="13"/>
      <c r="Y3652" s="13"/>
      <c r="Z3652" s="13"/>
      <c r="AA3652" s="13"/>
      <c r="AB3652" s="13"/>
      <c r="AC3652" s="13"/>
      <c r="AD3652" s="13"/>
      <c r="AE3652" s="13"/>
      <c r="AF3652" s="13"/>
      <c r="AG3652" s="13"/>
      <c r="AH3652" s="13"/>
      <c r="AI3652" s="13"/>
      <c r="AJ3652" s="13"/>
      <c r="AK3652" s="13"/>
      <c r="AL3652" s="13"/>
      <c r="AM3652" s="13"/>
      <c r="AN3652" s="13"/>
    </row>
    <row r="3653" spans="1:40" ht="15.75" hidden="1" customHeight="1" x14ac:dyDescent="0.25">
      <c r="A3653" s="13"/>
      <c r="B3653" s="13"/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  <c r="P3653" s="13"/>
      <c r="Q3653" s="13"/>
      <c r="R3653" s="13"/>
      <c r="S3653" s="13"/>
      <c r="T3653" s="13"/>
      <c r="U3653" s="13"/>
      <c r="V3653" s="13"/>
      <c r="W3653" s="13"/>
      <c r="X3653" s="13"/>
      <c r="Y3653" s="13"/>
      <c r="Z3653" s="13"/>
      <c r="AA3653" s="13"/>
      <c r="AB3653" s="13"/>
      <c r="AC3653" s="13"/>
      <c r="AD3653" s="13"/>
      <c r="AE3653" s="13"/>
      <c r="AF3653" s="13"/>
      <c r="AG3653" s="13"/>
      <c r="AH3653" s="13"/>
      <c r="AI3653" s="13"/>
      <c r="AJ3653" s="13"/>
      <c r="AK3653" s="13"/>
      <c r="AL3653" s="13"/>
      <c r="AM3653" s="13"/>
      <c r="AN3653" s="13"/>
    </row>
    <row r="3654" spans="1:40" ht="15.75" hidden="1" customHeight="1" x14ac:dyDescent="0.25">
      <c r="A3654" s="13"/>
      <c r="B3654" s="13"/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  <c r="P3654" s="13"/>
      <c r="Q3654" s="13"/>
      <c r="R3654" s="13"/>
      <c r="S3654" s="13"/>
      <c r="T3654" s="13"/>
      <c r="U3654" s="13"/>
      <c r="V3654" s="13"/>
      <c r="W3654" s="13"/>
      <c r="X3654" s="13"/>
      <c r="Y3654" s="13"/>
      <c r="Z3654" s="13"/>
      <c r="AA3654" s="13"/>
      <c r="AB3654" s="13"/>
      <c r="AC3654" s="13"/>
      <c r="AD3654" s="13"/>
      <c r="AE3654" s="13"/>
      <c r="AF3654" s="13"/>
      <c r="AG3654" s="13"/>
      <c r="AH3654" s="13"/>
      <c r="AI3654" s="13"/>
      <c r="AJ3654" s="13"/>
      <c r="AK3654" s="13"/>
      <c r="AL3654" s="13"/>
      <c r="AM3654" s="13"/>
      <c r="AN3654" s="13"/>
    </row>
    <row r="3655" spans="1:40" ht="15.75" hidden="1" customHeight="1" x14ac:dyDescent="0.25">
      <c r="A3655" s="13"/>
      <c r="B3655" s="13"/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  <c r="P3655" s="13"/>
      <c r="Q3655" s="13"/>
      <c r="R3655" s="13"/>
      <c r="S3655" s="13"/>
      <c r="T3655" s="13"/>
      <c r="U3655" s="13"/>
      <c r="V3655" s="13"/>
      <c r="W3655" s="13"/>
      <c r="X3655" s="13"/>
      <c r="Y3655" s="13"/>
      <c r="Z3655" s="13"/>
      <c r="AA3655" s="13"/>
      <c r="AB3655" s="13"/>
      <c r="AC3655" s="13"/>
      <c r="AD3655" s="13"/>
      <c r="AE3655" s="13"/>
      <c r="AF3655" s="13"/>
      <c r="AG3655" s="13"/>
      <c r="AH3655" s="13"/>
      <c r="AI3655" s="13"/>
      <c r="AJ3655" s="13"/>
      <c r="AK3655" s="13"/>
      <c r="AL3655" s="13"/>
      <c r="AM3655" s="13"/>
      <c r="AN3655" s="13"/>
    </row>
    <row r="3656" spans="1:40" ht="15.75" hidden="1" customHeight="1" x14ac:dyDescent="0.25">
      <c r="A3656" s="13"/>
      <c r="B3656" s="13"/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  <c r="P3656" s="13"/>
      <c r="Q3656" s="13"/>
      <c r="R3656" s="13"/>
      <c r="S3656" s="13"/>
      <c r="T3656" s="13"/>
      <c r="U3656" s="13"/>
      <c r="V3656" s="13"/>
      <c r="W3656" s="13"/>
      <c r="X3656" s="13"/>
      <c r="Y3656" s="13"/>
      <c r="Z3656" s="13"/>
      <c r="AA3656" s="13"/>
      <c r="AB3656" s="13"/>
      <c r="AC3656" s="13"/>
      <c r="AD3656" s="13"/>
      <c r="AE3656" s="13"/>
      <c r="AF3656" s="13"/>
      <c r="AG3656" s="13"/>
      <c r="AH3656" s="13"/>
      <c r="AI3656" s="13"/>
      <c r="AJ3656" s="13"/>
      <c r="AK3656" s="13"/>
      <c r="AL3656" s="13"/>
      <c r="AM3656" s="13"/>
      <c r="AN3656" s="13"/>
    </row>
    <row r="3657" spans="1:40" ht="15.75" hidden="1" customHeight="1" x14ac:dyDescent="0.25">
      <c r="A3657" s="13"/>
      <c r="B3657" s="13"/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  <c r="P3657" s="13"/>
      <c r="Q3657" s="13"/>
      <c r="R3657" s="13"/>
      <c r="S3657" s="13"/>
      <c r="T3657" s="13"/>
      <c r="U3657" s="13"/>
      <c r="V3657" s="13"/>
      <c r="W3657" s="13"/>
      <c r="X3657" s="13"/>
      <c r="Y3657" s="13"/>
      <c r="Z3657" s="13"/>
      <c r="AA3657" s="13"/>
      <c r="AB3657" s="13"/>
      <c r="AC3657" s="13"/>
      <c r="AD3657" s="13"/>
      <c r="AE3657" s="13"/>
      <c r="AF3657" s="13"/>
      <c r="AG3657" s="13"/>
      <c r="AH3657" s="13"/>
      <c r="AI3657" s="13"/>
      <c r="AJ3657" s="13"/>
      <c r="AK3657" s="13"/>
      <c r="AL3657" s="13"/>
      <c r="AM3657" s="13"/>
      <c r="AN3657" s="13"/>
    </row>
    <row r="3658" spans="1:40" ht="15.75" hidden="1" customHeight="1" x14ac:dyDescent="0.25">
      <c r="A3658" s="13"/>
      <c r="B3658" s="13"/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13"/>
      <c r="R3658" s="13"/>
      <c r="S3658" s="13"/>
      <c r="T3658" s="13"/>
      <c r="U3658" s="13"/>
      <c r="V3658" s="13"/>
      <c r="W3658" s="13"/>
      <c r="X3658" s="13"/>
      <c r="Y3658" s="13"/>
      <c r="Z3658" s="13"/>
      <c r="AA3658" s="13"/>
      <c r="AB3658" s="13"/>
      <c r="AC3658" s="13"/>
      <c r="AD3658" s="13"/>
      <c r="AE3658" s="13"/>
      <c r="AF3658" s="13"/>
      <c r="AG3658" s="13"/>
      <c r="AH3658" s="13"/>
      <c r="AI3658" s="13"/>
      <c r="AJ3658" s="13"/>
      <c r="AK3658" s="13"/>
      <c r="AL3658" s="13"/>
      <c r="AM3658" s="13"/>
      <c r="AN3658" s="13"/>
    </row>
    <row r="3659" spans="1:40" ht="15.75" hidden="1" customHeight="1" x14ac:dyDescent="0.25">
      <c r="A3659" s="13"/>
      <c r="B3659" s="13"/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13"/>
      <c r="R3659" s="13"/>
      <c r="S3659" s="13"/>
      <c r="T3659" s="13"/>
      <c r="U3659" s="13"/>
      <c r="V3659" s="13"/>
      <c r="W3659" s="13"/>
      <c r="X3659" s="13"/>
      <c r="Y3659" s="13"/>
      <c r="Z3659" s="13"/>
      <c r="AA3659" s="13"/>
      <c r="AB3659" s="13"/>
      <c r="AC3659" s="13"/>
      <c r="AD3659" s="13"/>
      <c r="AE3659" s="13"/>
      <c r="AF3659" s="13"/>
      <c r="AG3659" s="13"/>
      <c r="AH3659" s="13"/>
      <c r="AI3659" s="13"/>
      <c r="AJ3659" s="13"/>
      <c r="AK3659" s="13"/>
      <c r="AL3659" s="13"/>
      <c r="AM3659" s="13"/>
      <c r="AN3659" s="13"/>
    </row>
    <row r="3660" spans="1:40" ht="15.75" hidden="1" customHeight="1" x14ac:dyDescent="0.25">
      <c r="A3660" s="13"/>
      <c r="B3660" s="13"/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  <c r="T3660" s="13"/>
      <c r="U3660" s="13"/>
      <c r="V3660" s="13"/>
      <c r="W3660" s="13"/>
      <c r="X3660" s="13"/>
      <c r="Y3660" s="13"/>
      <c r="Z3660" s="13"/>
      <c r="AA3660" s="13"/>
      <c r="AB3660" s="13"/>
      <c r="AC3660" s="13"/>
      <c r="AD3660" s="13"/>
      <c r="AE3660" s="13"/>
      <c r="AF3660" s="13"/>
      <c r="AG3660" s="13"/>
      <c r="AH3660" s="13"/>
      <c r="AI3660" s="13"/>
      <c r="AJ3660" s="13"/>
      <c r="AK3660" s="13"/>
      <c r="AL3660" s="13"/>
      <c r="AM3660" s="13"/>
      <c r="AN3660" s="13"/>
    </row>
    <row r="3661" spans="1:40" ht="15.75" hidden="1" customHeight="1" x14ac:dyDescent="0.25">
      <c r="A3661" s="13"/>
      <c r="B3661" s="13"/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13"/>
      <c r="R3661" s="13"/>
      <c r="S3661" s="13"/>
      <c r="T3661" s="13"/>
      <c r="U3661" s="13"/>
      <c r="V3661" s="13"/>
      <c r="W3661" s="13"/>
      <c r="X3661" s="13"/>
      <c r="Y3661" s="13"/>
      <c r="Z3661" s="13"/>
      <c r="AA3661" s="13"/>
      <c r="AB3661" s="13"/>
      <c r="AC3661" s="13"/>
      <c r="AD3661" s="13"/>
      <c r="AE3661" s="13"/>
      <c r="AF3661" s="13"/>
      <c r="AG3661" s="13"/>
      <c r="AH3661" s="13"/>
      <c r="AI3661" s="13"/>
      <c r="AJ3661" s="13"/>
      <c r="AK3661" s="13"/>
      <c r="AL3661" s="13"/>
      <c r="AM3661" s="13"/>
      <c r="AN3661" s="13"/>
    </row>
    <row r="3662" spans="1:40" ht="15.75" hidden="1" customHeight="1" x14ac:dyDescent="0.25">
      <c r="A3662" s="13"/>
      <c r="B3662" s="13"/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13"/>
      <c r="R3662" s="13"/>
      <c r="S3662" s="13"/>
      <c r="T3662" s="13"/>
      <c r="U3662" s="13"/>
      <c r="V3662" s="13"/>
      <c r="W3662" s="13"/>
      <c r="X3662" s="13"/>
      <c r="Y3662" s="13"/>
      <c r="Z3662" s="13"/>
      <c r="AA3662" s="13"/>
      <c r="AB3662" s="13"/>
      <c r="AC3662" s="13"/>
      <c r="AD3662" s="13"/>
      <c r="AE3662" s="13"/>
      <c r="AF3662" s="13"/>
      <c r="AG3662" s="13"/>
      <c r="AH3662" s="13"/>
      <c r="AI3662" s="13"/>
      <c r="AJ3662" s="13"/>
      <c r="AK3662" s="13"/>
      <c r="AL3662" s="13"/>
      <c r="AM3662" s="13"/>
      <c r="AN3662" s="13"/>
    </row>
    <row r="3663" spans="1:40" ht="15.75" hidden="1" customHeight="1" x14ac:dyDescent="0.25">
      <c r="A3663" s="13"/>
      <c r="B3663" s="13"/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13"/>
      <c r="R3663" s="13"/>
      <c r="S3663" s="13"/>
      <c r="T3663" s="13"/>
      <c r="U3663" s="13"/>
      <c r="V3663" s="13"/>
      <c r="W3663" s="13"/>
      <c r="X3663" s="13"/>
      <c r="Y3663" s="13"/>
      <c r="Z3663" s="13"/>
      <c r="AA3663" s="13"/>
      <c r="AB3663" s="13"/>
      <c r="AC3663" s="13"/>
      <c r="AD3663" s="13"/>
      <c r="AE3663" s="13"/>
      <c r="AF3663" s="13"/>
      <c r="AG3663" s="13"/>
      <c r="AH3663" s="13"/>
      <c r="AI3663" s="13"/>
      <c r="AJ3663" s="13"/>
      <c r="AK3663" s="13"/>
      <c r="AL3663" s="13"/>
      <c r="AM3663" s="13"/>
      <c r="AN3663" s="13"/>
    </row>
    <row r="3664" spans="1:40" ht="15.75" hidden="1" customHeight="1" x14ac:dyDescent="0.25">
      <c r="A3664" s="13"/>
      <c r="B3664" s="13"/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13"/>
      <c r="R3664" s="13"/>
      <c r="S3664" s="13"/>
      <c r="T3664" s="13"/>
      <c r="U3664" s="13"/>
      <c r="V3664" s="13"/>
      <c r="W3664" s="13"/>
      <c r="X3664" s="13"/>
      <c r="Y3664" s="13"/>
      <c r="Z3664" s="13"/>
      <c r="AA3664" s="13"/>
      <c r="AB3664" s="13"/>
      <c r="AC3664" s="13"/>
      <c r="AD3664" s="13"/>
      <c r="AE3664" s="13"/>
      <c r="AF3664" s="13"/>
      <c r="AG3664" s="13"/>
      <c r="AH3664" s="13"/>
      <c r="AI3664" s="13"/>
      <c r="AJ3664" s="13"/>
      <c r="AK3664" s="13"/>
      <c r="AL3664" s="13"/>
      <c r="AM3664" s="13"/>
      <c r="AN3664" s="13"/>
    </row>
    <row r="3665" spans="1:40" ht="15.75" hidden="1" customHeight="1" x14ac:dyDescent="0.25">
      <c r="A3665" s="13"/>
      <c r="B3665" s="13"/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13"/>
      <c r="R3665" s="13"/>
      <c r="S3665" s="13"/>
      <c r="T3665" s="13"/>
      <c r="U3665" s="13"/>
      <c r="V3665" s="13"/>
      <c r="W3665" s="13"/>
      <c r="X3665" s="13"/>
      <c r="Y3665" s="13"/>
      <c r="Z3665" s="13"/>
      <c r="AA3665" s="13"/>
      <c r="AB3665" s="13"/>
      <c r="AC3665" s="13"/>
      <c r="AD3665" s="13"/>
      <c r="AE3665" s="13"/>
      <c r="AF3665" s="13"/>
      <c r="AG3665" s="13"/>
      <c r="AH3665" s="13"/>
      <c r="AI3665" s="13"/>
      <c r="AJ3665" s="13"/>
      <c r="AK3665" s="13"/>
      <c r="AL3665" s="13"/>
      <c r="AM3665" s="13"/>
      <c r="AN3665" s="13"/>
    </row>
    <row r="3666" spans="1:40" ht="15.75" hidden="1" customHeight="1" x14ac:dyDescent="0.25">
      <c r="A3666" s="13"/>
      <c r="B3666" s="13"/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13"/>
      <c r="R3666" s="13"/>
      <c r="S3666" s="13"/>
      <c r="T3666" s="13"/>
      <c r="U3666" s="13"/>
      <c r="V3666" s="13"/>
      <c r="W3666" s="13"/>
      <c r="X3666" s="13"/>
      <c r="Y3666" s="13"/>
      <c r="Z3666" s="13"/>
      <c r="AA3666" s="13"/>
      <c r="AB3666" s="13"/>
      <c r="AC3666" s="13"/>
      <c r="AD3666" s="13"/>
      <c r="AE3666" s="13"/>
      <c r="AF3666" s="13"/>
      <c r="AG3666" s="13"/>
      <c r="AH3666" s="13"/>
      <c r="AI3666" s="13"/>
      <c r="AJ3666" s="13"/>
      <c r="AK3666" s="13"/>
      <c r="AL3666" s="13"/>
      <c r="AM3666" s="13"/>
      <c r="AN3666" s="13"/>
    </row>
    <row r="3667" spans="1:40" ht="15.75" hidden="1" customHeight="1" x14ac:dyDescent="0.25">
      <c r="A3667" s="13"/>
      <c r="B3667" s="13"/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13"/>
      <c r="R3667" s="13"/>
      <c r="S3667" s="13"/>
      <c r="T3667" s="13"/>
      <c r="U3667" s="13"/>
      <c r="V3667" s="13"/>
      <c r="W3667" s="13"/>
      <c r="X3667" s="13"/>
      <c r="Y3667" s="13"/>
      <c r="Z3667" s="13"/>
      <c r="AA3667" s="13"/>
      <c r="AB3667" s="13"/>
      <c r="AC3667" s="13"/>
      <c r="AD3667" s="13"/>
      <c r="AE3667" s="13"/>
      <c r="AF3667" s="13"/>
      <c r="AG3667" s="13"/>
      <c r="AH3667" s="13"/>
      <c r="AI3667" s="13"/>
      <c r="AJ3667" s="13"/>
      <c r="AK3667" s="13"/>
      <c r="AL3667" s="13"/>
      <c r="AM3667" s="13"/>
      <c r="AN3667" s="13"/>
    </row>
    <row r="3668" spans="1:40" ht="15.75" hidden="1" customHeight="1" x14ac:dyDescent="0.25">
      <c r="A3668" s="13"/>
      <c r="B3668" s="13"/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13"/>
      <c r="R3668" s="13"/>
      <c r="S3668" s="13"/>
      <c r="T3668" s="13"/>
      <c r="U3668" s="13"/>
      <c r="V3668" s="13"/>
      <c r="W3668" s="13"/>
      <c r="X3668" s="13"/>
      <c r="Y3668" s="13"/>
      <c r="Z3668" s="13"/>
      <c r="AA3668" s="13"/>
      <c r="AB3668" s="13"/>
      <c r="AC3668" s="13"/>
      <c r="AD3668" s="13"/>
      <c r="AE3668" s="13"/>
      <c r="AF3668" s="13"/>
      <c r="AG3668" s="13"/>
      <c r="AH3668" s="13"/>
      <c r="AI3668" s="13"/>
      <c r="AJ3668" s="13"/>
      <c r="AK3668" s="13"/>
      <c r="AL3668" s="13"/>
      <c r="AM3668" s="13"/>
      <c r="AN3668" s="13"/>
    </row>
    <row r="3669" spans="1:40" ht="15.75" hidden="1" customHeight="1" x14ac:dyDescent="0.25">
      <c r="A3669" s="13"/>
      <c r="B3669" s="13"/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13"/>
      <c r="R3669" s="13"/>
      <c r="S3669" s="13"/>
      <c r="T3669" s="13"/>
      <c r="U3669" s="13"/>
      <c r="V3669" s="13"/>
      <c r="W3669" s="13"/>
      <c r="X3669" s="13"/>
      <c r="Y3669" s="13"/>
      <c r="Z3669" s="13"/>
      <c r="AA3669" s="13"/>
      <c r="AB3669" s="13"/>
      <c r="AC3669" s="13"/>
      <c r="AD3669" s="13"/>
      <c r="AE3669" s="13"/>
      <c r="AF3669" s="13"/>
      <c r="AG3669" s="13"/>
      <c r="AH3669" s="13"/>
      <c r="AI3669" s="13"/>
      <c r="AJ3669" s="13"/>
      <c r="AK3669" s="13"/>
      <c r="AL3669" s="13"/>
      <c r="AM3669" s="13"/>
      <c r="AN3669" s="13"/>
    </row>
    <row r="3670" spans="1:40" ht="15.75" hidden="1" customHeight="1" x14ac:dyDescent="0.25">
      <c r="A3670" s="13"/>
      <c r="B3670" s="13"/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13"/>
      <c r="R3670" s="13"/>
      <c r="S3670" s="13"/>
      <c r="T3670" s="13"/>
      <c r="U3670" s="13"/>
      <c r="V3670" s="13"/>
      <c r="W3670" s="13"/>
      <c r="X3670" s="13"/>
      <c r="Y3670" s="13"/>
      <c r="Z3670" s="13"/>
      <c r="AA3670" s="13"/>
      <c r="AB3670" s="13"/>
      <c r="AC3670" s="13"/>
      <c r="AD3670" s="13"/>
      <c r="AE3670" s="13"/>
      <c r="AF3670" s="13"/>
      <c r="AG3670" s="13"/>
      <c r="AH3670" s="13"/>
      <c r="AI3670" s="13"/>
      <c r="AJ3670" s="13"/>
      <c r="AK3670" s="13"/>
      <c r="AL3670" s="13"/>
      <c r="AM3670" s="13"/>
      <c r="AN3670" s="13"/>
    </row>
    <row r="3671" spans="1:40" ht="15.75" hidden="1" customHeight="1" x14ac:dyDescent="0.25">
      <c r="A3671" s="13"/>
      <c r="B3671" s="13"/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13"/>
      <c r="R3671" s="13"/>
      <c r="S3671" s="13"/>
      <c r="T3671" s="13"/>
      <c r="U3671" s="13"/>
      <c r="V3671" s="13"/>
      <c r="W3671" s="13"/>
      <c r="X3671" s="13"/>
      <c r="Y3671" s="13"/>
      <c r="Z3671" s="13"/>
      <c r="AA3671" s="13"/>
      <c r="AB3671" s="13"/>
      <c r="AC3671" s="13"/>
      <c r="AD3671" s="13"/>
      <c r="AE3671" s="13"/>
      <c r="AF3671" s="13"/>
      <c r="AG3671" s="13"/>
      <c r="AH3671" s="13"/>
      <c r="AI3671" s="13"/>
      <c r="AJ3671" s="13"/>
      <c r="AK3671" s="13"/>
      <c r="AL3671" s="13"/>
      <c r="AM3671" s="13"/>
      <c r="AN3671" s="13"/>
    </row>
    <row r="3672" spans="1:40" ht="15.75" hidden="1" customHeight="1" x14ac:dyDescent="0.25">
      <c r="A3672" s="13"/>
      <c r="B3672" s="13"/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13"/>
      <c r="R3672" s="13"/>
      <c r="S3672" s="13"/>
      <c r="T3672" s="13"/>
      <c r="U3672" s="13"/>
      <c r="V3672" s="13"/>
      <c r="W3672" s="13"/>
      <c r="X3672" s="13"/>
      <c r="Y3672" s="13"/>
      <c r="Z3672" s="13"/>
      <c r="AA3672" s="13"/>
      <c r="AB3672" s="13"/>
      <c r="AC3672" s="13"/>
      <c r="AD3672" s="13"/>
      <c r="AE3672" s="13"/>
      <c r="AF3672" s="13"/>
      <c r="AG3672" s="13"/>
      <c r="AH3672" s="13"/>
      <c r="AI3672" s="13"/>
      <c r="AJ3672" s="13"/>
      <c r="AK3672" s="13"/>
      <c r="AL3672" s="13"/>
      <c r="AM3672" s="13"/>
      <c r="AN3672" s="13"/>
    </row>
    <row r="3673" spans="1:40" ht="15.75" hidden="1" customHeight="1" x14ac:dyDescent="0.25">
      <c r="A3673" s="13"/>
      <c r="B3673" s="13"/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13"/>
      <c r="R3673" s="13"/>
      <c r="S3673" s="13"/>
      <c r="T3673" s="13"/>
      <c r="U3673" s="13"/>
      <c r="V3673" s="13"/>
      <c r="W3673" s="13"/>
      <c r="X3673" s="13"/>
      <c r="Y3673" s="13"/>
      <c r="Z3673" s="13"/>
      <c r="AA3673" s="13"/>
      <c r="AB3673" s="13"/>
      <c r="AC3673" s="13"/>
      <c r="AD3673" s="13"/>
      <c r="AE3673" s="13"/>
      <c r="AF3673" s="13"/>
      <c r="AG3673" s="13"/>
      <c r="AH3673" s="13"/>
      <c r="AI3673" s="13"/>
      <c r="AJ3673" s="13"/>
      <c r="AK3673" s="13"/>
      <c r="AL3673" s="13"/>
      <c r="AM3673" s="13"/>
      <c r="AN3673" s="13"/>
    </row>
    <row r="3674" spans="1:40" ht="15.75" hidden="1" customHeight="1" x14ac:dyDescent="0.25">
      <c r="A3674" s="13"/>
      <c r="B3674" s="13"/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13"/>
      <c r="R3674" s="13"/>
      <c r="S3674" s="13"/>
      <c r="T3674" s="13"/>
      <c r="U3674" s="13"/>
      <c r="V3674" s="13"/>
      <c r="W3674" s="13"/>
      <c r="X3674" s="13"/>
      <c r="Y3674" s="13"/>
      <c r="Z3674" s="13"/>
      <c r="AA3674" s="13"/>
      <c r="AB3674" s="13"/>
      <c r="AC3674" s="13"/>
      <c r="AD3674" s="13"/>
      <c r="AE3674" s="13"/>
      <c r="AF3674" s="13"/>
      <c r="AG3674" s="13"/>
      <c r="AH3674" s="13"/>
      <c r="AI3674" s="13"/>
      <c r="AJ3674" s="13"/>
      <c r="AK3674" s="13"/>
      <c r="AL3674" s="13"/>
      <c r="AM3674" s="13"/>
      <c r="AN3674" s="13"/>
    </row>
    <row r="3675" spans="1:40" ht="15.75" hidden="1" customHeight="1" x14ac:dyDescent="0.25">
      <c r="A3675" s="13"/>
      <c r="B3675" s="13"/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13"/>
      <c r="R3675" s="13"/>
      <c r="S3675" s="13"/>
      <c r="T3675" s="13"/>
      <c r="U3675" s="13"/>
      <c r="V3675" s="13"/>
      <c r="W3675" s="13"/>
      <c r="X3675" s="13"/>
      <c r="Y3675" s="13"/>
      <c r="Z3675" s="13"/>
      <c r="AA3675" s="13"/>
      <c r="AB3675" s="13"/>
      <c r="AC3675" s="13"/>
      <c r="AD3675" s="13"/>
      <c r="AE3675" s="13"/>
      <c r="AF3675" s="13"/>
      <c r="AG3675" s="13"/>
      <c r="AH3675" s="13"/>
      <c r="AI3675" s="13"/>
      <c r="AJ3675" s="13"/>
      <c r="AK3675" s="13"/>
      <c r="AL3675" s="13"/>
      <c r="AM3675" s="13"/>
      <c r="AN3675" s="13"/>
    </row>
    <row r="3676" spans="1:40" ht="15.75" hidden="1" customHeight="1" x14ac:dyDescent="0.25">
      <c r="A3676" s="13"/>
      <c r="B3676" s="13"/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13"/>
      <c r="R3676" s="13"/>
      <c r="S3676" s="13"/>
      <c r="T3676" s="13"/>
      <c r="U3676" s="13"/>
      <c r="V3676" s="13"/>
      <c r="W3676" s="13"/>
      <c r="X3676" s="13"/>
      <c r="Y3676" s="13"/>
      <c r="Z3676" s="13"/>
      <c r="AA3676" s="13"/>
      <c r="AB3676" s="13"/>
      <c r="AC3676" s="13"/>
      <c r="AD3676" s="13"/>
      <c r="AE3676" s="13"/>
      <c r="AF3676" s="13"/>
      <c r="AG3676" s="13"/>
      <c r="AH3676" s="13"/>
      <c r="AI3676" s="13"/>
      <c r="AJ3676" s="13"/>
      <c r="AK3676" s="13"/>
      <c r="AL3676" s="13"/>
      <c r="AM3676" s="13"/>
      <c r="AN3676" s="13"/>
    </row>
    <row r="3677" spans="1:40" ht="15.75" hidden="1" customHeight="1" x14ac:dyDescent="0.25">
      <c r="A3677" s="13"/>
      <c r="B3677" s="13"/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13"/>
      <c r="R3677" s="13"/>
      <c r="S3677" s="13"/>
      <c r="T3677" s="13"/>
      <c r="U3677" s="13"/>
      <c r="V3677" s="13"/>
      <c r="W3677" s="13"/>
      <c r="X3677" s="13"/>
      <c r="Y3677" s="13"/>
      <c r="Z3677" s="13"/>
      <c r="AA3677" s="13"/>
      <c r="AB3677" s="13"/>
      <c r="AC3677" s="13"/>
      <c r="AD3677" s="13"/>
      <c r="AE3677" s="13"/>
      <c r="AF3677" s="13"/>
      <c r="AG3677" s="13"/>
      <c r="AH3677" s="13"/>
      <c r="AI3677" s="13"/>
      <c r="AJ3677" s="13"/>
      <c r="AK3677" s="13"/>
      <c r="AL3677" s="13"/>
      <c r="AM3677" s="13"/>
      <c r="AN3677" s="13"/>
    </row>
    <row r="3678" spans="1:40" ht="15.75" hidden="1" customHeight="1" x14ac:dyDescent="0.25">
      <c r="A3678" s="13"/>
      <c r="B3678" s="13"/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13"/>
      <c r="R3678" s="13"/>
      <c r="S3678" s="13"/>
      <c r="T3678" s="13"/>
      <c r="U3678" s="13"/>
      <c r="V3678" s="13"/>
      <c r="W3678" s="13"/>
      <c r="X3678" s="13"/>
      <c r="Y3678" s="13"/>
      <c r="Z3678" s="13"/>
      <c r="AA3678" s="13"/>
      <c r="AB3678" s="13"/>
      <c r="AC3678" s="13"/>
      <c r="AD3678" s="13"/>
      <c r="AE3678" s="13"/>
      <c r="AF3678" s="13"/>
      <c r="AG3678" s="13"/>
      <c r="AH3678" s="13"/>
      <c r="AI3678" s="13"/>
      <c r="AJ3678" s="13"/>
      <c r="AK3678" s="13"/>
      <c r="AL3678" s="13"/>
      <c r="AM3678" s="13"/>
      <c r="AN3678" s="13"/>
    </row>
    <row r="3679" spans="1:40" ht="15.75" hidden="1" customHeight="1" x14ac:dyDescent="0.25">
      <c r="A3679" s="13"/>
      <c r="B3679" s="13"/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13"/>
      <c r="R3679" s="13"/>
      <c r="S3679" s="13"/>
      <c r="T3679" s="13"/>
      <c r="U3679" s="13"/>
      <c r="V3679" s="13"/>
      <c r="W3679" s="13"/>
      <c r="X3679" s="13"/>
      <c r="Y3679" s="13"/>
      <c r="Z3679" s="13"/>
      <c r="AA3679" s="13"/>
      <c r="AB3679" s="13"/>
      <c r="AC3679" s="13"/>
      <c r="AD3679" s="13"/>
      <c r="AE3679" s="13"/>
      <c r="AF3679" s="13"/>
      <c r="AG3679" s="13"/>
      <c r="AH3679" s="13"/>
      <c r="AI3679" s="13"/>
      <c r="AJ3679" s="13"/>
      <c r="AK3679" s="13"/>
      <c r="AL3679" s="13"/>
      <c r="AM3679" s="13"/>
      <c r="AN3679" s="13"/>
    </row>
    <row r="3680" spans="1:40" ht="15.75" hidden="1" customHeight="1" x14ac:dyDescent="0.25">
      <c r="A3680" s="13"/>
      <c r="B3680" s="13"/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13"/>
      <c r="R3680" s="13"/>
      <c r="S3680" s="13"/>
      <c r="T3680" s="13"/>
      <c r="U3680" s="13"/>
      <c r="V3680" s="13"/>
      <c r="W3680" s="13"/>
      <c r="X3680" s="13"/>
      <c r="Y3680" s="13"/>
      <c r="Z3680" s="13"/>
      <c r="AA3680" s="13"/>
      <c r="AB3680" s="13"/>
      <c r="AC3680" s="13"/>
      <c r="AD3680" s="13"/>
      <c r="AE3680" s="13"/>
      <c r="AF3680" s="13"/>
      <c r="AG3680" s="13"/>
      <c r="AH3680" s="13"/>
      <c r="AI3680" s="13"/>
      <c r="AJ3680" s="13"/>
      <c r="AK3680" s="13"/>
      <c r="AL3680" s="13"/>
      <c r="AM3680" s="13"/>
      <c r="AN3680" s="13"/>
    </row>
    <row r="3681" spans="1:40" ht="15.75" hidden="1" customHeight="1" x14ac:dyDescent="0.25">
      <c r="A3681" s="13"/>
      <c r="B3681" s="13"/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13"/>
      <c r="R3681" s="13"/>
      <c r="S3681" s="13"/>
      <c r="T3681" s="13"/>
      <c r="U3681" s="13"/>
      <c r="V3681" s="13"/>
      <c r="W3681" s="13"/>
      <c r="X3681" s="13"/>
      <c r="Y3681" s="13"/>
      <c r="Z3681" s="13"/>
      <c r="AA3681" s="13"/>
      <c r="AB3681" s="13"/>
      <c r="AC3681" s="13"/>
      <c r="AD3681" s="13"/>
      <c r="AE3681" s="13"/>
      <c r="AF3681" s="13"/>
      <c r="AG3681" s="13"/>
      <c r="AH3681" s="13"/>
      <c r="AI3681" s="13"/>
      <c r="AJ3681" s="13"/>
      <c r="AK3681" s="13"/>
      <c r="AL3681" s="13"/>
      <c r="AM3681" s="13"/>
      <c r="AN3681" s="13"/>
    </row>
    <row r="3682" spans="1:40" ht="15.75" hidden="1" customHeight="1" x14ac:dyDescent="0.25">
      <c r="A3682" s="13"/>
      <c r="B3682" s="13"/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  <c r="T3682" s="13"/>
      <c r="U3682" s="13"/>
      <c r="V3682" s="13"/>
      <c r="W3682" s="13"/>
      <c r="X3682" s="13"/>
      <c r="Y3682" s="13"/>
      <c r="Z3682" s="13"/>
      <c r="AA3682" s="13"/>
      <c r="AB3682" s="13"/>
      <c r="AC3682" s="13"/>
      <c r="AD3682" s="13"/>
      <c r="AE3682" s="13"/>
      <c r="AF3682" s="13"/>
      <c r="AG3682" s="13"/>
      <c r="AH3682" s="13"/>
      <c r="AI3682" s="13"/>
      <c r="AJ3682" s="13"/>
      <c r="AK3682" s="13"/>
      <c r="AL3682" s="13"/>
      <c r="AM3682" s="13"/>
      <c r="AN3682" s="13"/>
    </row>
    <row r="3683" spans="1:40" ht="15.75" hidden="1" customHeight="1" x14ac:dyDescent="0.25">
      <c r="A3683" s="13"/>
      <c r="B3683" s="13"/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13"/>
      <c r="R3683" s="13"/>
      <c r="S3683" s="13"/>
      <c r="T3683" s="13"/>
      <c r="U3683" s="13"/>
      <c r="V3683" s="13"/>
      <c r="W3683" s="13"/>
      <c r="X3683" s="13"/>
      <c r="Y3683" s="13"/>
      <c r="Z3683" s="13"/>
      <c r="AA3683" s="13"/>
      <c r="AB3683" s="13"/>
      <c r="AC3683" s="13"/>
      <c r="AD3683" s="13"/>
      <c r="AE3683" s="13"/>
      <c r="AF3683" s="13"/>
      <c r="AG3683" s="13"/>
      <c r="AH3683" s="13"/>
      <c r="AI3683" s="13"/>
      <c r="AJ3683" s="13"/>
      <c r="AK3683" s="13"/>
      <c r="AL3683" s="13"/>
      <c r="AM3683" s="13"/>
      <c r="AN3683" s="13"/>
    </row>
    <row r="3684" spans="1:40" ht="15.75" hidden="1" customHeight="1" x14ac:dyDescent="0.25">
      <c r="A3684" s="13"/>
      <c r="B3684" s="13"/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13"/>
      <c r="R3684" s="13"/>
      <c r="S3684" s="13"/>
      <c r="T3684" s="13"/>
      <c r="U3684" s="13"/>
      <c r="V3684" s="13"/>
      <c r="W3684" s="13"/>
      <c r="X3684" s="13"/>
      <c r="Y3684" s="13"/>
      <c r="Z3684" s="13"/>
      <c r="AA3684" s="13"/>
      <c r="AB3684" s="13"/>
      <c r="AC3684" s="13"/>
      <c r="AD3684" s="13"/>
      <c r="AE3684" s="13"/>
      <c r="AF3684" s="13"/>
      <c r="AG3684" s="13"/>
      <c r="AH3684" s="13"/>
      <c r="AI3684" s="13"/>
      <c r="AJ3684" s="13"/>
      <c r="AK3684" s="13"/>
      <c r="AL3684" s="13"/>
      <c r="AM3684" s="13"/>
      <c r="AN3684" s="13"/>
    </row>
    <row r="3685" spans="1:40" ht="15.75" hidden="1" customHeight="1" x14ac:dyDescent="0.25">
      <c r="A3685" s="13"/>
      <c r="B3685" s="13"/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13"/>
      <c r="R3685" s="13"/>
      <c r="S3685" s="13"/>
      <c r="T3685" s="13"/>
      <c r="U3685" s="13"/>
      <c r="V3685" s="13"/>
      <c r="W3685" s="13"/>
      <c r="X3685" s="13"/>
      <c r="Y3685" s="13"/>
      <c r="Z3685" s="13"/>
      <c r="AA3685" s="13"/>
      <c r="AB3685" s="13"/>
      <c r="AC3685" s="13"/>
      <c r="AD3685" s="13"/>
      <c r="AE3685" s="13"/>
      <c r="AF3685" s="13"/>
      <c r="AG3685" s="13"/>
      <c r="AH3685" s="13"/>
      <c r="AI3685" s="13"/>
      <c r="AJ3685" s="13"/>
      <c r="AK3685" s="13"/>
      <c r="AL3685" s="13"/>
      <c r="AM3685" s="13"/>
      <c r="AN3685" s="13"/>
    </row>
    <row r="3686" spans="1:40" ht="15.75" hidden="1" customHeight="1" x14ac:dyDescent="0.25">
      <c r="A3686" s="13"/>
      <c r="B3686" s="13"/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13"/>
      <c r="R3686" s="13"/>
      <c r="S3686" s="13"/>
      <c r="T3686" s="13"/>
      <c r="U3686" s="13"/>
      <c r="V3686" s="13"/>
      <c r="W3686" s="13"/>
      <c r="X3686" s="13"/>
      <c r="Y3686" s="13"/>
      <c r="Z3686" s="13"/>
      <c r="AA3686" s="13"/>
      <c r="AB3686" s="13"/>
      <c r="AC3686" s="13"/>
      <c r="AD3686" s="13"/>
      <c r="AE3686" s="13"/>
      <c r="AF3686" s="13"/>
      <c r="AG3686" s="13"/>
      <c r="AH3686" s="13"/>
      <c r="AI3686" s="13"/>
      <c r="AJ3686" s="13"/>
      <c r="AK3686" s="13"/>
      <c r="AL3686" s="13"/>
      <c r="AM3686" s="13"/>
      <c r="AN3686" s="13"/>
    </row>
    <row r="3687" spans="1:40" ht="15.75" hidden="1" customHeight="1" x14ac:dyDescent="0.25">
      <c r="A3687" s="13"/>
      <c r="B3687" s="13"/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13"/>
      <c r="R3687" s="13"/>
      <c r="S3687" s="13"/>
      <c r="T3687" s="13"/>
      <c r="U3687" s="13"/>
      <c r="V3687" s="13"/>
      <c r="W3687" s="13"/>
      <c r="X3687" s="13"/>
      <c r="Y3687" s="13"/>
      <c r="Z3687" s="13"/>
      <c r="AA3687" s="13"/>
      <c r="AB3687" s="13"/>
      <c r="AC3687" s="13"/>
      <c r="AD3687" s="13"/>
      <c r="AE3687" s="13"/>
      <c r="AF3687" s="13"/>
      <c r="AG3687" s="13"/>
      <c r="AH3687" s="13"/>
      <c r="AI3687" s="13"/>
      <c r="AJ3687" s="13"/>
      <c r="AK3687" s="13"/>
      <c r="AL3687" s="13"/>
      <c r="AM3687" s="13"/>
      <c r="AN3687" s="13"/>
    </row>
    <row r="3688" spans="1:40" ht="15.75" hidden="1" customHeight="1" x14ac:dyDescent="0.25">
      <c r="A3688" s="13"/>
      <c r="B3688" s="13"/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13"/>
      <c r="R3688" s="13"/>
      <c r="S3688" s="13"/>
      <c r="T3688" s="13"/>
      <c r="U3688" s="13"/>
      <c r="V3688" s="13"/>
      <c r="W3688" s="13"/>
      <c r="X3688" s="13"/>
      <c r="Y3688" s="13"/>
      <c r="Z3688" s="13"/>
      <c r="AA3688" s="13"/>
      <c r="AB3688" s="13"/>
      <c r="AC3688" s="13"/>
      <c r="AD3688" s="13"/>
      <c r="AE3688" s="13"/>
      <c r="AF3688" s="13"/>
      <c r="AG3688" s="13"/>
      <c r="AH3688" s="13"/>
      <c r="AI3688" s="13"/>
      <c r="AJ3688" s="13"/>
      <c r="AK3688" s="13"/>
      <c r="AL3688" s="13"/>
      <c r="AM3688" s="13"/>
      <c r="AN3688" s="13"/>
    </row>
    <row r="3689" spans="1:40" ht="15.75" hidden="1" customHeight="1" x14ac:dyDescent="0.25">
      <c r="A3689" s="13"/>
      <c r="B3689" s="13"/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13"/>
      <c r="R3689" s="13"/>
      <c r="S3689" s="13"/>
      <c r="T3689" s="13"/>
      <c r="U3689" s="13"/>
      <c r="V3689" s="13"/>
      <c r="W3689" s="13"/>
      <c r="X3689" s="13"/>
      <c r="Y3689" s="13"/>
      <c r="Z3689" s="13"/>
      <c r="AA3689" s="13"/>
      <c r="AB3689" s="13"/>
      <c r="AC3689" s="13"/>
      <c r="AD3689" s="13"/>
      <c r="AE3689" s="13"/>
      <c r="AF3689" s="13"/>
      <c r="AG3689" s="13"/>
      <c r="AH3689" s="13"/>
      <c r="AI3689" s="13"/>
      <c r="AJ3689" s="13"/>
      <c r="AK3689" s="13"/>
      <c r="AL3689" s="13"/>
      <c r="AM3689" s="13"/>
      <c r="AN3689" s="13"/>
    </row>
    <row r="3690" spans="1:40" ht="15.75" hidden="1" customHeight="1" x14ac:dyDescent="0.25">
      <c r="A3690" s="13"/>
      <c r="B3690" s="13"/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13"/>
      <c r="R3690" s="13"/>
      <c r="S3690" s="13"/>
      <c r="T3690" s="13"/>
      <c r="U3690" s="13"/>
      <c r="V3690" s="13"/>
      <c r="W3690" s="13"/>
      <c r="X3690" s="13"/>
      <c r="Y3690" s="13"/>
      <c r="Z3690" s="13"/>
      <c r="AA3690" s="13"/>
      <c r="AB3690" s="13"/>
      <c r="AC3690" s="13"/>
      <c r="AD3690" s="13"/>
      <c r="AE3690" s="13"/>
      <c r="AF3690" s="13"/>
      <c r="AG3690" s="13"/>
      <c r="AH3690" s="13"/>
      <c r="AI3690" s="13"/>
      <c r="AJ3690" s="13"/>
      <c r="AK3690" s="13"/>
      <c r="AL3690" s="13"/>
      <c r="AM3690" s="13"/>
      <c r="AN3690" s="13"/>
    </row>
    <row r="3691" spans="1:40" ht="15.75" hidden="1" customHeight="1" x14ac:dyDescent="0.25">
      <c r="A3691" s="13"/>
      <c r="B3691" s="13"/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13"/>
      <c r="R3691" s="13"/>
      <c r="S3691" s="13"/>
      <c r="T3691" s="13"/>
      <c r="U3691" s="13"/>
      <c r="V3691" s="13"/>
      <c r="W3691" s="13"/>
      <c r="X3691" s="13"/>
      <c r="Y3691" s="13"/>
      <c r="Z3691" s="13"/>
      <c r="AA3691" s="13"/>
      <c r="AB3691" s="13"/>
      <c r="AC3691" s="13"/>
      <c r="AD3691" s="13"/>
      <c r="AE3691" s="13"/>
      <c r="AF3691" s="13"/>
      <c r="AG3691" s="13"/>
      <c r="AH3691" s="13"/>
      <c r="AI3691" s="13"/>
      <c r="AJ3691" s="13"/>
      <c r="AK3691" s="13"/>
      <c r="AL3691" s="13"/>
      <c r="AM3691" s="13"/>
      <c r="AN3691" s="13"/>
    </row>
    <row r="3692" spans="1:40" ht="15.75" hidden="1" customHeight="1" x14ac:dyDescent="0.25">
      <c r="A3692" s="13"/>
      <c r="B3692" s="13"/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13"/>
      <c r="R3692" s="13"/>
      <c r="S3692" s="13"/>
      <c r="T3692" s="13"/>
      <c r="U3692" s="13"/>
      <c r="V3692" s="13"/>
      <c r="W3692" s="13"/>
      <c r="X3692" s="13"/>
      <c r="Y3692" s="13"/>
      <c r="Z3692" s="13"/>
      <c r="AA3692" s="13"/>
      <c r="AB3692" s="13"/>
      <c r="AC3692" s="13"/>
      <c r="AD3692" s="13"/>
      <c r="AE3692" s="13"/>
      <c r="AF3692" s="13"/>
      <c r="AG3692" s="13"/>
      <c r="AH3692" s="13"/>
      <c r="AI3692" s="13"/>
      <c r="AJ3692" s="13"/>
      <c r="AK3692" s="13"/>
      <c r="AL3692" s="13"/>
      <c r="AM3692" s="13"/>
      <c r="AN3692" s="13"/>
    </row>
    <row r="3693" spans="1:40" ht="15.75" hidden="1" customHeight="1" x14ac:dyDescent="0.25">
      <c r="A3693" s="13"/>
      <c r="B3693" s="13"/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13"/>
      <c r="R3693" s="13"/>
      <c r="S3693" s="13"/>
      <c r="T3693" s="13"/>
      <c r="U3693" s="13"/>
      <c r="V3693" s="13"/>
      <c r="W3693" s="13"/>
      <c r="X3693" s="13"/>
      <c r="Y3693" s="13"/>
      <c r="Z3693" s="13"/>
      <c r="AA3693" s="13"/>
      <c r="AB3693" s="13"/>
      <c r="AC3693" s="13"/>
      <c r="AD3693" s="13"/>
      <c r="AE3693" s="13"/>
      <c r="AF3693" s="13"/>
      <c r="AG3693" s="13"/>
      <c r="AH3693" s="13"/>
      <c r="AI3693" s="13"/>
      <c r="AJ3693" s="13"/>
      <c r="AK3693" s="13"/>
      <c r="AL3693" s="13"/>
      <c r="AM3693" s="13"/>
      <c r="AN3693" s="13"/>
    </row>
    <row r="3694" spans="1:40" ht="15.75" hidden="1" customHeight="1" x14ac:dyDescent="0.25">
      <c r="A3694" s="13"/>
      <c r="B3694" s="13"/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13"/>
      <c r="R3694" s="13"/>
      <c r="S3694" s="13"/>
      <c r="T3694" s="13"/>
      <c r="U3694" s="13"/>
      <c r="V3694" s="13"/>
      <c r="W3694" s="13"/>
      <c r="X3694" s="13"/>
      <c r="Y3694" s="13"/>
      <c r="Z3694" s="13"/>
      <c r="AA3694" s="13"/>
      <c r="AB3694" s="13"/>
      <c r="AC3694" s="13"/>
      <c r="AD3694" s="13"/>
      <c r="AE3694" s="13"/>
      <c r="AF3694" s="13"/>
      <c r="AG3694" s="13"/>
      <c r="AH3694" s="13"/>
      <c r="AI3694" s="13"/>
      <c r="AJ3694" s="13"/>
      <c r="AK3694" s="13"/>
      <c r="AL3694" s="13"/>
      <c r="AM3694" s="13"/>
      <c r="AN3694" s="13"/>
    </row>
    <row r="3695" spans="1:40" ht="15.75" hidden="1" customHeight="1" x14ac:dyDescent="0.25">
      <c r="A3695" s="13"/>
      <c r="B3695" s="13"/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13"/>
      <c r="R3695" s="13"/>
      <c r="S3695" s="13"/>
      <c r="T3695" s="13"/>
      <c r="U3695" s="13"/>
      <c r="V3695" s="13"/>
      <c r="W3695" s="13"/>
      <c r="X3695" s="13"/>
      <c r="Y3695" s="13"/>
      <c r="Z3695" s="13"/>
      <c r="AA3695" s="13"/>
      <c r="AB3695" s="13"/>
      <c r="AC3695" s="13"/>
      <c r="AD3695" s="13"/>
      <c r="AE3695" s="13"/>
      <c r="AF3695" s="13"/>
      <c r="AG3695" s="13"/>
      <c r="AH3695" s="13"/>
      <c r="AI3695" s="13"/>
      <c r="AJ3695" s="13"/>
      <c r="AK3695" s="13"/>
      <c r="AL3695" s="13"/>
      <c r="AM3695" s="13"/>
      <c r="AN3695" s="13"/>
    </row>
    <row r="3696" spans="1:40" ht="15.75" hidden="1" customHeight="1" x14ac:dyDescent="0.25">
      <c r="A3696" s="13"/>
      <c r="B3696" s="13"/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13"/>
      <c r="R3696" s="13"/>
      <c r="S3696" s="13"/>
      <c r="T3696" s="13"/>
      <c r="U3696" s="13"/>
      <c r="V3696" s="13"/>
      <c r="W3696" s="13"/>
      <c r="X3696" s="13"/>
      <c r="Y3696" s="13"/>
      <c r="Z3696" s="13"/>
      <c r="AA3696" s="13"/>
      <c r="AB3696" s="13"/>
      <c r="AC3696" s="13"/>
      <c r="AD3696" s="13"/>
      <c r="AE3696" s="13"/>
      <c r="AF3696" s="13"/>
      <c r="AG3696" s="13"/>
      <c r="AH3696" s="13"/>
      <c r="AI3696" s="13"/>
      <c r="AJ3696" s="13"/>
      <c r="AK3696" s="13"/>
      <c r="AL3696" s="13"/>
      <c r="AM3696" s="13"/>
      <c r="AN3696" s="13"/>
    </row>
    <row r="3697" spans="1:40" ht="15.75" hidden="1" customHeight="1" x14ac:dyDescent="0.25">
      <c r="A3697" s="13"/>
      <c r="B3697" s="13"/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13"/>
      <c r="R3697" s="13"/>
      <c r="S3697" s="13"/>
      <c r="T3697" s="13"/>
      <c r="U3697" s="13"/>
      <c r="V3697" s="13"/>
      <c r="W3697" s="13"/>
      <c r="X3697" s="13"/>
      <c r="Y3697" s="13"/>
      <c r="Z3697" s="13"/>
      <c r="AA3697" s="13"/>
      <c r="AB3697" s="13"/>
      <c r="AC3697" s="13"/>
      <c r="AD3697" s="13"/>
      <c r="AE3697" s="13"/>
      <c r="AF3697" s="13"/>
      <c r="AG3697" s="13"/>
      <c r="AH3697" s="13"/>
      <c r="AI3697" s="13"/>
      <c r="AJ3697" s="13"/>
      <c r="AK3697" s="13"/>
      <c r="AL3697" s="13"/>
      <c r="AM3697" s="13"/>
      <c r="AN3697" s="13"/>
    </row>
    <row r="3698" spans="1:40" ht="15.75" hidden="1" customHeight="1" x14ac:dyDescent="0.25">
      <c r="A3698" s="13"/>
      <c r="B3698" s="13"/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13"/>
      <c r="R3698" s="13"/>
      <c r="S3698" s="13"/>
      <c r="T3698" s="13"/>
      <c r="U3698" s="13"/>
      <c r="V3698" s="13"/>
      <c r="W3698" s="13"/>
      <c r="X3698" s="13"/>
      <c r="Y3698" s="13"/>
      <c r="Z3698" s="13"/>
      <c r="AA3698" s="13"/>
      <c r="AB3698" s="13"/>
      <c r="AC3698" s="13"/>
      <c r="AD3698" s="13"/>
      <c r="AE3698" s="13"/>
      <c r="AF3698" s="13"/>
      <c r="AG3698" s="13"/>
      <c r="AH3698" s="13"/>
      <c r="AI3698" s="13"/>
      <c r="AJ3698" s="13"/>
      <c r="AK3698" s="13"/>
      <c r="AL3698" s="13"/>
      <c r="AM3698" s="13"/>
      <c r="AN3698" s="13"/>
    </row>
    <row r="3699" spans="1:40" ht="15.75" hidden="1" customHeight="1" x14ac:dyDescent="0.25">
      <c r="A3699" s="13"/>
      <c r="B3699" s="13"/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13"/>
      <c r="R3699" s="13"/>
      <c r="S3699" s="13"/>
      <c r="T3699" s="13"/>
      <c r="U3699" s="13"/>
      <c r="V3699" s="13"/>
      <c r="W3699" s="13"/>
      <c r="X3699" s="13"/>
      <c r="Y3699" s="13"/>
      <c r="Z3699" s="13"/>
      <c r="AA3699" s="13"/>
      <c r="AB3699" s="13"/>
      <c r="AC3699" s="13"/>
      <c r="AD3699" s="13"/>
      <c r="AE3699" s="13"/>
      <c r="AF3699" s="13"/>
      <c r="AG3699" s="13"/>
      <c r="AH3699" s="13"/>
      <c r="AI3699" s="13"/>
      <c r="AJ3699" s="13"/>
      <c r="AK3699" s="13"/>
      <c r="AL3699" s="13"/>
      <c r="AM3699" s="13"/>
      <c r="AN3699" s="13"/>
    </row>
    <row r="3700" spans="1:40" ht="15.75" hidden="1" customHeight="1" x14ac:dyDescent="0.25">
      <c r="A3700" s="13"/>
      <c r="B3700" s="13"/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13"/>
      <c r="R3700" s="13"/>
      <c r="S3700" s="13"/>
      <c r="T3700" s="13"/>
      <c r="U3700" s="13"/>
      <c r="V3700" s="13"/>
      <c r="W3700" s="13"/>
      <c r="X3700" s="13"/>
      <c r="Y3700" s="13"/>
      <c r="Z3700" s="13"/>
      <c r="AA3700" s="13"/>
      <c r="AB3700" s="13"/>
      <c r="AC3700" s="13"/>
      <c r="AD3700" s="13"/>
      <c r="AE3700" s="13"/>
      <c r="AF3700" s="13"/>
      <c r="AG3700" s="13"/>
      <c r="AH3700" s="13"/>
      <c r="AI3700" s="13"/>
      <c r="AJ3700" s="13"/>
      <c r="AK3700" s="13"/>
      <c r="AL3700" s="13"/>
      <c r="AM3700" s="13"/>
      <c r="AN3700" s="13"/>
    </row>
    <row r="3701" spans="1:40" ht="15.75" hidden="1" customHeight="1" x14ac:dyDescent="0.25">
      <c r="A3701" s="13"/>
      <c r="B3701" s="13"/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13"/>
      <c r="R3701" s="13"/>
      <c r="S3701" s="13"/>
      <c r="T3701" s="13"/>
      <c r="U3701" s="13"/>
      <c r="V3701" s="13"/>
      <c r="W3701" s="13"/>
      <c r="X3701" s="13"/>
      <c r="Y3701" s="13"/>
      <c r="Z3701" s="13"/>
      <c r="AA3701" s="13"/>
      <c r="AB3701" s="13"/>
      <c r="AC3701" s="13"/>
      <c r="AD3701" s="13"/>
      <c r="AE3701" s="13"/>
      <c r="AF3701" s="13"/>
      <c r="AG3701" s="13"/>
      <c r="AH3701" s="13"/>
      <c r="AI3701" s="13"/>
      <c r="AJ3701" s="13"/>
      <c r="AK3701" s="13"/>
      <c r="AL3701" s="13"/>
      <c r="AM3701" s="13"/>
      <c r="AN3701" s="13"/>
    </row>
    <row r="3702" spans="1:40" ht="15.75" hidden="1" customHeight="1" x14ac:dyDescent="0.25">
      <c r="A3702" s="13"/>
      <c r="B3702" s="13"/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13"/>
      <c r="R3702" s="13"/>
      <c r="S3702" s="13"/>
      <c r="T3702" s="13"/>
      <c r="U3702" s="13"/>
      <c r="V3702" s="13"/>
      <c r="W3702" s="13"/>
      <c r="X3702" s="13"/>
      <c r="Y3702" s="13"/>
      <c r="Z3702" s="13"/>
      <c r="AA3702" s="13"/>
      <c r="AB3702" s="13"/>
      <c r="AC3702" s="13"/>
      <c r="AD3702" s="13"/>
      <c r="AE3702" s="13"/>
      <c r="AF3702" s="13"/>
      <c r="AG3702" s="13"/>
      <c r="AH3702" s="13"/>
      <c r="AI3702" s="13"/>
      <c r="AJ3702" s="13"/>
      <c r="AK3702" s="13"/>
      <c r="AL3702" s="13"/>
      <c r="AM3702" s="13"/>
      <c r="AN3702" s="13"/>
    </row>
    <row r="3703" spans="1:40" ht="15.75" hidden="1" customHeight="1" x14ac:dyDescent="0.25">
      <c r="A3703" s="13"/>
      <c r="B3703" s="13"/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13"/>
      <c r="R3703" s="13"/>
      <c r="S3703" s="13"/>
      <c r="T3703" s="13"/>
      <c r="U3703" s="13"/>
      <c r="V3703" s="13"/>
      <c r="W3703" s="13"/>
      <c r="X3703" s="13"/>
      <c r="Y3703" s="13"/>
      <c r="Z3703" s="13"/>
      <c r="AA3703" s="13"/>
      <c r="AB3703" s="13"/>
      <c r="AC3703" s="13"/>
      <c r="AD3703" s="13"/>
      <c r="AE3703" s="13"/>
      <c r="AF3703" s="13"/>
      <c r="AG3703" s="13"/>
      <c r="AH3703" s="13"/>
      <c r="AI3703" s="13"/>
      <c r="AJ3703" s="13"/>
      <c r="AK3703" s="13"/>
      <c r="AL3703" s="13"/>
      <c r="AM3703" s="13"/>
      <c r="AN3703" s="13"/>
    </row>
    <row r="3704" spans="1:40" ht="15.75" hidden="1" customHeight="1" x14ac:dyDescent="0.25">
      <c r="A3704" s="13"/>
      <c r="B3704" s="13"/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13"/>
      <c r="R3704" s="13"/>
      <c r="S3704" s="13"/>
      <c r="T3704" s="13"/>
      <c r="U3704" s="13"/>
      <c r="V3704" s="13"/>
      <c r="W3704" s="13"/>
      <c r="X3704" s="13"/>
      <c r="Y3704" s="13"/>
      <c r="Z3704" s="13"/>
      <c r="AA3704" s="13"/>
      <c r="AB3704" s="13"/>
      <c r="AC3704" s="13"/>
      <c r="AD3704" s="13"/>
      <c r="AE3704" s="13"/>
      <c r="AF3704" s="13"/>
      <c r="AG3704" s="13"/>
      <c r="AH3704" s="13"/>
      <c r="AI3704" s="13"/>
      <c r="AJ3704" s="13"/>
      <c r="AK3704" s="13"/>
      <c r="AL3704" s="13"/>
      <c r="AM3704" s="13"/>
      <c r="AN3704" s="13"/>
    </row>
    <row r="3705" spans="1:40" ht="15.75" hidden="1" customHeight="1" x14ac:dyDescent="0.25">
      <c r="A3705" s="13"/>
      <c r="B3705" s="13"/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13"/>
      <c r="R3705" s="13"/>
      <c r="S3705" s="13"/>
      <c r="T3705" s="13"/>
      <c r="U3705" s="13"/>
      <c r="V3705" s="13"/>
      <c r="W3705" s="13"/>
      <c r="X3705" s="13"/>
      <c r="Y3705" s="13"/>
      <c r="Z3705" s="13"/>
      <c r="AA3705" s="13"/>
      <c r="AB3705" s="13"/>
      <c r="AC3705" s="13"/>
      <c r="AD3705" s="13"/>
      <c r="AE3705" s="13"/>
      <c r="AF3705" s="13"/>
      <c r="AG3705" s="13"/>
      <c r="AH3705" s="13"/>
      <c r="AI3705" s="13"/>
      <c r="AJ3705" s="13"/>
      <c r="AK3705" s="13"/>
      <c r="AL3705" s="13"/>
      <c r="AM3705" s="13"/>
      <c r="AN3705" s="13"/>
    </row>
    <row r="3706" spans="1:40" ht="15.75" hidden="1" customHeight="1" x14ac:dyDescent="0.25">
      <c r="A3706" s="13"/>
      <c r="B3706" s="13"/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13"/>
      <c r="R3706" s="13"/>
      <c r="S3706" s="13"/>
      <c r="T3706" s="13"/>
      <c r="U3706" s="13"/>
      <c r="V3706" s="13"/>
      <c r="W3706" s="13"/>
      <c r="X3706" s="13"/>
      <c r="Y3706" s="13"/>
      <c r="Z3706" s="13"/>
      <c r="AA3706" s="13"/>
      <c r="AB3706" s="13"/>
      <c r="AC3706" s="13"/>
      <c r="AD3706" s="13"/>
      <c r="AE3706" s="13"/>
      <c r="AF3706" s="13"/>
      <c r="AG3706" s="13"/>
      <c r="AH3706" s="13"/>
      <c r="AI3706" s="13"/>
      <c r="AJ3706" s="13"/>
      <c r="AK3706" s="13"/>
      <c r="AL3706" s="13"/>
      <c r="AM3706" s="13"/>
      <c r="AN3706" s="13"/>
    </row>
    <row r="3707" spans="1:40" ht="15.75" hidden="1" customHeight="1" x14ac:dyDescent="0.25">
      <c r="A3707" s="13"/>
      <c r="B3707" s="13"/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13"/>
      <c r="R3707" s="13"/>
      <c r="S3707" s="13"/>
      <c r="T3707" s="13"/>
      <c r="U3707" s="13"/>
      <c r="V3707" s="13"/>
      <c r="W3707" s="13"/>
      <c r="X3707" s="13"/>
      <c r="Y3707" s="13"/>
      <c r="Z3707" s="13"/>
      <c r="AA3707" s="13"/>
      <c r="AB3707" s="13"/>
      <c r="AC3707" s="13"/>
      <c r="AD3707" s="13"/>
      <c r="AE3707" s="13"/>
      <c r="AF3707" s="13"/>
      <c r="AG3707" s="13"/>
      <c r="AH3707" s="13"/>
      <c r="AI3707" s="13"/>
      <c r="AJ3707" s="13"/>
      <c r="AK3707" s="13"/>
      <c r="AL3707" s="13"/>
      <c r="AM3707" s="13"/>
      <c r="AN3707" s="13"/>
    </row>
    <row r="3708" spans="1:40" ht="15.75" hidden="1" customHeight="1" x14ac:dyDescent="0.25">
      <c r="A3708" s="13"/>
      <c r="B3708" s="13"/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13"/>
      <c r="R3708" s="13"/>
      <c r="S3708" s="13"/>
      <c r="T3708" s="13"/>
      <c r="U3708" s="13"/>
      <c r="V3708" s="13"/>
      <c r="W3708" s="13"/>
      <c r="X3708" s="13"/>
      <c r="Y3708" s="13"/>
      <c r="Z3708" s="13"/>
      <c r="AA3708" s="13"/>
      <c r="AB3708" s="13"/>
      <c r="AC3708" s="13"/>
      <c r="AD3708" s="13"/>
      <c r="AE3708" s="13"/>
      <c r="AF3708" s="13"/>
      <c r="AG3708" s="13"/>
      <c r="AH3708" s="13"/>
      <c r="AI3708" s="13"/>
      <c r="AJ3708" s="13"/>
      <c r="AK3708" s="13"/>
      <c r="AL3708" s="13"/>
      <c r="AM3708" s="13"/>
      <c r="AN3708" s="13"/>
    </row>
    <row r="3709" spans="1:40" ht="15.75" hidden="1" customHeight="1" x14ac:dyDescent="0.25">
      <c r="A3709" s="13"/>
      <c r="B3709" s="13"/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13"/>
      <c r="R3709" s="13"/>
      <c r="S3709" s="13"/>
      <c r="T3709" s="13"/>
      <c r="U3709" s="13"/>
      <c r="V3709" s="13"/>
      <c r="W3709" s="13"/>
      <c r="X3709" s="13"/>
      <c r="Y3709" s="13"/>
      <c r="Z3709" s="13"/>
      <c r="AA3709" s="13"/>
      <c r="AB3709" s="13"/>
      <c r="AC3709" s="13"/>
      <c r="AD3709" s="13"/>
      <c r="AE3709" s="13"/>
      <c r="AF3709" s="13"/>
      <c r="AG3709" s="13"/>
      <c r="AH3709" s="13"/>
      <c r="AI3709" s="13"/>
      <c r="AJ3709" s="13"/>
      <c r="AK3709" s="13"/>
      <c r="AL3709" s="13"/>
      <c r="AM3709" s="13"/>
      <c r="AN3709" s="13"/>
    </row>
    <row r="3710" spans="1:40" ht="15.75" hidden="1" customHeight="1" x14ac:dyDescent="0.25">
      <c r="A3710" s="13"/>
      <c r="B3710" s="13"/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13"/>
      <c r="R3710" s="13"/>
      <c r="S3710" s="13"/>
      <c r="T3710" s="13"/>
      <c r="U3710" s="13"/>
      <c r="V3710" s="13"/>
      <c r="W3710" s="13"/>
      <c r="X3710" s="13"/>
      <c r="Y3710" s="13"/>
      <c r="Z3710" s="13"/>
      <c r="AA3710" s="13"/>
      <c r="AB3710" s="13"/>
      <c r="AC3710" s="13"/>
      <c r="AD3710" s="13"/>
      <c r="AE3710" s="13"/>
      <c r="AF3710" s="13"/>
      <c r="AG3710" s="13"/>
      <c r="AH3710" s="13"/>
      <c r="AI3710" s="13"/>
      <c r="AJ3710" s="13"/>
      <c r="AK3710" s="13"/>
      <c r="AL3710" s="13"/>
      <c r="AM3710" s="13"/>
      <c r="AN3710" s="13"/>
    </row>
    <row r="3711" spans="1:40" ht="15.75" hidden="1" customHeight="1" x14ac:dyDescent="0.25">
      <c r="A3711" s="13"/>
      <c r="B3711" s="13"/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13"/>
      <c r="R3711" s="13"/>
      <c r="S3711" s="13"/>
      <c r="T3711" s="13"/>
      <c r="U3711" s="13"/>
      <c r="V3711" s="13"/>
      <c r="W3711" s="13"/>
      <c r="X3711" s="13"/>
      <c r="Y3711" s="13"/>
      <c r="Z3711" s="13"/>
      <c r="AA3711" s="13"/>
      <c r="AB3711" s="13"/>
      <c r="AC3711" s="13"/>
      <c r="AD3711" s="13"/>
      <c r="AE3711" s="13"/>
      <c r="AF3711" s="13"/>
      <c r="AG3711" s="13"/>
      <c r="AH3711" s="13"/>
      <c r="AI3711" s="13"/>
      <c r="AJ3711" s="13"/>
      <c r="AK3711" s="13"/>
      <c r="AL3711" s="13"/>
      <c r="AM3711" s="13"/>
      <c r="AN3711" s="13"/>
    </row>
    <row r="3712" spans="1:40" ht="15.75" hidden="1" customHeight="1" x14ac:dyDescent="0.25">
      <c r="A3712" s="13"/>
      <c r="B3712" s="13"/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13"/>
      <c r="R3712" s="13"/>
      <c r="S3712" s="13"/>
      <c r="T3712" s="13"/>
      <c r="U3712" s="13"/>
      <c r="V3712" s="13"/>
      <c r="W3712" s="13"/>
      <c r="X3712" s="13"/>
      <c r="Y3712" s="13"/>
      <c r="Z3712" s="13"/>
      <c r="AA3712" s="13"/>
      <c r="AB3712" s="13"/>
      <c r="AC3712" s="13"/>
      <c r="AD3712" s="13"/>
      <c r="AE3712" s="13"/>
      <c r="AF3712" s="13"/>
      <c r="AG3712" s="13"/>
      <c r="AH3712" s="13"/>
      <c r="AI3712" s="13"/>
      <c r="AJ3712" s="13"/>
      <c r="AK3712" s="13"/>
      <c r="AL3712" s="13"/>
      <c r="AM3712" s="13"/>
      <c r="AN3712" s="13"/>
    </row>
    <row r="3713" spans="1:40" ht="15.75" hidden="1" customHeight="1" x14ac:dyDescent="0.25">
      <c r="A3713" s="13"/>
      <c r="B3713" s="13"/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  <c r="T3713" s="13"/>
      <c r="U3713" s="13"/>
      <c r="V3713" s="13"/>
      <c r="W3713" s="13"/>
      <c r="X3713" s="13"/>
      <c r="Y3713" s="13"/>
      <c r="Z3713" s="13"/>
      <c r="AA3713" s="13"/>
      <c r="AB3713" s="13"/>
      <c r="AC3713" s="13"/>
      <c r="AD3713" s="13"/>
      <c r="AE3713" s="13"/>
      <c r="AF3713" s="13"/>
      <c r="AG3713" s="13"/>
      <c r="AH3713" s="13"/>
      <c r="AI3713" s="13"/>
      <c r="AJ3713" s="13"/>
      <c r="AK3713" s="13"/>
      <c r="AL3713" s="13"/>
      <c r="AM3713" s="13"/>
      <c r="AN3713" s="13"/>
    </row>
    <row r="3714" spans="1:40" ht="15.75" hidden="1" customHeight="1" x14ac:dyDescent="0.25">
      <c r="A3714" s="13"/>
      <c r="B3714" s="13"/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13"/>
      <c r="R3714" s="13"/>
      <c r="S3714" s="13"/>
      <c r="T3714" s="13"/>
      <c r="U3714" s="13"/>
      <c r="V3714" s="13"/>
      <c r="W3714" s="13"/>
      <c r="X3714" s="13"/>
      <c r="Y3714" s="13"/>
      <c r="Z3714" s="13"/>
      <c r="AA3714" s="13"/>
      <c r="AB3714" s="13"/>
      <c r="AC3714" s="13"/>
      <c r="AD3714" s="13"/>
      <c r="AE3714" s="13"/>
      <c r="AF3714" s="13"/>
      <c r="AG3714" s="13"/>
      <c r="AH3714" s="13"/>
      <c r="AI3714" s="13"/>
      <c r="AJ3714" s="13"/>
      <c r="AK3714" s="13"/>
      <c r="AL3714" s="13"/>
      <c r="AM3714" s="13"/>
      <c r="AN3714" s="13"/>
    </row>
    <row r="3715" spans="1:40" ht="15.75" hidden="1" customHeight="1" x14ac:dyDescent="0.25">
      <c r="A3715" s="13"/>
      <c r="B3715" s="13"/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13"/>
      <c r="R3715" s="13"/>
      <c r="S3715" s="13"/>
      <c r="T3715" s="13"/>
      <c r="U3715" s="13"/>
      <c r="V3715" s="13"/>
      <c r="W3715" s="13"/>
      <c r="X3715" s="13"/>
      <c r="Y3715" s="13"/>
      <c r="Z3715" s="13"/>
      <c r="AA3715" s="13"/>
      <c r="AB3715" s="13"/>
      <c r="AC3715" s="13"/>
      <c r="AD3715" s="13"/>
      <c r="AE3715" s="13"/>
      <c r="AF3715" s="13"/>
      <c r="AG3715" s="13"/>
      <c r="AH3715" s="13"/>
      <c r="AI3715" s="13"/>
      <c r="AJ3715" s="13"/>
      <c r="AK3715" s="13"/>
      <c r="AL3715" s="13"/>
      <c r="AM3715" s="13"/>
      <c r="AN3715" s="13"/>
    </row>
    <row r="3716" spans="1:40" ht="15.75" hidden="1" customHeight="1" x14ac:dyDescent="0.25">
      <c r="A3716" s="13"/>
      <c r="B3716" s="13"/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13"/>
      <c r="R3716" s="13"/>
      <c r="S3716" s="13"/>
      <c r="T3716" s="13"/>
      <c r="U3716" s="13"/>
      <c r="V3716" s="13"/>
      <c r="W3716" s="13"/>
      <c r="X3716" s="13"/>
      <c r="Y3716" s="13"/>
      <c r="Z3716" s="13"/>
      <c r="AA3716" s="13"/>
      <c r="AB3716" s="13"/>
      <c r="AC3716" s="13"/>
      <c r="AD3716" s="13"/>
      <c r="AE3716" s="13"/>
      <c r="AF3716" s="13"/>
      <c r="AG3716" s="13"/>
      <c r="AH3716" s="13"/>
      <c r="AI3716" s="13"/>
      <c r="AJ3716" s="13"/>
      <c r="AK3716" s="13"/>
      <c r="AL3716" s="13"/>
      <c r="AM3716" s="13"/>
      <c r="AN3716" s="13"/>
    </row>
    <row r="3717" spans="1:40" ht="15.75" hidden="1" customHeight="1" x14ac:dyDescent="0.25">
      <c r="A3717" s="13"/>
      <c r="B3717" s="13"/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13"/>
      <c r="R3717" s="13"/>
      <c r="S3717" s="13"/>
      <c r="T3717" s="13"/>
      <c r="U3717" s="13"/>
      <c r="V3717" s="13"/>
      <c r="W3717" s="13"/>
      <c r="X3717" s="13"/>
      <c r="Y3717" s="13"/>
      <c r="Z3717" s="13"/>
      <c r="AA3717" s="13"/>
      <c r="AB3717" s="13"/>
      <c r="AC3717" s="13"/>
      <c r="AD3717" s="13"/>
      <c r="AE3717" s="13"/>
      <c r="AF3717" s="13"/>
      <c r="AG3717" s="13"/>
      <c r="AH3717" s="13"/>
      <c r="AI3717" s="13"/>
      <c r="AJ3717" s="13"/>
      <c r="AK3717" s="13"/>
      <c r="AL3717" s="13"/>
      <c r="AM3717" s="13"/>
      <c r="AN3717" s="13"/>
    </row>
    <row r="3718" spans="1:40" ht="15.75" hidden="1" customHeight="1" x14ac:dyDescent="0.25">
      <c r="A3718" s="13"/>
      <c r="B3718" s="13"/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13"/>
      <c r="R3718" s="13"/>
      <c r="S3718" s="13"/>
      <c r="T3718" s="13"/>
      <c r="U3718" s="13"/>
      <c r="V3718" s="13"/>
      <c r="W3718" s="13"/>
      <c r="X3718" s="13"/>
      <c r="Y3718" s="13"/>
      <c r="Z3718" s="13"/>
      <c r="AA3718" s="13"/>
      <c r="AB3718" s="13"/>
      <c r="AC3718" s="13"/>
      <c r="AD3718" s="13"/>
      <c r="AE3718" s="13"/>
      <c r="AF3718" s="13"/>
      <c r="AG3718" s="13"/>
      <c r="AH3718" s="13"/>
      <c r="AI3718" s="13"/>
      <c r="AJ3718" s="13"/>
      <c r="AK3718" s="13"/>
      <c r="AL3718" s="13"/>
      <c r="AM3718" s="13"/>
      <c r="AN3718" s="13"/>
    </row>
    <row r="3719" spans="1:40" ht="15.75" hidden="1" customHeight="1" x14ac:dyDescent="0.25">
      <c r="A3719" s="13"/>
      <c r="B3719" s="13"/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13"/>
      <c r="R3719" s="13"/>
      <c r="S3719" s="13"/>
      <c r="T3719" s="13"/>
      <c r="U3719" s="13"/>
      <c r="V3719" s="13"/>
      <c r="W3719" s="13"/>
      <c r="X3719" s="13"/>
      <c r="Y3719" s="13"/>
      <c r="Z3719" s="13"/>
      <c r="AA3719" s="13"/>
      <c r="AB3719" s="13"/>
      <c r="AC3719" s="13"/>
      <c r="AD3719" s="13"/>
      <c r="AE3719" s="13"/>
      <c r="AF3719" s="13"/>
      <c r="AG3719" s="13"/>
      <c r="AH3719" s="13"/>
      <c r="AI3719" s="13"/>
      <c r="AJ3719" s="13"/>
      <c r="AK3719" s="13"/>
      <c r="AL3719" s="13"/>
      <c r="AM3719" s="13"/>
      <c r="AN3719" s="13"/>
    </row>
    <row r="3720" spans="1:40" ht="15.75" hidden="1" customHeight="1" x14ac:dyDescent="0.25">
      <c r="A3720" s="13"/>
      <c r="B3720" s="13"/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13"/>
      <c r="R3720" s="13"/>
      <c r="S3720" s="13"/>
      <c r="T3720" s="13"/>
      <c r="U3720" s="13"/>
      <c r="V3720" s="13"/>
      <c r="W3720" s="13"/>
      <c r="X3720" s="13"/>
      <c r="Y3720" s="13"/>
      <c r="Z3720" s="13"/>
      <c r="AA3720" s="13"/>
      <c r="AB3720" s="13"/>
      <c r="AC3720" s="13"/>
      <c r="AD3720" s="13"/>
      <c r="AE3720" s="13"/>
      <c r="AF3720" s="13"/>
      <c r="AG3720" s="13"/>
      <c r="AH3720" s="13"/>
      <c r="AI3720" s="13"/>
      <c r="AJ3720" s="13"/>
      <c r="AK3720" s="13"/>
      <c r="AL3720" s="13"/>
      <c r="AM3720" s="13"/>
      <c r="AN3720" s="13"/>
    </row>
    <row r="3721" spans="1:40" ht="15.75" hidden="1" customHeight="1" x14ac:dyDescent="0.25">
      <c r="A3721" s="13"/>
      <c r="B3721" s="13"/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13"/>
      <c r="R3721" s="13"/>
      <c r="S3721" s="13"/>
      <c r="T3721" s="13"/>
      <c r="U3721" s="13"/>
      <c r="V3721" s="13"/>
      <c r="W3721" s="13"/>
      <c r="X3721" s="13"/>
      <c r="Y3721" s="13"/>
      <c r="Z3721" s="13"/>
      <c r="AA3721" s="13"/>
      <c r="AB3721" s="13"/>
      <c r="AC3721" s="13"/>
      <c r="AD3721" s="13"/>
      <c r="AE3721" s="13"/>
      <c r="AF3721" s="13"/>
      <c r="AG3721" s="13"/>
      <c r="AH3721" s="13"/>
      <c r="AI3721" s="13"/>
      <c r="AJ3721" s="13"/>
      <c r="AK3721" s="13"/>
      <c r="AL3721" s="13"/>
      <c r="AM3721" s="13"/>
      <c r="AN3721" s="13"/>
    </row>
    <row r="3722" spans="1:40" ht="15.75" hidden="1" customHeight="1" x14ac:dyDescent="0.25">
      <c r="A3722" s="13"/>
      <c r="B3722" s="13"/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13"/>
      <c r="R3722" s="13"/>
      <c r="S3722" s="13"/>
      <c r="T3722" s="13"/>
      <c r="U3722" s="13"/>
      <c r="V3722" s="13"/>
      <c r="W3722" s="13"/>
      <c r="X3722" s="13"/>
      <c r="Y3722" s="13"/>
      <c r="Z3722" s="13"/>
      <c r="AA3722" s="13"/>
      <c r="AB3722" s="13"/>
      <c r="AC3722" s="13"/>
      <c r="AD3722" s="13"/>
      <c r="AE3722" s="13"/>
      <c r="AF3722" s="13"/>
      <c r="AG3722" s="13"/>
      <c r="AH3722" s="13"/>
      <c r="AI3722" s="13"/>
      <c r="AJ3722" s="13"/>
      <c r="AK3722" s="13"/>
      <c r="AL3722" s="13"/>
      <c r="AM3722" s="13"/>
      <c r="AN3722" s="13"/>
    </row>
    <row r="3723" spans="1:40" ht="15.75" hidden="1" customHeight="1" x14ac:dyDescent="0.25">
      <c r="A3723" s="13"/>
      <c r="B3723" s="13"/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13"/>
      <c r="R3723" s="13"/>
      <c r="S3723" s="13"/>
      <c r="T3723" s="13"/>
      <c r="U3723" s="13"/>
      <c r="V3723" s="13"/>
      <c r="W3723" s="13"/>
      <c r="X3723" s="13"/>
      <c r="Y3723" s="13"/>
      <c r="Z3723" s="13"/>
      <c r="AA3723" s="13"/>
      <c r="AB3723" s="13"/>
      <c r="AC3723" s="13"/>
      <c r="AD3723" s="13"/>
      <c r="AE3723" s="13"/>
      <c r="AF3723" s="13"/>
      <c r="AG3723" s="13"/>
      <c r="AH3723" s="13"/>
      <c r="AI3723" s="13"/>
      <c r="AJ3723" s="13"/>
      <c r="AK3723" s="13"/>
      <c r="AL3723" s="13"/>
      <c r="AM3723" s="13"/>
      <c r="AN3723" s="13"/>
    </row>
    <row r="3724" spans="1:40" ht="15.75" hidden="1" customHeight="1" x14ac:dyDescent="0.25">
      <c r="A3724" s="13"/>
      <c r="B3724" s="13"/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13"/>
      <c r="R3724" s="13"/>
      <c r="S3724" s="13"/>
      <c r="T3724" s="13"/>
      <c r="U3724" s="13"/>
      <c r="V3724" s="13"/>
      <c r="W3724" s="13"/>
      <c r="X3724" s="13"/>
      <c r="Y3724" s="13"/>
      <c r="Z3724" s="13"/>
      <c r="AA3724" s="13"/>
      <c r="AB3724" s="13"/>
      <c r="AC3724" s="13"/>
      <c r="AD3724" s="13"/>
      <c r="AE3724" s="13"/>
      <c r="AF3724" s="13"/>
      <c r="AG3724" s="13"/>
      <c r="AH3724" s="13"/>
      <c r="AI3724" s="13"/>
      <c r="AJ3724" s="13"/>
      <c r="AK3724" s="13"/>
      <c r="AL3724" s="13"/>
      <c r="AM3724" s="13"/>
      <c r="AN3724" s="13"/>
    </row>
    <row r="3725" spans="1:40" ht="15.75" hidden="1" customHeight="1" x14ac:dyDescent="0.25">
      <c r="A3725" s="13"/>
      <c r="B3725" s="13"/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13"/>
      <c r="R3725" s="13"/>
      <c r="S3725" s="13"/>
      <c r="T3725" s="13"/>
      <c r="U3725" s="13"/>
      <c r="V3725" s="13"/>
      <c r="W3725" s="13"/>
      <c r="X3725" s="13"/>
      <c r="Y3725" s="13"/>
      <c r="Z3725" s="13"/>
      <c r="AA3725" s="13"/>
      <c r="AB3725" s="13"/>
      <c r="AC3725" s="13"/>
      <c r="AD3725" s="13"/>
      <c r="AE3725" s="13"/>
      <c r="AF3725" s="13"/>
      <c r="AG3725" s="13"/>
      <c r="AH3725" s="13"/>
      <c r="AI3725" s="13"/>
      <c r="AJ3725" s="13"/>
      <c r="AK3725" s="13"/>
      <c r="AL3725" s="13"/>
      <c r="AM3725" s="13"/>
      <c r="AN3725" s="13"/>
    </row>
    <row r="3726" spans="1:40" ht="15.75" hidden="1" customHeight="1" x14ac:dyDescent="0.25">
      <c r="A3726" s="13"/>
      <c r="B3726" s="13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13"/>
      <c r="R3726" s="13"/>
      <c r="S3726" s="13"/>
      <c r="T3726" s="13"/>
      <c r="U3726" s="13"/>
      <c r="V3726" s="13"/>
      <c r="W3726" s="13"/>
      <c r="X3726" s="13"/>
      <c r="Y3726" s="13"/>
      <c r="Z3726" s="13"/>
      <c r="AA3726" s="13"/>
      <c r="AB3726" s="13"/>
      <c r="AC3726" s="13"/>
      <c r="AD3726" s="13"/>
      <c r="AE3726" s="13"/>
      <c r="AF3726" s="13"/>
      <c r="AG3726" s="13"/>
      <c r="AH3726" s="13"/>
      <c r="AI3726" s="13"/>
      <c r="AJ3726" s="13"/>
      <c r="AK3726" s="13"/>
      <c r="AL3726" s="13"/>
      <c r="AM3726" s="13"/>
      <c r="AN3726" s="13"/>
    </row>
    <row r="3727" spans="1:40" ht="15.75" hidden="1" customHeight="1" x14ac:dyDescent="0.25">
      <c r="A3727" s="13"/>
      <c r="B3727" s="13"/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13"/>
      <c r="R3727" s="13"/>
      <c r="S3727" s="13"/>
      <c r="T3727" s="13"/>
      <c r="U3727" s="13"/>
      <c r="V3727" s="13"/>
      <c r="W3727" s="13"/>
      <c r="X3727" s="13"/>
      <c r="Y3727" s="13"/>
      <c r="Z3727" s="13"/>
      <c r="AA3727" s="13"/>
      <c r="AB3727" s="13"/>
      <c r="AC3727" s="13"/>
      <c r="AD3727" s="13"/>
      <c r="AE3727" s="13"/>
      <c r="AF3727" s="13"/>
      <c r="AG3727" s="13"/>
      <c r="AH3727" s="13"/>
      <c r="AI3727" s="13"/>
      <c r="AJ3727" s="13"/>
      <c r="AK3727" s="13"/>
      <c r="AL3727" s="13"/>
      <c r="AM3727" s="13"/>
      <c r="AN3727" s="13"/>
    </row>
    <row r="3728" spans="1:40" ht="15.75" hidden="1" customHeight="1" x14ac:dyDescent="0.25">
      <c r="A3728" s="13"/>
      <c r="B3728" s="13"/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13"/>
      <c r="R3728" s="13"/>
      <c r="S3728" s="13"/>
      <c r="T3728" s="13"/>
      <c r="U3728" s="13"/>
      <c r="V3728" s="13"/>
      <c r="W3728" s="13"/>
      <c r="X3728" s="13"/>
      <c r="Y3728" s="13"/>
      <c r="Z3728" s="13"/>
      <c r="AA3728" s="13"/>
      <c r="AB3728" s="13"/>
      <c r="AC3728" s="13"/>
      <c r="AD3728" s="13"/>
      <c r="AE3728" s="13"/>
      <c r="AF3728" s="13"/>
      <c r="AG3728" s="13"/>
      <c r="AH3728" s="13"/>
      <c r="AI3728" s="13"/>
      <c r="AJ3728" s="13"/>
      <c r="AK3728" s="13"/>
      <c r="AL3728" s="13"/>
      <c r="AM3728" s="13"/>
      <c r="AN3728" s="13"/>
    </row>
    <row r="3729" spans="1:40" ht="15.75" hidden="1" customHeight="1" x14ac:dyDescent="0.25">
      <c r="A3729" s="13"/>
      <c r="B3729" s="13"/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13"/>
      <c r="R3729" s="13"/>
      <c r="S3729" s="13"/>
      <c r="T3729" s="13"/>
      <c r="U3729" s="13"/>
      <c r="V3729" s="13"/>
      <c r="W3729" s="13"/>
      <c r="X3729" s="13"/>
      <c r="Y3729" s="13"/>
      <c r="Z3729" s="13"/>
      <c r="AA3729" s="13"/>
      <c r="AB3729" s="13"/>
      <c r="AC3729" s="13"/>
      <c r="AD3729" s="13"/>
      <c r="AE3729" s="13"/>
      <c r="AF3729" s="13"/>
      <c r="AG3729" s="13"/>
      <c r="AH3729" s="13"/>
      <c r="AI3729" s="13"/>
      <c r="AJ3729" s="13"/>
      <c r="AK3729" s="13"/>
      <c r="AL3729" s="13"/>
      <c r="AM3729" s="13"/>
      <c r="AN3729" s="13"/>
    </row>
    <row r="3730" spans="1:40" ht="15.75" hidden="1" customHeight="1" x14ac:dyDescent="0.25">
      <c r="A3730" s="13"/>
      <c r="B3730" s="13"/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  <c r="T3730" s="13"/>
      <c r="U3730" s="13"/>
      <c r="V3730" s="13"/>
      <c r="W3730" s="13"/>
      <c r="X3730" s="13"/>
      <c r="Y3730" s="13"/>
      <c r="Z3730" s="13"/>
      <c r="AA3730" s="13"/>
      <c r="AB3730" s="13"/>
      <c r="AC3730" s="13"/>
      <c r="AD3730" s="13"/>
      <c r="AE3730" s="13"/>
      <c r="AF3730" s="13"/>
      <c r="AG3730" s="13"/>
      <c r="AH3730" s="13"/>
      <c r="AI3730" s="13"/>
      <c r="AJ3730" s="13"/>
      <c r="AK3730" s="13"/>
      <c r="AL3730" s="13"/>
      <c r="AM3730" s="13"/>
      <c r="AN3730" s="13"/>
    </row>
    <row r="3731" spans="1:40" ht="15.75" hidden="1" customHeight="1" x14ac:dyDescent="0.25">
      <c r="A3731" s="13"/>
      <c r="B3731" s="13"/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  <c r="T3731" s="13"/>
      <c r="U3731" s="13"/>
      <c r="V3731" s="13"/>
      <c r="W3731" s="13"/>
      <c r="X3731" s="13"/>
      <c r="Y3731" s="13"/>
      <c r="Z3731" s="13"/>
      <c r="AA3731" s="13"/>
      <c r="AB3731" s="13"/>
      <c r="AC3731" s="13"/>
      <c r="AD3731" s="13"/>
      <c r="AE3731" s="13"/>
      <c r="AF3731" s="13"/>
      <c r="AG3731" s="13"/>
      <c r="AH3731" s="13"/>
      <c r="AI3731" s="13"/>
      <c r="AJ3731" s="13"/>
      <c r="AK3731" s="13"/>
      <c r="AL3731" s="13"/>
      <c r="AM3731" s="13"/>
      <c r="AN3731" s="13"/>
    </row>
    <row r="3732" spans="1:40" ht="15.75" hidden="1" customHeight="1" x14ac:dyDescent="0.25">
      <c r="A3732" s="13"/>
      <c r="B3732" s="13"/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13"/>
      <c r="R3732" s="13"/>
      <c r="S3732" s="13"/>
      <c r="T3732" s="13"/>
      <c r="U3732" s="13"/>
      <c r="V3732" s="13"/>
      <c r="W3732" s="13"/>
      <c r="X3732" s="13"/>
      <c r="Y3732" s="13"/>
      <c r="Z3732" s="13"/>
      <c r="AA3732" s="13"/>
      <c r="AB3732" s="13"/>
      <c r="AC3732" s="13"/>
      <c r="AD3732" s="13"/>
      <c r="AE3732" s="13"/>
      <c r="AF3732" s="13"/>
      <c r="AG3732" s="13"/>
      <c r="AH3732" s="13"/>
      <c r="AI3732" s="13"/>
      <c r="AJ3732" s="13"/>
      <c r="AK3732" s="13"/>
      <c r="AL3732" s="13"/>
      <c r="AM3732" s="13"/>
      <c r="AN3732" s="13"/>
    </row>
    <row r="3733" spans="1:40" ht="15.75" hidden="1" customHeight="1" x14ac:dyDescent="0.25">
      <c r="A3733" s="13"/>
      <c r="B3733" s="13"/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13"/>
      <c r="R3733" s="13"/>
      <c r="S3733" s="13"/>
      <c r="T3733" s="13"/>
      <c r="U3733" s="13"/>
      <c r="V3733" s="13"/>
      <c r="W3733" s="13"/>
      <c r="X3733" s="13"/>
      <c r="Y3733" s="13"/>
      <c r="Z3733" s="13"/>
      <c r="AA3733" s="13"/>
      <c r="AB3733" s="13"/>
      <c r="AC3733" s="13"/>
      <c r="AD3733" s="13"/>
      <c r="AE3733" s="13"/>
      <c r="AF3733" s="13"/>
      <c r="AG3733" s="13"/>
      <c r="AH3733" s="13"/>
      <c r="AI3733" s="13"/>
      <c r="AJ3733" s="13"/>
      <c r="AK3733" s="13"/>
      <c r="AL3733" s="13"/>
      <c r="AM3733" s="13"/>
      <c r="AN3733" s="13"/>
    </row>
    <row r="3734" spans="1:40" ht="15.75" hidden="1" customHeight="1" x14ac:dyDescent="0.25">
      <c r="A3734" s="13"/>
      <c r="B3734" s="13"/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13"/>
      <c r="R3734" s="13"/>
      <c r="S3734" s="13"/>
      <c r="T3734" s="13"/>
      <c r="U3734" s="13"/>
      <c r="V3734" s="13"/>
      <c r="W3734" s="13"/>
      <c r="X3734" s="13"/>
      <c r="Y3734" s="13"/>
      <c r="Z3734" s="13"/>
      <c r="AA3734" s="13"/>
      <c r="AB3734" s="13"/>
      <c r="AC3734" s="13"/>
      <c r="AD3734" s="13"/>
      <c r="AE3734" s="13"/>
      <c r="AF3734" s="13"/>
      <c r="AG3734" s="13"/>
      <c r="AH3734" s="13"/>
      <c r="AI3734" s="13"/>
      <c r="AJ3734" s="13"/>
      <c r="AK3734" s="13"/>
      <c r="AL3734" s="13"/>
      <c r="AM3734" s="13"/>
      <c r="AN3734" s="13"/>
    </row>
    <row r="3735" spans="1:40" ht="15.75" hidden="1" customHeight="1" x14ac:dyDescent="0.25">
      <c r="A3735" s="13"/>
      <c r="B3735" s="13"/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  <c r="T3735" s="13"/>
      <c r="U3735" s="13"/>
      <c r="V3735" s="13"/>
      <c r="W3735" s="13"/>
      <c r="X3735" s="13"/>
      <c r="Y3735" s="13"/>
      <c r="Z3735" s="13"/>
      <c r="AA3735" s="13"/>
      <c r="AB3735" s="13"/>
      <c r="AC3735" s="13"/>
      <c r="AD3735" s="13"/>
      <c r="AE3735" s="13"/>
      <c r="AF3735" s="13"/>
      <c r="AG3735" s="13"/>
      <c r="AH3735" s="13"/>
      <c r="AI3735" s="13"/>
      <c r="AJ3735" s="13"/>
      <c r="AK3735" s="13"/>
      <c r="AL3735" s="13"/>
      <c r="AM3735" s="13"/>
      <c r="AN3735" s="13"/>
    </row>
    <row r="3736" spans="1:40" ht="15.75" hidden="1" customHeight="1" x14ac:dyDescent="0.25">
      <c r="A3736" s="13"/>
      <c r="B3736" s="13"/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  <c r="T3736" s="13"/>
      <c r="U3736" s="13"/>
      <c r="V3736" s="13"/>
      <c r="W3736" s="13"/>
      <c r="X3736" s="13"/>
      <c r="Y3736" s="13"/>
      <c r="Z3736" s="13"/>
      <c r="AA3736" s="13"/>
      <c r="AB3736" s="13"/>
      <c r="AC3736" s="13"/>
      <c r="AD3736" s="13"/>
      <c r="AE3736" s="13"/>
      <c r="AF3736" s="13"/>
      <c r="AG3736" s="13"/>
      <c r="AH3736" s="13"/>
      <c r="AI3736" s="13"/>
      <c r="AJ3736" s="13"/>
      <c r="AK3736" s="13"/>
      <c r="AL3736" s="13"/>
      <c r="AM3736" s="13"/>
      <c r="AN3736" s="13"/>
    </row>
    <row r="3737" spans="1:40" ht="15.75" hidden="1" customHeight="1" x14ac:dyDescent="0.25">
      <c r="A3737" s="13"/>
      <c r="B3737" s="13"/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  <c r="T3737" s="13"/>
      <c r="U3737" s="13"/>
      <c r="V3737" s="13"/>
      <c r="W3737" s="13"/>
      <c r="X3737" s="13"/>
      <c r="Y3737" s="13"/>
      <c r="Z3737" s="13"/>
      <c r="AA3737" s="13"/>
      <c r="AB3737" s="13"/>
      <c r="AC3737" s="13"/>
      <c r="AD3737" s="13"/>
      <c r="AE3737" s="13"/>
      <c r="AF3737" s="13"/>
      <c r="AG3737" s="13"/>
      <c r="AH3737" s="13"/>
      <c r="AI3737" s="13"/>
      <c r="AJ3737" s="13"/>
      <c r="AK3737" s="13"/>
      <c r="AL3737" s="13"/>
      <c r="AM3737" s="13"/>
      <c r="AN3737" s="13"/>
    </row>
    <row r="3738" spans="1:40" ht="15.75" hidden="1" customHeight="1" x14ac:dyDescent="0.25">
      <c r="A3738" s="13"/>
      <c r="B3738" s="13"/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  <c r="T3738" s="13"/>
      <c r="U3738" s="13"/>
      <c r="V3738" s="13"/>
      <c r="W3738" s="13"/>
      <c r="X3738" s="13"/>
      <c r="Y3738" s="13"/>
      <c r="Z3738" s="13"/>
      <c r="AA3738" s="13"/>
      <c r="AB3738" s="13"/>
      <c r="AC3738" s="13"/>
      <c r="AD3738" s="13"/>
      <c r="AE3738" s="13"/>
      <c r="AF3738" s="13"/>
      <c r="AG3738" s="13"/>
      <c r="AH3738" s="13"/>
      <c r="AI3738" s="13"/>
      <c r="AJ3738" s="13"/>
      <c r="AK3738" s="13"/>
      <c r="AL3738" s="13"/>
      <c r="AM3738" s="13"/>
      <c r="AN3738" s="13"/>
    </row>
    <row r="3739" spans="1:40" ht="15.75" hidden="1" customHeight="1" x14ac:dyDescent="0.25">
      <c r="A3739" s="13"/>
      <c r="B3739" s="13"/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  <c r="T3739" s="13"/>
      <c r="U3739" s="13"/>
      <c r="V3739" s="13"/>
      <c r="W3739" s="13"/>
      <c r="X3739" s="13"/>
      <c r="Y3739" s="13"/>
      <c r="Z3739" s="13"/>
      <c r="AA3739" s="13"/>
      <c r="AB3739" s="13"/>
      <c r="AC3739" s="13"/>
      <c r="AD3739" s="13"/>
      <c r="AE3739" s="13"/>
      <c r="AF3739" s="13"/>
      <c r="AG3739" s="13"/>
      <c r="AH3739" s="13"/>
      <c r="AI3739" s="13"/>
      <c r="AJ3739" s="13"/>
      <c r="AK3739" s="13"/>
      <c r="AL3739" s="13"/>
      <c r="AM3739" s="13"/>
      <c r="AN3739" s="13"/>
    </row>
    <row r="3740" spans="1:40" ht="15.75" hidden="1" customHeight="1" x14ac:dyDescent="0.25">
      <c r="A3740" s="13"/>
      <c r="B3740" s="13"/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  <c r="T3740" s="13"/>
      <c r="U3740" s="13"/>
      <c r="V3740" s="13"/>
      <c r="W3740" s="13"/>
      <c r="X3740" s="13"/>
      <c r="Y3740" s="13"/>
      <c r="Z3740" s="13"/>
      <c r="AA3740" s="13"/>
      <c r="AB3740" s="13"/>
      <c r="AC3740" s="13"/>
      <c r="AD3740" s="13"/>
      <c r="AE3740" s="13"/>
      <c r="AF3740" s="13"/>
      <c r="AG3740" s="13"/>
      <c r="AH3740" s="13"/>
      <c r="AI3740" s="13"/>
      <c r="AJ3740" s="13"/>
      <c r="AK3740" s="13"/>
      <c r="AL3740" s="13"/>
      <c r="AM3740" s="13"/>
      <c r="AN3740" s="13"/>
    </row>
    <row r="3741" spans="1:40" ht="15.75" hidden="1" customHeight="1" x14ac:dyDescent="0.25">
      <c r="A3741" s="13"/>
      <c r="B3741" s="13"/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  <c r="T3741" s="13"/>
      <c r="U3741" s="13"/>
      <c r="V3741" s="13"/>
      <c r="W3741" s="13"/>
      <c r="X3741" s="13"/>
      <c r="Y3741" s="13"/>
      <c r="Z3741" s="13"/>
      <c r="AA3741" s="13"/>
      <c r="AB3741" s="13"/>
      <c r="AC3741" s="13"/>
      <c r="AD3741" s="13"/>
      <c r="AE3741" s="13"/>
      <c r="AF3741" s="13"/>
      <c r="AG3741" s="13"/>
      <c r="AH3741" s="13"/>
      <c r="AI3741" s="13"/>
      <c r="AJ3741" s="13"/>
      <c r="AK3741" s="13"/>
      <c r="AL3741" s="13"/>
      <c r="AM3741" s="13"/>
      <c r="AN3741" s="13"/>
    </row>
    <row r="3742" spans="1:40" ht="15.75" hidden="1" customHeight="1" x14ac:dyDescent="0.25">
      <c r="A3742" s="13"/>
      <c r="B3742" s="13"/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  <c r="T3742" s="13"/>
      <c r="U3742" s="13"/>
      <c r="V3742" s="13"/>
      <c r="W3742" s="13"/>
      <c r="X3742" s="13"/>
      <c r="Y3742" s="13"/>
      <c r="Z3742" s="13"/>
      <c r="AA3742" s="13"/>
      <c r="AB3742" s="13"/>
      <c r="AC3742" s="13"/>
      <c r="AD3742" s="13"/>
      <c r="AE3742" s="13"/>
      <c r="AF3742" s="13"/>
      <c r="AG3742" s="13"/>
      <c r="AH3742" s="13"/>
      <c r="AI3742" s="13"/>
      <c r="AJ3742" s="13"/>
      <c r="AK3742" s="13"/>
      <c r="AL3742" s="13"/>
      <c r="AM3742" s="13"/>
      <c r="AN3742" s="13"/>
    </row>
    <row r="3743" spans="1:40" ht="15.75" hidden="1" customHeight="1" x14ac:dyDescent="0.25">
      <c r="A3743" s="13"/>
      <c r="B3743" s="13"/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  <c r="T3743" s="13"/>
      <c r="U3743" s="13"/>
      <c r="V3743" s="13"/>
      <c r="W3743" s="13"/>
      <c r="X3743" s="13"/>
      <c r="Y3743" s="13"/>
      <c r="Z3743" s="13"/>
      <c r="AA3743" s="13"/>
      <c r="AB3743" s="13"/>
      <c r="AC3743" s="13"/>
      <c r="AD3743" s="13"/>
      <c r="AE3743" s="13"/>
      <c r="AF3743" s="13"/>
      <c r="AG3743" s="13"/>
      <c r="AH3743" s="13"/>
      <c r="AI3743" s="13"/>
      <c r="AJ3743" s="13"/>
      <c r="AK3743" s="13"/>
      <c r="AL3743" s="13"/>
      <c r="AM3743" s="13"/>
      <c r="AN3743" s="13"/>
    </row>
    <row r="3744" spans="1:40" ht="15.75" hidden="1" customHeight="1" x14ac:dyDescent="0.25">
      <c r="A3744" s="13"/>
      <c r="B3744" s="13"/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  <c r="T3744" s="13"/>
      <c r="U3744" s="13"/>
      <c r="V3744" s="13"/>
      <c r="W3744" s="13"/>
      <c r="X3744" s="13"/>
      <c r="Y3744" s="13"/>
      <c r="Z3744" s="13"/>
      <c r="AA3744" s="13"/>
      <c r="AB3744" s="13"/>
      <c r="AC3744" s="13"/>
      <c r="AD3744" s="13"/>
      <c r="AE3744" s="13"/>
      <c r="AF3744" s="13"/>
      <c r="AG3744" s="13"/>
      <c r="AH3744" s="13"/>
      <c r="AI3744" s="13"/>
      <c r="AJ3744" s="13"/>
      <c r="AK3744" s="13"/>
      <c r="AL3744" s="13"/>
      <c r="AM3744" s="13"/>
      <c r="AN3744" s="13"/>
    </row>
    <row r="3745" spans="1:40" ht="15.75" hidden="1" customHeight="1" x14ac:dyDescent="0.25">
      <c r="A3745" s="13"/>
      <c r="B3745" s="13"/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  <c r="T3745" s="13"/>
      <c r="U3745" s="13"/>
      <c r="V3745" s="13"/>
      <c r="W3745" s="13"/>
      <c r="X3745" s="13"/>
      <c r="Y3745" s="13"/>
      <c r="Z3745" s="13"/>
      <c r="AA3745" s="13"/>
      <c r="AB3745" s="13"/>
      <c r="AC3745" s="13"/>
      <c r="AD3745" s="13"/>
      <c r="AE3745" s="13"/>
      <c r="AF3745" s="13"/>
      <c r="AG3745" s="13"/>
      <c r="AH3745" s="13"/>
      <c r="AI3745" s="13"/>
      <c r="AJ3745" s="13"/>
      <c r="AK3745" s="13"/>
      <c r="AL3745" s="13"/>
      <c r="AM3745" s="13"/>
      <c r="AN3745" s="13"/>
    </row>
    <row r="3746" spans="1:40" ht="15.75" hidden="1" customHeight="1" x14ac:dyDescent="0.25">
      <c r="A3746" s="13"/>
      <c r="B3746" s="13"/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  <c r="T3746" s="13"/>
      <c r="U3746" s="13"/>
      <c r="V3746" s="13"/>
      <c r="W3746" s="13"/>
      <c r="X3746" s="13"/>
      <c r="Y3746" s="13"/>
      <c r="Z3746" s="13"/>
      <c r="AA3746" s="13"/>
      <c r="AB3746" s="13"/>
      <c r="AC3746" s="13"/>
      <c r="AD3746" s="13"/>
      <c r="AE3746" s="13"/>
      <c r="AF3746" s="13"/>
      <c r="AG3746" s="13"/>
      <c r="AH3746" s="13"/>
      <c r="AI3746" s="13"/>
      <c r="AJ3746" s="13"/>
      <c r="AK3746" s="13"/>
      <c r="AL3746" s="13"/>
      <c r="AM3746" s="13"/>
      <c r="AN3746" s="13"/>
    </row>
    <row r="3747" spans="1:40" ht="15.75" hidden="1" customHeight="1" x14ac:dyDescent="0.25">
      <c r="A3747" s="13"/>
      <c r="B3747" s="13"/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  <c r="T3747" s="13"/>
      <c r="U3747" s="13"/>
      <c r="V3747" s="13"/>
      <c r="W3747" s="13"/>
      <c r="X3747" s="13"/>
      <c r="Y3747" s="13"/>
      <c r="Z3747" s="13"/>
      <c r="AA3747" s="13"/>
      <c r="AB3747" s="13"/>
      <c r="AC3747" s="13"/>
      <c r="AD3747" s="13"/>
      <c r="AE3747" s="13"/>
      <c r="AF3747" s="13"/>
      <c r="AG3747" s="13"/>
      <c r="AH3747" s="13"/>
      <c r="AI3747" s="13"/>
      <c r="AJ3747" s="13"/>
      <c r="AK3747" s="13"/>
      <c r="AL3747" s="13"/>
      <c r="AM3747" s="13"/>
      <c r="AN3747" s="13"/>
    </row>
    <row r="3748" spans="1:40" ht="15.75" hidden="1" customHeight="1" x14ac:dyDescent="0.25">
      <c r="A3748" s="13"/>
      <c r="B3748" s="13"/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  <c r="T3748" s="13"/>
      <c r="U3748" s="13"/>
      <c r="V3748" s="13"/>
      <c r="W3748" s="13"/>
      <c r="X3748" s="13"/>
      <c r="Y3748" s="13"/>
      <c r="Z3748" s="13"/>
      <c r="AA3748" s="13"/>
      <c r="AB3748" s="13"/>
      <c r="AC3748" s="13"/>
      <c r="AD3748" s="13"/>
      <c r="AE3748" s="13"/>
      <c r="AF3748" s="13"/>
      <c r="AG3748" s="13"/>
      <c r="AH3748" s="13"/>
      <c r="AI3748" s="13"/>
      <c r="AJ3748" s="13"/>
      <c r="AK3748" s="13"/>
      <c r="AL3748" s="13"/>
      <c r="AM3748" s="13"/>
      <c r="AN3748" s="13"/>
    </row>
    <row r="3749" spans="1:40" ht="15.75" hidden="1" customHeight="1" x14ac:dyDescent="0.25">
      <c r="A3749" s="13"/>
      <c r="B3749" s="13"/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  <c r="T3749" s="13"/>
      <c r="U3749" s="13"/>
      <c r="V3749" s="13"/>
      <c r="W3749" s="13"/>
      <c r="X3749" s="13"/>
      <c r="Y3749" s="13"/>
      <c r="Z3749" s="13"/>
      <c r="AA3749" s="13"/>
      <c r="AB3749" s="13"/>
      <c r="AC3749" s="13"/>
      <c r="AD3749" s="13"/>
      <c r="AE3749" s="13"/>
      <c r="AF3749" s="13"/>
      <c r="AG3749" s="13"/>
      <c r="AH3749" s="13"/>
      <c r="AI3749" s="13"/>
      <c r="AJ3749" s="13"/>
      <c r="AK3749" s="13"/>
      <c r="AL3749" s="13"/>
      <c r="AM3749" s="13"/>
      <c r="AN3749" s="13"/>
    </row>
    <row r="3750" spans="1:40" ht="15.75" hidden="1" customHeight="1" x14ac:dyDescent="0.25">
      <c r="A3750" s="13"/>
      <c r="B3750" s="13"/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  <c r="T3750" s="13"/>
      <c r="U3750" s="13"/>
      <c r="V3750" s="13"/>
      <c r="W3750" s="13"/>
      <c r="X3750" s="13"/>
      <c r="Y3750" s="13"/>
      <c r="Z3750" s="13"/>
      <c r="AA3750" s="13"/>
      <c r="AB3750" s="13"/>
      <c r="AC3750" s="13"/>
      <c r="AD3750" s="13"/>
      <c r="AE3750" s="13"/>
      <c r="AF3750" s="13"/>
      <c r="AG3750" s="13"/>
      <c r="AH3750" s="13"/>
      <c r="AI3750" s="13"/>
      <c r="AJ3750" s="13"/>
      <c r="AK3750" s="13"/>
      <c r="AL3750" s="13"/>
      <c r="AM3750" s="13"/>
      <c r="AN3750" s="13"/>
    </row>
    <row r="3751" spans="1:40" ht="15.75" hidden="1" customHeight="1" x14ac:dyDescent="0.25">
      <c r="A3751" s="13"/>
      <c r="B3751" s="13"/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  <c r="T3751" s="13"/>
      <c r="U3751" s="13"/>
      <c r="V3751" s="13"/>
      <c r="W3751" s="13"/>
      <c r="X3751" s="13"/>
      <c r="Y3751" s="13"/>
      <c r="Z3751" s="13"/>
      <c r="AA3751" s="13"/>
      <c r="AB3751" s="13"/>
      <c r="AC3751" s="13"/>
      <c r="AD3751" s="13"/>
      <c r="AE3751" s="13"/>
      <c r="AF3751" s="13"/>
      <c r="AG3751" s="13"/>
      <c r="AH3751" s="13"/>
      <c r="AI3751" s="13"/>
      <c r="AJ3751" s="13"/>
      <c r="AK3751" s="13"/>
      <c r="AL3751" s="13"/>
      <c r="AM3751" s="13"/>
      <c r="AN3751" s="13"/>
    </row>
    <row r="3752" spans="1:40" ht="15.75" hidden="1" customHeight="1" x14ac:dyDescent="0.25">
      <c r="A3752" s="13"/>
      <c r="B3752" s="13"/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  <c r="T3752" s="13"/>
      <c r="U3752" s="13"/>
      <c r="V3752" s="13"/>
      <c r="W3752" s="13"/>
      <c r="X3752" s="13"/>
      <c r="Y3752" s="13"/>
      <c r="Z3752" s="13"/>
      <c r="AA3752" s="13"/>
      <c r="AB3752" s="13"/>
      <c r="AC3752" s="13"/>
      <c r="AD3752" s="13"/>
      <c r="AE3752" s="13"/>
      <c r="AF3752" s="13"/>
      <c r="AG3752" s="13"/>
      <c r="AH3752" s="13"/>
      <c r="AI3752" s="13"/>
      <c r="AJ3752" s="13"/>
      <c r="AK3752" s="13"/>
      <c r="AL3752" s="13"/>
      <c r="AM3752" s="13"/>
      <c r="AN3752" s="13"/>
    </row>
    <row r="3753" spans="1:40" ht="15.75" hidden="1" customHeight="1" x14ac:dyDescent="0.25">
      <c r="A3753" s="13"/>
      <c r="B3753" s="13"/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  <c r="T3753" s="13"/>
      <c r="U3753" s="13"/>
      <c r="V3753" s="13"/>
      <c r="W3753" s="13"/>
      <c r="X3753" s="13"/>
      <c r="Y3753" s="13"/>
      <c r="Z3753" s="13"/>
      <c r="AA3753" s="13"/>
      <c r="AB3753" s="13"/>
      <c r="AC3753" s="13"/>
      <c r="AD3753" s="13"/>
      <c r="AE3753" s="13"/>
      <c r="AF3753" s="13"/>
      <c r="AG3753" s="13"/>
      <c r="AH3753" s="13"/>
      <c r="AI3753" s="13"/>
      <c r="AJ3753" s="13"/>
      <c r="AK3753" s="13"/>
      <c r="AL3753" s="13"/>
      <c r="AM3753" s="13"/>
      <c r="AN3753" s="13"/>
    </row>
    <row r="3754" spans="1:40" ht="15.75" hidden="1" customHeight="1" x14ac:dyDescent="0.25">
      <c r="A3754" s="13"/>
      <c r="B3754" s="13"/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  <c r="T3754" s="13"/>
      <c r="U3754" s="13"/>
      <c r="V3754" s="13"/>
      <c r="W3754" s="13"/>
      <c r="X3754" s="13"/>
      <c r="Y3754" s="13"/>
      <c r="Z3754" s="13"/>
      <c r="AA3754" s="13"/>
      <c r="AB3754" s="13"/>
      <c r="AC3754" s="13"/>
      <c r="AD3754" s="13"/>
      <c r="AE3754" s="13"/>
      <c r="AF3754" s="13"/>
      <c r="AG3754" s="13"/>
      <c r="AH3754" s="13"/>
      <c r="AI3754" s="13"/>
      <c r="AJ3754" s="13"/>
      <c r="AK3754" s="13"/>
      <c r="AL3754" s="13"/>
      <c r="AM3754" s="13"/>
      <c r="AN3754" s="13"/>
    </row>
    <row r="3755" spans="1:40" ht="15.75" hidden="1" customHeight="1" x14ac:dyDescent="0.25">
      <c r="A3755" s="13"/>
      <c r="B3755" s="13"/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  <c r="T3755" s="13"/>
      <c r="U3755" s="13"/>
      <c r="V3755" s="13"/>
      <c r="W3755" s="13"/>
      <c r="X3755" s="13"/>
      <c r="Y3755" s="13"/>
      <c r="Z3755" s="13"/>
      <c r="AA3755" s="13"/>
      <c r="AB3755" s="13"/>
      <c r="AC3755" s="13"/>
      <c r="AD3755" s="13"/>
      <c r="AE3755" s="13"/>
      <c r="AF3755" s="13"/>
      <c r="AG3755" s="13"/>
      <c r="AH3755" s="13"/>
      <c r="AI3755" s="13"/>
      <c r="AJ3755" s="13"/>
      <c r="AK3755" s="13"/>
      <c r="AL3755" s="13"/>
      <c r="AM3755" s="13"/>
      <c r="AN3755" s="13"/>
    </row>
    <row r="3756" spans="1:40" ht="15.75" hidden="1" customHeight="1" x14ac:dyDescent="0.25">
      <c r="A3756" s="13"/>
      <c r="B3756" s="13"/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  <c r="T3756" s="13"/>
      <c r="U3756" s="13"/>
      <c r="V3756" s="13"/>
      <c r="W3756" s="13"/>
      <c r="X3756" s="13"/>
      <c r="Y3756" s="13"/>
      <c r="Z3756" s="13"/>
      <c r="AA3756" s="13"/>
      <c r="AB3756" s="13"/>
      <c r="AC3756" s="13"/>
      <c r="AD3756" s="13"/>
      <c r="AE3756" s="13"/>
      <c r="AF3756" s="13"/>
      <c r="AG3756" s="13"/>
      <c r="AH3756" s="13"/>
      <c r="AI3756" s="13"/>
      <c r="AJ3756" s="13"/>
      <c r="AK3756" s="13"/>
      <c r="AL3756" s="13"/>
      <c r="AM3756" s="13"/>
      <c r="AN3756" s="13"/>
    </row>
    <row r="3757" spans="1:40" ht="15.75" hidden="1" customHeight="1" x14ac:dyDescent="0.25">
      <c r="A3757" s="13"/>
      <c r="B3757" s="13"/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  <c r="T3757" s="13"/>
      <c r="U3757" s="13"/>
      <c r="V3757" s="13"/>
      <c r="W3757" s="13"/>
      <c r="X3757" s="13"/>
      <c r="Y3757" s="13"/>
      <c r="Z3757" s="13"/>
      <c r="AA3757" s="13"/>
      <c r="AB3757" s="13"/>
      <c r="AC3757" s="13"/>
      <c r="AD3757" s="13"/>
      <c r="AE3757" s="13"/>
      <c r="AF3757" s="13"/>
      <c r="AG3757" s="13"/>
      <c r="AH3757" s="13"/>
      <c r="AI3757" s="13"/>
      <c r="AJ3757" s="13"/>
      <c r="AK3757" s="13"/>
      <c r="AL3757" s="13"/>
      <c r="AM3757" s="13"/>
      <c r="AN3757" s="13"/>
    </row>
    <row r="3758" spans="1:40" ht="15.75" hidden="1" customHeight="1" x14ac:dyDescent="0.25">
      <c r="A3758" s="13"/>
      <c r="B3758" s="13"/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  <c r="T3758" s="13"/>
      <c r="U3758" s="13"/>
      <c r="V3758" s="13"/>
      <c r="W3758" s="13"/>
      <c r="X3758" s="13"/>
      <c r="Y3758" s="13"/>
      <c r="Z3758" s="13"/>
      <c r="AA3758" s="13"/>
      <c r="AB3758" s="13"/>
      <c r="AC3758" s="13"/>
      <c r="AD3758" s="13"/>
      <c r="AE3758" s="13"/>
      <c r="AF3758" s="13"/>
      <c r="AG3758" s="13"/>
      <c r="AH3758" s="13"/>
      <c r="AI3758" s="13"/>
      <c r="AJ3758" s="13"/>
      <c r="AK3758" s="13"/>
      <c r="AL3758" s="13"/>
      <c r="AM3758" s="13"/>
      <c r="AN3758" s="13"/>
    </row>
    <row r="3759" spans="1:40" ht="15.75" hidden="1" customHeight="1" x14ac:dyDescent="0.25">
      <c r="A3759" s="13"/>
      <c r="B3759" s="13"/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  <c r="T3759" s="13"/>
      <c r="U3759" s="13"/>
      <c r="V3759" s="13"/>
      <c r="W3759" s="13"/>
      <c r="X3759" s="13"/>
      <c r="Y3759" s="13"/>
      <c r="Z3759" s="13"/>
      <c r="AA3759" s="13"/>
      <c r="AB3759" s="13"/>
      <c r="AC3759" s="13"/>
      <c r="AD3759" s="13"/>
      <c r="AE3759" s="13"/>
      <c r="AF3759" s="13"/>
      <c r="AG3759" s="13"/>
      <c r="AH3759" s="13"/>
      <c r="AI3759" s="13"/>
      <c r="AJ3759" s="13"/>
      <c r="AK3759" s="13"/>
      <c r="AL3759" s="13"/>
      <c r="AM3759" s="13"/>
      <c r="AN3759" s="13"/>
    </row>
    <row r="3760" spans="1:40" ht="15.75" hidden="1" customHeight="1" x14ac:dyDescent="0.25">
      <c r="A3760" s="13"/>
      <c r="B3760" s="13"/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  <c r="T3760" s="13"/>
      <c r="U3760" s="13"/>
      <c r="V3760" s="13"/>
      <c r="W3760" s="13"/>
      <c r="X3760" s="13"/>
      <c r="Y3760" s="13"/>
      <c r="Z3760" s="13"/>
      <c r="AA3760" s="13"/>
      <c r="AB3760" s="13"/>
      <c r="AC3760" s="13"/>
      <c r="AD3760" s="13"/>
      <c r="AE3760" s="13"/>
      <c r="AF3760" s="13"/>
      <c r="AG3760" s="13"/>
      <c r="AH3760" s="13"/>
      <c r="AI3760" s="13"/>
      <c r="AJ3760" s="13"/>
      <c r="AK3760" s="13"/>
      <c r="AL3760" s="13"/>
      <c r="AM3760" s="13"/>
      <c r="AN3760" s="13"/>
    </row>
    <row r="3761" spans="1:40" ht="15.75" hidden="1" customHeight="1" x14ac:dyDescent="0.25">
      <c r="A3761" s="13"/>
      <c r="B3761" s="13"/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  <c r="T3761" s="13"/>
      <c r="U3761" s="13"/>
      <c r="V3761" s="13"/>
      <c r="W3761" s="13"/>
      <c r="X3761" s="13"/>
      <c r="Y3761" s="13"/>
      <c r="Z3761" s="13"/>
      <c r="AA3761" s="13"/>
      <c r="AB3761" s="13"/>
      <c r="AC3761" s="13"/>
      <c r="AD3761" s="13"/>
      <c r="AE3761" s="13"/>
      <c r="AF3761" s="13"/>
      <c r="AG3761" s="13"/>
      <c r="AH3761" s="13"/>
      <c r="AI3761" s="13"/>
      <c r="AJ3761" s="13"/>
      <c r="AK3761" s="13"/>
      <c r="AL3761" s="13"/>
      <c r="AM3761" s="13"/>
      <c r="AN3761" s="13"/>
    </row>
    <row r="3762" spans="1:40" ht="15.75" hidden="1" customHeight="1" x14ac:dyDescent="0.25">
      <c r="A3762" s="13"/>
      <c r="B3762" s="13"/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  <c r="T3762" s="13"/>
      <c r="U3762" s="13"/>
      <c r="V3762" s="13"/>
      <c r="W3762" s="13"/>
      <c r="X3762" s="13"/>
      <c r="Y3762" s="13"/>
      <c r="Z3762" s="13"/>
      <c r="AA3762" s="13"/>
      <c r="AB3762" s="13"/>
      <c r="AC3762" s="13"/>
      <c r="AD3762" s="13"/>
      <c r="AE3762" s="13"/>
      <c r="AF3762" s="13"/>
      <c r="AG3762" s="13"/>
      <c r="AH3762" s="13"/>
      <c r="AI3762" s="13"/>
      <c r="AJ3762" s="13"/>
      <c r="AK3762" s="13"/>
      <c r="AL3762" s="13"/>
      <c r="AM3762" s="13"/>
      <c r="AN3762" s="13"/>
    </row>
    <row r="3763" spans="1:40" ht="15.75" hidden="1" customHeight="1" x14ac:dyDescent="0.25">
      <c r="A3763" s="13"/>
      <c r="B3763" s="13"/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  <c r="T3763" s="13"/>
      <c r="U3763" s="13"/>
      <c r="V3763" s="13"/>
      <c r="W3763" s="13"/>
      <c r="X3763" s="13"/>
      <c r="Y3763" s="13"/>
      <c r="Z3763" s="13"/>
      <c r="AA3763" s="13"/>
      <c r="AB3763" s="13"/>
      <c r="AC3763" s="13"/>
      <c r="AD3763" s="13"/>
      <c r="AE3763" s="13"/>
      <c r="AF3763" s="13"/>
      <c r="AG3763" s="13"/>
      <c r="AH3763" s="13"/>
      <c r="AI3763" s="13"/>
      <c r="AJ3763" s="13"/>
      <c r="AK3763" s="13"/>
      <c r="AL3763" s="13"/>
      <c r="AM3763" s="13"/>
      <c r="AN3763" s="13"/>
    </row>
    <row r="3764" spans="1:40" ht="15.75" hidden="1" customHeight="1" x14ac:dyDescent="0.25">
      <c r="A3764" s="13"/>
      <c r="B3764" s="13"/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  <c r="T3764" s="13"/>
      <c r="U3764" s="13"/>
      <c r="V3764" s="13"/>
      <c r="W3764" s="13"/>
      <c r="X3764" s="13"/>
      <c r="Y3764" s="13"/>
      <c r="Z3764" s="13"/>
      <c r="AA3764" s="13"/>
      <c r="AB3764" s="13"/>
      <c r="AC3764" s="13"/>
      <c r="AD3764" s="13"/>
      <c r="AE3764" s="13"/>
      <c r="AF3764" s="13"/>
      <c r="AG3764" s="13"/>
      <c r="AH3764" s="13"/>
      <c r="AI3764" s="13"/>
      <c r="AJ3764" s="13"/>
      <c r="AK3764" s="13"/>
      <c r="AL3764" s="13"/>
      <c r="AM3764" s="13"/>
      <c r="AN3764" s="13"/>
    </row>
    <row r="3765" spans="1:40" ht="15.75" hidden="1" customHeight="1" x14ac:dyDescent="0.25">
      <c r="A3765" s="13"/>
      <c r="B3765" s="13"/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  <c r="T3765" s="13"/>
      <c r="U3765" s="13"/>
      <c r="V3765" s="13"/>
      <c r="W3765" s="13"/>
      <c r="X3765" s="13"/>
      <c r="Y3765" s="13"/>
      <c r="Z3765" s="13"/>
      <c r="AA3765" s="13"/>
      <c r="AB3765" s="13"/>
      <c r="AC3765" s="13"/>
      <c r="AD3765" s="13"/>
      <c r="AE3765" s="13"/>
      <c r="AF3765" s="13"/>
      <c r="AG3765" s="13"/>
      <c r="AH3765" s="13"/>
      <c r="AI3765" s="13"/>
      <c r="AJ3765" s="13"/>
      <c r="AK3765" s="13"/>
      <c r="AL3765" s="13"/>
      <c r="AM3765" s="13"/>
      <c r="AN3765" s="13"/>
    </row>
    <row r="3766" spans="1:40" ht="15.75" hidden="1" customHeight="1" x14ac:dyDescent="0.25">
      <c r="A3766" s="13"/>
      <c r="B3766" s="13"/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  <c r="T3766" s="13"/>
      <c r="U3766" s="13"/>
      <c r="V3766" s="13"/>
      <c r="W3766" s="13"/>
      <c r="X3766" s="13"/>
      <c r="Y3766" s="13"/>
      <c r="Z3766" s="13"/>
      <c r="AA3766" s="13"/>
      <c r="AB3766" s="13"/>
      <c r="AC3766" s="13"/>
      <c r="AD3766" s="13"/>
      <c r="AE3766" s="13"/>
      <c r="AF3766" s="13"/>
      <c r="AG3766" s="13"/>
      <c r="AH3766" s="13"/>
      <c r="AI3766" s="13"/>
      <c r="AJ3766" s="13"/>
      <c r="AK3766" s="13"/>
      <c r="AL3766" s="13"/>
      <c r="AM3766" s="13"/>
      <c r="AN3766" s="13"/>
    </row>
    <row r="3767" spans="1:40" ht="15.75" hidden="1" customHeight="1" x14ac:dyDescent="0.25">
      <c r="A3767" s="13"/>
      <c r="B3767" s="13"/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13"/>
      <c r="R3767" s="13"/>
      <c r="S3767" s="13"/>
      <c r="T3767" s="13"/>
      <c r="U3767" s="13"/>
      <c r="V3767" s="13"/>
      <c r="W3767" s="13"/>
      <c r="X3767" s="13"/>
      <c r="Y3767" s="13"/>
      <c r="Z3767" s="13"/>
      <c r="AA3767" s="13"/>
      <c r="AB3767" s="13"/>
      <c r="AC3767" s="13"/>
      <c r="AD3767" s="13"/>
      <c r="AE3767" s="13"/>
      <c r="AF3767" s="13"/>
      <c r="AG3767" s="13"/>
      <c r="AH3767" s="13"/>
      <c r="AI3767" s="13"/>
      <c r="AJ3767" s="13"/>
      <c r="AK3767" s="13"/>
      <c r="AL3767" s="13"/>
      <c r="AM3767" s="13"/>
      <c r="AN3767" s="13"/>
    </row>
    <row r="3768" spans="1:40" ht="15.75" hidden="1" customHeight="1" x14ac:dyDescent="0.25">
      <c r="A3768" s="13"/>
      <c r="B3768" s="13"/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13"/>
      <c r="R3768" s="13"/>
      <c r="S3768" s="13"/>
      <c r="T3768" s="13"/>
      <c r="U3768" s="13"/>
      <c r="V3768" s="13"/>
      <c r="W3768" s="13"/>
      <c r="X3768" s="13"/>
      <c r="Y3768" s="13"/>
      <c r="Z3768" s="13"/>
      <c r="AA3768" s="13"/>
      <c r="AB3768" s="13"/>
      <c r="AC3768" s="13"/>
      <c r="AD3768" s="13"/>
      <c r="AE3768" s="13"/>
      <c r="AF3768" s="13"/>
      <c r="AG3768" s="13"/>
      <c r="AH3768" s="13"/>
      <c r="AI3768" s="13"/>
      <c r="AJ3768" s="13"/>
      <c r="AK3768" s="13"/>
      <c r="AL3768" s="13"/>
      <c r="AM3768" s="13"/>
      <c r="AN3768" s="13"/>
    </row>
    <row r="3769" spans="1:40" ht="15.75" hidden="1" customHeight="1" x14ac:dyDescent="0.25">
      <c r="A3769" s="13"/>
      <c r="B3769" s="13"/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13"/>
      <c r="R3769" s="13"/>
      <c r="S3769" s="13"/>
      <c r="T3769" s="13"/>
      <c r="U3769" s="13"/>
      <c r="V3769" s="13"/>
      <c r="W3769" s="13"/>
      <c r="X3769" s="13"/>
      <c r="Y3769" s="13"/>
      <c r="Z3769" s="13"/>
      <c r="AA3769" s="13"/>
      <c r="AB3769" s="13"/>
      <c r="AC3769" s="13"/>
      <c r="AD3769" s="13"/>
      <c r="AE3769" s="13"/>
      <c r="AF3769" s="13"/>
      <c r="AG3769" s="13"/>
      <c r="AH3769" s="13"/>
      <c r="AI3769" s="13"/>
      <c r="AJ3769" s="13"/>
      <c r="AK3769" s="13"/>
      <c r="AL3769" s="13"/>
      <c r="AM3769" s="13"/>
      <c r="AN3769" s="13"/>
    </row>
    <row r="3770" spans="1:40" ht="15.75" hidden="1" customHeight="1" x14ac:dyDescent="0.25">
      <c r="A3770" s="13"/>
      <c r="B3770" s="13"/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13"/>
      <c r="R3770" s="13"/>
      <c r="S3770" s="13"/>
      <c r="T3770" s="13"/>
      <c r="U3770" s="13"/>
      <c r="V3770" s="13"/>
      <c r="W3770" s="13"/>
      <c r="X3770" s="13"/>
      <c r="Y3770" s="13"/>
      <c r="Z3770" s="13"/>
      <c r="AA3770" s="13"/>
      <c r="AB3770" s="13"/>
      <c r="AC3770" s="13"/>
      <c r="AD3770" s="13"/>
      <c r="AE3770" s="13"/>
      <c r="AF3770" s="13"/>
      <c r="AG3770" s="13"/>
      <c r="AH3770" s="13"/>
      <c r="AI3770" s="13"/>
      <c r="AJ3770" s="13"/>
      <c r="AK3770" s="13"/>
      <c r="AL3770" s="13"/>
      <c r="AM3770" s="13"/>
      <c r="AN3770" s="13"/>
    </row>
    <row r="3771" spans="1:40" ht="15.75" hidden="1" customHeight="1" x14ac:dyDescent="0.25">
      <c r="A3771" s="13"/>
      <c r="B3771" s="13"/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13"/>
      <c r="R3771" s="13"/>
      <c r="S3771" s="13"/>
      <c r="T3771" s="13"/>
      <c r="U3771" s="13"/>
      <c r="V3771" s="13"/>
      <c r="W3771" s="13"/>
      <c r="X3771" s="13"/>
      <c r="Y3771" s="13"/>
      <c r="Z3771" s="13"/>
      <c r="AA3771" s="13"/>
      <c r="AB3771" s="13"/>
      <c r="AC3771" s="13"/>
      <c r="AD3771" s="13"/>
      <c r="AE3771" s="13"/>
      <c r="AF3771" s="13"/>
      <c r="AG3771" s="13"/>
      <c r="AH3771" s="13"/>
      <c r="AI3771" s="13"/>
      <c r="AJ3771" s="13"/>
      <c r="AK3771" s="13"/>
      <c r="AL3771" s="13"/>
      <c r="AM3771" s="13"/>
      <c r="AN3771" s="13"/>
    </row>
    <row r="3772" spans="1:40" ht="15.75" hidden="1" customHeight="1" x14ac:dyDescent="0.25">
      <c r="A3772" s="13"/>
      <c r="B3772" s="13"/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13"/>
      <c r="R3772" s="13"/>
      <c r="S3772" s="13"/>
      <c r="T3772" s="13"/>
      <c r="U3772" s="13"/>
      <c r="V3772" s="13"/>
      <c r="W3772" s="13"/>
      <c r="X3772" s="13"/>
      <c r="Y3772" s="13"/>
      <c r="Z3772" s="13"/>
      <c r="AA3772" s="13"/>
      <c r="AB3772" s="13"/>
      <c r="AC3772" s="13"/>
      <c r="AD3772" s="13"/>
      <c r="AE3772" s="13"/>
      <c r="AF3772" s="13"/>
      <c r="AG3772" s="13"/>
      <c r="AH3772" s="13"/>
      <c r="AI3772" s="13"/>
      <c r="AJ3772" s="13"/>
      <c r="AK3772" s="13"/>
      <c r="AL3772" s="13"/>
      <c r="AM3772" s="13"/>
      <c r="AN3772" s="13"/>
    </row>
    <row r="3773" spans="1:40" ht="15.75" hidden="1" customHeight="1" x14ac:dyDescent="0.25">
      <c r="A3773" s="13"/>
      <c r="B3773" s="13"/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13"/>
      <c r="R3773" s="13"/>
      <c r="S3773" s="13"/>
      <c r="T3773" s="13"/>
      <c r="U3773" s="13"/>
      <c r="V3773" s="13"/>
      <c r="W3773" s="13"/>
      <c r="X3773" s="13"/>
      <c r="Y3773" s="13"/>
      <c r="Z3773" s="13"/>
      <c r="AA3773" s="13"/>
      <c r="AB3773" s="13"/>
      <c r="AC3773" s="13"/>
      <c r="AD3773" s="13"/>
      <c r="AE3773" s="13"/>
      <c r="AF3773" s="13"/>
      <c r="AG3773" s="13"/>
      <c r="AH3773" s="13"/>
      <c r="AI3773" s="13"/>
      <c r="AJ3773" s="13"/>
      <c r="AK3773" s="13"/>
      <c r="AL3773" s="13"/>
      <c r="AM3773" s="13"/>
      <c r="AN3773" s="13"/>
    </row>
    <row r="3774" spans="1:40" ht="15.75" hidden="1" customHeight="1" x14ac:dyDescent="0.25">
      <c r="A3774" s="13"/>
      <c r="B3774" s="13"/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  <c r="T3774" s="13"/>
      <c r="U3774" s="13"/>
      <c r="V3774" s="13"/>
      <c r="W3774" s="13"/>
      <c r="X3774" s="13"/>
      <c r="Y3774" s="13"/>
      <c r="Z3774" s="13"/>
      <c r="AA3774" s="13"/>
      <c r="AB3774" s="13"/>
      <c r="AC3774" s="13"/>
      <c r="AD3774" s="13"/>
      <c r="AE3774" s="13"/>
      <c r="AF3774" s="13"/>
      <c r="AG3774" s="13"/>
      <c r="AH3774" s="13"/>
      <c r="AI3774" s="13"/>
      <c r="AJ3774" s="13"/>
      <c r="AK3774" s="13"/>
      <c r="AL3774" s="13"/>
      <c r="AM3774" s="13"/>
      <c r="AN3774" s="13"/>
    </row>
    <row r="3775" spans="1:40" ht="15.75" hidden="1" customHeight="1" x14ac:dyDescent="0.25">
      <c r="A3775" s="13"/>
      <c r="B3775" s="13"/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  <c r="T3775" s="13"/>
      <c r="U3775" s="13"/>
      <c r="V3775" s="13"/>
      <c r="W3775" s="13"/>
      <c r="X3775" s="13"/>
      <c r="Y3775" s="13"/>
      <c r="Z3775" s="13"/>
      <c r="AA3775" s="13"/>
      <c r="AB3775" s="13"/>
      <c r="AC3775" s="13"/>
      <c r="AD3775" s="13"/>
      <c r="AE3775" s="13"/>
      <c r="AF3775" s="13"/>
      <c r="AG3775" s="13"/>
      <c r="AH3775" s="13"/>
      <c r="AI3775" s="13"/>
      <c r="AJ3775" s="13"/>
      <c r="AK3775" s="13"/>
      <c r="AL3775" s="13"/>
      <c r="AM3775" s="13"/>
      <c r="AN3775" s="13"/>
    </row>
    <row r="3776" spans="1:40" ht="15.75" hidden="1" customHeight="1" x14ac:dyDescent="0.25">
      <c r="A3776" s="13"/>
      <c r="B3776" s="13"/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  <c r="T3776" s="13"/>
      <c r="U3776" s="13"/>
      <c r="V3776" s="13"/>
      <c r="W3776" s="13"/>
      <c r="X3776" s="13"/>
      <c r="Y3776" s="13"/>
      <c r="Z3776" s="13"/>
      <c r="AA3776" s="13"/>
      <c r="AB3776" s="13"/>
      <c r="AC3776" s="13"/>
      <c r="AD3776" s="13"/>
      <c r="AE3776" s="13"/>
      <c r="AF3776" s="13"/>
      <c r="AG3776" s="13"/>
      <c r="AH3776" s="13"/>
      <c r="AI3776" s="13"/>
      <c r="AJ3776" s="13"/>
      <c r="AK3776" s="13"/>
      <c r="AL3776" s="13"/>
      <c r="AM3776" s="13"/>
      <c r="AN3776" s="13"/>
    </row>
    <row r="3777" spans="1:40" ht="15.75" hidden="1" customHeight="1" x14ac:dyDescent="0.25">
      <c r="A3777" s="13"/>
      <c r="B3777" s="13"/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  <c r="T3777" s="13"/>
      <c r="U3777" s="13"/>
      <c r="V3777" s="13"/>
      <c r="W3777" s="13"/>
      <c r="X3777" s="13"/>
      <c r="Y3777" s="13"/>
      <c r="Z3777" s="13"/>
      <c r="AA3777" s="13"/>
      <c r="AB3777" s="13"/>
      <c r="AC3777" s="13"/>
      <c r="AD3777" s="13"/>
      <c r="AE3777" s="13"/>
      <c r="AF3777" s="13"/>
      <c r="AG3777" s="13"/>
      <c r="AH3777" s="13"/>
      <c r="AI3777" s="13"/>
      <c r="AJ3777" s="13"/>
      <c r="AK3777" s="13"/>
      <c r="AL3777" s="13"/>
      <c r="AM3777" s="13"/>
      <c r="AN3777" s="13"/>
    </row>
    <row r="3778" spans="1:40" ht="15.75" hidden="1" customHeight="1" x14ac:dyDescent="0.25">
      <c r="A3778" s="13"/>
      <c r="B3778" s="13"/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  <c r="T3778" s="13"/>
      <c r="U3778" s="13"/>
      <c r="V3778" s="13"/>
      <c r="W3778" s="13"/>
      <c r="X3778" s="13"/>
      <c r="Y3778" s="13"/>
      <c r="Z3778" s="13"/>
      <c r="AA3778" s="13"/>
      <c r="AB3778" s="13"/>
      <c r="AC3778" s="13"/>
      <c r="AD3778" s="13"/>
      <c r="AE3778" s="13"/>
      <c r="AF3778" s="13"/>
      <c r="AG3778" s="13"/>
      <c r="AH3778" s="13"/>
      <c r="AI3778" s="13"/>
      <c r="AJ3778" s="13"/>
      <c r="AK3778" s="13"/>
      <c r="AL3778" s="13"/>
      <c r="AM3778" s="13"/>
      <c r="AN3778" s="13"/>
    </row>
    <row r="3779" spans="1:40" ht="15.75" hidden="1" customHeight="1" x14ac:dyDescent="0.25">
      <c r="A3779" s="13"/>
      <c r="B3779" s="13"/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  <c r="T3779" s="13"/>
      <c r="U3779" s="13"/>
      <c r="V3779" s="13"/>
      <c r="W3779" s="13"/>
      <c r="X3779" s="13"/>
      <c r="Y3779" s="13"/>
      <c r="Z3779" s="13"/>
      <c r="AA3779" s="13"/>
      <c r="AB3779" s="13"/>
      <c r="AC3779" s="13"/>
      <c r="AD3779" s="13"/>
      <c r="AE3779" s="13"/>
      <c r="AF3779" s="13"/>
      <c r="AG3779" s="13"/>
      <c r="AH3779" s="13"/>
      <c r="AI3779" s="13"/>
      <c r="AJ3779" s="13"/>
      <c r="AK3779" s="13"/>
      <c r="AL3779" s="13"/>
      <c r="AM3779" s="13"/>
      <c r="AN3779" s="13"/>
    </row>
    <row r="3780" spans="1:40" ht="15.75" hidden="1" customHeight="1" x14ac:dyDescent="0.25">
      <c r="A3780" s="13"/>
      <c r="B3780" s="13"/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  <c r="T3780" s="13"/>
      <c r="U3780" s="13"/>
      <c r="V3780" s="13"/>
      <c r="W3780" s="13"/>
      <c r="X3780" s="13"/>
      <c r="Y3780" s="13"/>
      <c r="Z3780" s="13"/>
      <c r="AA3780" s="13"/>
      <c r="AB3780" s="13"/>
      <c r="AC3780" s="13"/>
      <c r="AD3780" s="13"/>
      <c r="AE3780" s="13"/>
      <c r="AF3780" s="13"/>
      <c r="AG3780" s="13"/>
      <c r="AH3780" s="13"/>
      <c r="AI3780" s="13"/>
      <c r="AJ3780" s="13"/>
      <c r="AK3780" s="13"/>
      <c r="AL3780" s="13"/>
      <c r="AM3780" s="13"/>
      <c r="AN3780" s="13"/>
    </row>
    <row r="3781" spans="1:40" ht="15.75" hidden="1" customHeight="1" x14ac:dyDescent="0.25">
      <c r="A3781" s="13"/>
      <c r="B3781" s="13"/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  <c r="T3781" s="13"/>
      <c r="U3781" s="13"/>
      <c r="V3781" s="13"/>
      <c r="W3781" s="13"/>
      <c r="X3781" s="13"/>
      <c r="Y3781" s="13"/>
      <c r="Z3781" s="13"/>
      <c r="AA3781" s="13"/>
      <c r="AB3781" s="13"/>
      <c r="AC3781" s="13"/>
      <c r="AD3781" s="13"/>
      <c r="AE3781" s="13"/>
      <c r="AF3781" s="13"/>
      <c r="AG3781" s="13"/>
      <c r="AH3781" s="13"/>
      <c r="AI3781" s="13"/>
      <c r="AJ3781" s="13"/>
      <c r="AK3781" s="13"/>
      <c r="AL3781" s="13"/>
      <c r="AM3781" s="13"/>
      <c r="AN3781" s="13"/>
    </row>
    <row r="3782" spans="1:40" ht="15.75" hidden="1" customHeight="1" x14ac:dyDescent="0.25">
      <c r="A3782" s="13"/>
      <c r="B3782" s="13"/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  <c r="T3782" s="13"/>
      <c r="U3782" s="13"/>
      <c r="V3782" s="13"/>
      <c r="W3782" s="13"/>
      <c r="X3782" s="13"/>
      <c r="Y3782" s="13"/>
      <c r="Z3782" s="13"/>
      <c r="AA3782" s="13"/>
      <c r="AB3782" s="13"/>
      <c r="AC3782" s="13"/>
      <c r="AD3782" s="13"/>
      <c r="AE3782" s="13"/>
      <c r="AF3782" s="13"/>
      <c r="AG3782" s="13"/>
      <c r="AH3782" s="13"/>
      <c r="AI3782" s="13"/>
      <c r="AJ3782" s="13"/>
      <c r="AK3782" s="13"/>
      <c r="AL3782" s="13"/>
      <c r="AM3782" s="13"/>
      <c r="AN3782" s="13"/>
    </row>
    <row r="3783" spans="1:40" ht="15.75" hidden="1" customHeight="1" x14ac:dyDescent="0.25">
      <c r="A3783" s="13"/>
      <c r="B3783" s="13"/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  <c r="T3783" s="13"/>
      <c r="U3783" s="13"/>
      <c r="V3783" s="13"/>
      <c r="W3783" s="13"/>
      <c r="X3783" s="13"/>
      <c r="Y3783" s="13"/>
      <c r="Z3783" s="13"/>
      <c r="AA3783" s="13"/>
      <c r="AB3783" s="13"/>
      <c r="AC3783" s="13"/>
      <c r="AD3783" s="13"/>
      <c r="AE3783" s="13"/>
      <c r="AF3783" s="13"/>
      <c r="AG3783" s="13"/>
      <c r="AH3783" s="13"/>
      <c r="AI3783" s="13"/>
      <c r="AJ3783" s="13"/>
      <c r="AK3783" s="13"/>
      <c r="AL3783" s="13"/>
      <c r="AM3783" s="13"/>
      <c r="AN3783" s="13"/>
    </row>
    <row r="3784" spans="1:40" ht="15.75" hidden="1" customHeight="1" x14ac:dyDescent="0.25">
      <c r="A3784" s="13"/>
      <c r="B3784" s="13"/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  <c r="T3784" s="13"/>
      <c r="U3784" s="13"/>
      <c r="V3784" s="13"/>
      <c r="W3784" s="13"/>
      <c r="X3784" s="13"/>
      <c r="Y3784" s="13"/>
      <c r="Z3784" s="13"/>
      <c r="AA3784" s="13"/>
      <c r="AB3784" s="13"/>
      <c r="AC3784" s="13"/>
      <c r="AD3784" s="13"/>
      <c r="AE3784" s="13"/>
      <c r="AF3784" s="13"/>
      <c r="AG3784" s="13"/>
      <c r="AH3784" s="13"/>
      <c r="AI3784" s="13"/>
      <c r="AJ3784" s="13"/>
      <c r="AK3784" s="13"/>
      <c r="AL3784" s="13"/>
      <c r="AM3784" s="13"/>
      <c r="AN3784" s="13"/>
    </row>
    <row r="3785" spans="1:40" ht="15.75" hidden="1" customHeight="1" x14ac:dyDescent="0.25">
      <c r="A3785" s="13"/>
      <c r="B3785" s="13"/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  <c r="T3785" s="13"/>
      <c r="U3785" s="13"/>
      <c r="V3785" s="13"/>
      <c r="W3785" s="13"/>
      <c r="X3785" s="13"/>
      <c r="Y3785" s="13"/>
      <c r="Z3785" s="13"/>
      <c r="AA3785" s="13"/>
      <c r="AB3785" s="13"/>
      <c r="AC3785" s="13"/>
      <c r="AD3785" s="13"/>
      <c r="AE3785" s="13"/>
      <c r="AF3785" s="13"/>
      <c r="AG3785" s="13"/>
      <c r="AH3785" s="13"/>
      <c r="AI3785" s="13"/>
      <c r="AJ3785" s="13"/>
      <c r="AK3785" s="13"/>
      <c r="AL3785" s="13"/>
      <c r="AM3785" s="13"/>
      <c r="AN3785" s="13"/>
    </row>
    <row r="3786" spans="1:40" ht="15.75" hidden="1" customHeight="1" x14ac:dyDescent="0.25">
      <c r="A3786" s="13"/>
      <c r="B3786" s="13"/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  <c r="T3786" s="13"/>
      <c r="U3786" s="13"/>
      <c r="V3786" s="13"/>
      <c r="W3786" s="13"/>
      <c r="X3786" s="13"/>
      <c r="Y3786" s="13"/>
      <c r="Z3786" s="13"/>
      <c r="AA3786" s="13"/>
      <c r="AB3786" s="13"/>
      <c r="AC3786" s="13"/>
      <c r="AD3786" s="13"/>
      <c r="AE3786" s="13"/>
      <c r="AF3786" s="13"/>
      <c r="AG3786" s="13"/>
      <c r="AH3786" s="13"/>
      <c r="AI3786" s="13"/>
      <c r="AJ3786" s="13"/>
      <c r="AK3786" s="13"/>
      <c r="AL3786" s="13"/>
      <c r="AM3786" s="13"/>
      <c r="AN3786" s="13"/>
    </row>
    <row r="3787" spans="1:40" ht="15.75" hidden="1" customHeight="1" x14ac:dyDescent="0.25">
      <c r="A3787" s="13"/>
      <c r="B3787" s="13"/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  <c r="T3787" s="13"/>
      <c r="U3787" s="13"/>
      <c r="V3787" s="13"/>
      <c r="W3787" s="13"/>
      <c r="X3787" s="13"/>
      <c r="Y3787" s="13"/>
      <c r="Z3787" s="13"/>
      <c r="AA3787" s="13"/>
      <c r="AB3787" s="13"/>
      <c r="AC3787" s="13"/>
      <c r="AD3787" s="13"/>
      <c r="AE3787" s="13"/>
      <c r="AF3787" s="13"/>
      <c r="AG3787" s="13"/>
      <c r="AH3787" s="13"/>
      <c r="AI3787" s="13"/>
      <c r="AJ3787" s="13"/>
      <c r="AK3787" s="13"/>
      <c r="AL3787" s="13"/>
      <c r="AM3787" s="13"/>
      <c r="AN3787" s="13"/>
    </row>
    <row r="3788" spans="1:40" ht="15.75" hidden="1" customHeight="1" x14ac:dyDescent="0.25">
      <c r="A3788" s="13"/>
      <c r="B3788" s="13"/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  <c r="T3788" s="13"/>
      <c r="U3788" s="13"/>
      <c r="V3788" s="13"/>
      <c r="W3788" s="13"/>
      <c r="X3788" s="13"/>
      <c r="Y3788" s="13"/>
      <c r="Z3788" s="13"/>
      <c r="AA3788" s="13"/>
      <c r="AB3788" s="13"/>
      <c r="AC3788" s="13"/>
      <c r="AD3788" s="13"/>
      <c r="AE3788" s="13"/>
      <c r="AF3788" s="13"/>
      <c r="AG3788" s="13"/>
      <c r="AH3788" s="13"/>
      <c r="AI3788" s="13"/>
      <c r="AJ3788" s="13"/>
      <c r="AK3788" s="13"/>
      <c r="AL3788" s="13"/>
      <c r="AM3788" s="13"/>
      <c r="AN3788" s="13"/>
    </row>
    <row r="3789" spans="1:40" ht="15.75" hidden="1" customHeight="1" x14ac:dyDescent="0.25">
      <c r="A3789" s="13"/>
      <c r="B3789" s="13"/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  <c r="T3789" s="13"/>
      <c r="U3789" s="13"/>
      <c r="V3789" s="13"/>
      <c r="W3789" s="13"/>
      <c r="X3789" s="13"/>
      <c r="Y3789" s="13"/>
      <c r="Z3789" s="13"/>
      <c r="AA3789" s="13"/>
      <c r="AB3789" s="13"/>
      <c r="AC3789" s="13"/>
      <c r="AD3789" s="13"/>
      <c r="AE3789" s="13"/>
      <c r="AF3789" s="13"/>
      <c r="AG3789" s="13"/>
      <c r="AH3789" s="13"/>
      <c r="AI3789" s="13"/>
      <c r="AJ3789" s="13"/>
      <c r="AK3789" s="13"/>
      <c r="AL3789" s="13"/>
      <c r="AM3789" s="13"/>
      <c r="AN3789" s="13"/>
    </row>
    <row r="3790" spans="1:40" ht="15.75" hidden="1" customHeight="1" x14ac:dyDescent="0.25">
      <c r="A3790" s="13"/>
      <c r="B3790" s="13"/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  <c r="T3790" s="13"/>
      <c r="U3790" s="13"/>
      <c r="V3790" s="13"/>
      <c r="W3790" s="13"/>
      <c r="X3790" s="13"/>
      <c r="Y3790" s="13"/>
      <c r="Z3790" s="13"/>
      <c r="AA3790" s="13"/>
      <c r="AB3790" s="13"/>
      <c r="AC3790" s="13"/>
      <c r="AD3790" s="13"/>
      <c r="AE3790" s="13"/>
      <c r="AF3790" s="13"/>
      <c r="AG3790" s="13"/>
      <c r="AH3790" s="13"/>
      <c r="AI3790" s="13"/>
      <c r="AJ3790" s="13"/>
      <c r="AK3790" s="13"/>
      <c r="AL3790" s="13"/>
      <c r="AM3790" s="13"/>
      <c r="AN3790" s="13"/>
    </row>
    <row r="3791" spans="1:40" ht="15.75" hidden="1" customHeight="1" x14ac:dyDescent="0.25">
      <c r="A3791" s="13"/>
      <c r="B3791" s="13"/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  <c r="T3791" s="13"/>
      <c r="U3791" s="13"/>
      <c r="V3791" s="13"/>
      <c r="W3791" s="13"/>
      <c r="X3791" s="13"/>
      <c r="Y3791" s="13"/>
      <c r="Z3791" s="13"/>
      <c r="AA3791" s="13"/>
      <c r="AB3791" s="13"/>
      <c r="AC3791" s="13"/>
      <c r="AD3791" s="13"/>
      <c r="AE3791" s="13"/>
      <c r="AF3791" s="13"/>
      <c r="AG3791" s="13"/>
      <c r="AH3791" s="13"/>
      <c r="AI3791" s="13"/>
      <c r="AJ3791" s="13"/>
      <c r="AK3791" s="13"/>
      <c r="AL3791" s="13"/>
      <c r="AM3791" s="13"/>
      <c r="AN3791" s="13"/>
    </row>
    <row r="3792" spans="1:40" ht="15.75" hidden="1" customHeight="1" x14ac:dyDescent="0.25">
      <c r="A3792" s="13"/>
      <c r="B3792" s="13"/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  <c r="T3792" s="13"/>
      <c r="U3792" s="13"/>
      <c r="V3792" s="13"/>
      <c r="W3792" s="13"/>
      <c r="X3792" s="13"/>
      <c r="Y3792" s="13"/>
      <c r="Z3792" s="13"/>
      <c r="AA3792" s="13"/>
      <c r="AB3792" s="13"/>
      <c r="AC3792" s="13"/>
      <c r="AD3792" s="13"/>
      <c r="AE3792" s="13"/>
      <c r="AF3792" s="13"/>
      <c r="AG3792" s="13"/>
      <c r="AH3792" s="13"/>
      <c r="AI3792" s="13"/>
      <c r="AJ3792" s="13"/>
      <c r="AK3792" s="13"/>
      <c r="AL3792" s="13"/>
      <c r="AM3792" s="13"/>
      <c r="AN3792" s="13"/>
    </row>
    <row r="3793" spans="1:40" ht="15.75" hidden="1" customHeight="1" x14ac:dyDescent="0.25">
      <c r="A3793" s="13"/>
      <c r="B3793" s="13"/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  <c r="T3793" s="13"/>
      <c r="U3793" s="13"/>
      <c r="V3793" s="13"/>
      <c r="W3793" s="13"/>
      <c r="X3793" s="13"/>
      <c r="Y3793" s="13"/>
      <c r="Z3793" s="13"/>
      <c r="AA3793" s="13"/>
      <c r="AB3793" s="13"/>
      <c r="AC3793" s="13"/>
      <c r="AD3793" s="13"/>
      <c r="AE3793" s="13"/>
      <c r="AF3793" s="13"/>
      <c r="AG3793" s="13"/>
      <c r="AH3793" s="13"/>
      <c r="AI3793" s="13"/>
      <c r="AJ3793" s="13"/>
      <c r="AK3793" s="13"/>
      <c r="AL3793" s="13"/>
      <c r="AM3793" s="13"/>
      <c r="AN3793" s="13"/>
    </row>
    <row r="3794" spans="1:40" ht="15.75" hidden="1" customHeight="1" x14ac:dyDescent="0.25">
      <c r="A3794" s="13"/>
      <c r="B3794" s="13"/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  <c r="T3794" s="13"/>
      <c r="U3794" s="13"/>
      <c r="V3794" s="13"/>
      <c r="W3794" s="13"/>
      <c r="X3794" s="13"/>
      <c r="Y3794" s="13"/>
      <c r="Z3794" s="13"/>
      <c r="AA3794" s="13"/>
      <c r="AB3794" s="13"/>
      <c r="AC3794" s="13"/>
      <c r="AD3794" s="13"/>
      <c r="AE3794" s="13"/>
      <c r="AF3794" s="13"/>
      <c r="AG3794" s="13"/>
      <c r="AH3794" s="13"/>
      <c r="AI3794" s="13"/>
      <c r="AJ3794" s="13"/>
      <c r="AK3794" s="13"/>
      <c r="AL3794" s="13"/>
      <c r="AM3794" s="13"/>
      <c r="AN3794" s="13"/>
    </row>
    <row r="3795" spans="1:40" ht="15.75" hidden="1" customHeight="1" x14ac:dyDescent="0.25">
      <c r="A3795" s="13"/>
      <c r="B3795" s="13"/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  <c r="T3795" s="13"/>
      <c r="U3795" s="13"/>
      <c r="V3795" s="13"/>
      <c r="W3795" s="13"/>
      <c r="X3795" s="13"/>
      <c r="Y3795" s="13"/>
      <c r="Z3795" s="13"/>
      <c r="AA3795" s="13"/>
      <c r="AB3795" s="13"/>
      <c r="AC3795" s="13"/>
      <c r="AD3795" s="13"/>
      <c r="AE3795" s="13"/>
      <c r="AF3795" s="13"/>
      <c r="AG3795" s="13"/>
      <c r="AH3795" s="13"/>
      <c r="AI3795" s="13"/>
      <c r="AJ3795" s="13"/>
      <c r="AK3795" s="13"/>
      <c r="AL3795" s="13"/>
      <c r="AM3795" s="13"/>
      <c r="AN3795" s="13"/>
    </row>
    <row r="3796" spans="1:40" ht="15.75" hidden="1" customHeight="1" x14ac:dyDescent="0.25">
      <c r="A3796" s="13"/>
      <c r="B3796" s="13"/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  <c r="T3796" s="13"/>
      <c r="U3796" s="13"/>
      <c r="V3796" s="13"/>
      <c r="W3796" s="13"/>
      <c r="X3796" s="13"/>
      <c r="Y3796" s="13"/>
      <c r="Z3796" s="13"/>
      <c r="AA3796" s="13"/>
      <c r="AB3796" s="13"/>
      <c r="AC3796" s="13"/>
      <c r="AD3796" s="13"/>
      <c r="AE3796" s="13"/>
      <c r="AF3796" s="13"/>
      <c r="AG3796" s="13"/>
      <c r="AH3796" s="13"/>
      <c r="AI3796" s="13"/>
      <c r="AJ3796" s="13"/>
      <c r="AK3796" s="13"/>
      <c r="AL3796" s="13"/>
      <c r="AM3796" s="13"/>
      <c r="AN3796" s="13"/>
    </row>
    <row r="3797" spans="1:40" ht="15.75" hidden="1" customHeight="1" x14ac:dyDescent="0.25">
      <c r="A3797" s="13"/>
      <c r="B3797" s="13"/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  <c r="T3797" s="13"/>
      <c r="U3797" s="13"/>
      <c r="V3797" s="13"/>
      <c r="W3797" s="13"/>
      <c r="X3797" s="13"/>
      <c r="Y3797" s="13"/>
      <c r="Z3797" s="13"/>
      <c r="AA3797" s="13"/>
      <c r="AB3797" s="13"/>
      <c r="AC3797" s="13"/>
      <c r="AD3797" s="13"/>
      <c r="AE3797" s="13"/>
      <c r="AF3797" s="13"/>
      <c r="AG3797" s="13"/>
      <c r="AH3797" s="13"/>
      <c r="AI3797" s="13"/>
      <c r="AJ3797" s="13"/>
      <c r="AK3797" s="13"/>
      <c r="AL3797" s="13"/>
      <c r="AM3797" s="13"/>
      <c r="AN3797" s="13"/>
    </row>
    <row r="3798" spans="1:40" ht="15.75" hidden="1" customHeight="1" x14ac:dyDescent="0.25">
      <c r="A3798" s="13"/>
      <c r="B3798" s="13"/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  <c r="T3798" s="13"/>
      <c r="U3798" s="13"/>
      <c r="V3798" s="13"/>
      <c r="W3798" s="13"/>
      <c r="X3798" s="13"/>
      <c r="Y3798" s="13"/>
      <c r="Z3798" s="13"/>
      <c r="AA3798" s="13"/>
      <c r="AB3798" s="13"/>
      <c r="AC3798" s="13"/>
      <c r="AD3798" s="13"/>
      <c r="AE3798" s="13"/>
      <c r="AF3798" s="13"/>
      <c r="AG3798" s="13"/>
      <c r="AH3798" s="13"/>
      <c r="AI3798" s="13"/>
      <c r="AJ3798" s="13"/>
      <c r="AK3798" s="13"/>
      <c r="AL3798" s="13"/>
      <c r="AM3798" s="13"/>
      <c r="AN3798" s="13"/>
    </row>
    <row r="3799" spans="1:40" ht="15.75" hidden="1" customHeight="1" x14ac:dyDescent="0.25">
      <c r="A3799" s="13"/>
      <c r="B3799" s="13"/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  <c r="T3799" s="13"/>
      <c r="U3799" s="13"/>
      <c r="V3799" s="13"/>
      <c r="W3799" s="13"/>
      <c r="X3799" s="13"/>
      <c r="Y3799" s="13"/>
      <c r="Z3799" s="13"/>
      <c r="AA3799" s="13"/>
      <c r="AB3799" s="13"/>
      <c r="AC3799" s="13"/>
      <c r="AD3799" s="13"/>
      <c r="AE3799" s="13"/>
      <c r="AF3799" s="13"/>
      <c r="AG3799" s="13"/>
      <c r="AH3799" s="13"/>
      <c r="AI3799" s="13"/>
      <c r="AJ3799" s="13"/>
      <c r="AK3799" s="13"/>
      <c r="AL3799" s="13"/>
      <c r="AM3799" s="13"/>
      <c r="AN3799" s="13"/>
    </row>
    <row r="3800" spans="1:40" ht="15.75" hidden="1" customHeight="1" x14ac:dyDescent="0.25">
      <c r="A3800" s="13"/>
      <c r="B3800" s="13"/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  <c r="T3800" s="13"/>
      <c r="U3800" s="13"/>
      <c r="V3800" s="13"/>
      <c r="W3800" s="13"/>
      <c r="X3800" s="13"/>
      <c r="Y3800" s="13"/>
      <c r="Z3800" s="13"/>
      <c r="AA3800" s="13"/>
      <c r="AB3800" s="13"/>
      <c r="AC3800" s="13"/>
      <c r="AD3800" s="13"/>
      <c r="AE3800" s="13"/>
      <c r="AF3800" s="13"/>
      <c r="AG3800" s="13"/>
      <c r="AH3800" s="13"/>
      <c r="AI3800" s="13"/>
      <c r="AJ3800" s="13"/>
      <c r="AK3800" s="13"/>
      <c r="AL3800" s="13"/>
      <c r="AM3800" s="13"/>
      <c r="AN3800" s="13"/>
    </row>
    <row r="3801" spans="1:40" ht="15.75" hidden="1" customHeight="1" x14ac:dyDescent="0.25">
      <c r="A3801" s="13"/>
      <c r="B3801" s="13"/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  <c r="T3801" s="13"/>
      <c r="U3801" s="13"/>
      <c r="V3801" s="13"/>
      <c r="W3801" s="13"/>
      <c r="X3801" s="13"/>
      <c r="Y3801" s="13"/>
      <c r="Z3801" s="13"/>
      <c r="AA3801" s="13"/>
      <c r="AB3801" s="13"/>
      <c r="AC3801" s="13"/>
      <c r="AD3801" s="13"/>
      <c r="AE3801" s="13"/>
      <c r="AF3801" s="13"/>
      <c r="AG3801" s="13"/>
      <c r="AH3801" s="13"/>
      <c r="AI3801" s="13"/>
      <c r="AJ3801" s="13"/>
      <c r="AK3801" s="13"/>
      <c r="AL3801" s="13"/>
      <c r="AM3801" s="13"/>
      <c r="AN3801" s="13"/>
    </row>
    <row r="3802" spans="1:40" ht="15.75" hidden="1" customHeight="1" x14ac:dyDescent="0.25">
      <c r="A3802" s="13"/>
      <c r="B3802" s="13"/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  <c r="T3802" s="13"/>
      <c r="U3802" s="13"/>
      <c r="V3802" s="13"/>
      <c r="W3802" s="13"/>
      <c r="X3802" s="13"/>
      <c r="Y3802" s="13"/>
      <c r="Z3802" s="13"/>
      <c r="AA3802" s="13"/>
      <c r="AB3802" s="13"/>
      <c r="AC3802" s="13"/>
      <c r="AD3802" s="13"/>
      <c r="AE3802" s="13"/>
      <c r="AF3802" s="13"/>
      <c r="AG3802" s="13"/>
      <c r="AH3802" s="13"/>
      <c r="AI3802" s="13"/>
      <c r="AJ3802" s="13"/>
      <c r="AK3802" s="13"/>
      <c r="AL3802" s="13"/>
      <c r="AM3802" s="13"/>
      <c r="AN3802" s="13"/>
    </row>
    <row r="3803" spans="1:40" ht="15.75" hidden="1" customHeight="1" x14ac:dyDescent="0.25">
      <c r="A3803" s="13"/>
      <c r="B3803" s="13"/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  <c r="T3803" s="13"/>
      <c r="U3803" s="13"/>
      <c r="V3803" s="13"/>
      <c r="W3803" s="13"/>
      <c r="X3803" s="13"/>
      <c r="Y3803" s="13"/>
      <c r="Z3803" s="13"/>
      <c r="AA3803" s="13"/>
      <c r="AB3803" s="13"/>
      <c r="AC3803" s="13"/>
      <c r="AD3803" s="13"/>
      <c r="AE3803" s="13"/>
      <c r="AF3803" s="13"/>
      <c r="AG3803" s="13"/>
      <c r="AH3803" s="13"/>
      <c r="AI3803" s="13"/>
      <c r="AJ3803" s="13"/>
      <c r="AK3803" s="13"/>
      <c r="AL3803" s="13"/>
      <c r="AM3803" s="13"/>
      <c r="AN3803" s="13"/>
    </row>
    <row r="3804" spans="1:40" ht="15.75" hidden="1" customHeight="1" x14ac:dyDescent="0.25">
      <c r="A3804" s="13"/>
      <c r="B3804" s="13"/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  <c r="T3804" s="13"/>
      <c r="U3804" s="13"/>
      <c r="V3804" s="13"/>
      <c r="W3804" s="13"/>
      <c r="X3804" s="13"/>
      <c r="Y3804" s="13"/>
      <c r="Z3804" s="13"/>
      <c r="AA3804" s="13"/>
      <c r="AB3804" s="13"/>
      <c r="AC3804" s="13"/>
      <c r="AD3804" s="13"/>
      <c r="AE3804" s="13"/>
      <c r="AF3804" s="13"/>
      <c r="AG3804" s="13"/>
      <c r="AH3804" s="13"/>
      <c r="AI3804" s="13"/>
      <c r="AJ3804" s="13"/>
      <c r="AK3804" s="13"/>
      <c r="AL3804" s="13"/>
      <c r="AM3804" s="13"/>
      <c r="AN3804" s="13"/>
    </row>
    <row r="3805" spans="1:40" ht="15.75" hidden="1" customHeight="1" x14ac:dyDescent="0.25">
      <c r="A3805" s="13"/>
      <c r="B3805" s="13"/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  <c r="T3805" s="13"/>
      <c r="U3805" s="13"/>
      <c r="V3805" s="13"/>
      <c r="W3805" s="13"/>
      <c r="X3805" s="13"/>
      <c r="Y3805" s="13"/>
      <c r="Z3805" s="13"/>
      <c r="AA3805" s="13"/>
      <c r="AB3805" s="13"/>
      <c r="AC3805" s="13"/>
      <c r="AD3805" s="13"/>
      <c r="AE3805" s="13"/>
      <c r="AF3805" s="13"/>
      <c r="AG3805" s="13"/>
      <c r="AH3805" s="13"/>
      <c r="AI3805" s="13"/>
      <c r="AJ3805" s="13"/>
      <c r="AK3805" s="13"/>
      <c r="AL3805" s="13"/>
      <c r="AM3805" s="13"/>
      <c r="AN3805" s="13"/>
    </row>
    <row r="3806" spans="1:40" ht="15.75" hidden="1" customHeight="1" x14ac:dyDescent="0.25">
      <c r="A3806" s="13"/>
      <c r="B3806" s="13"/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  <c r="T3806" s="13"/>
      <c r="U3806" s="13"/>
      <c r="V3806" s="13"/>
      <c r="W3806" s="13"/>
      <c r="X3806" s="13"/>
      <c r="Y3806" s="13"/>
      <c r="Z3806" s="13"/>
      <c r="AA3806" s="13"/>
      <c r="AB3806" s="13"/>
      <c r="AC3806" s="13"/>
      <c r="AD3806" s="13"/>
      <c r="AE3806" s="13"/>
      <c r="AF3806" s="13"/>
      <c r="AG3806" s="13"/>
      <c r="AH3806" s="13"/>
      <c r="AI3806" s="13"/>
      <c r="AJ3806" s="13"/>
      <c r="AK3806" s="13"/>
      <c r="AL3806" s="13"/>
      <c r="AM3806" s="13"/>
      <c r="AN3806" s="13"/>
    </row>
    <row r="3807" spans="1:40" ht="15.75" hidden="1" customHeight="1" x14ac:dyDescent="0.25">
      <c r="A3807" s="13"/>
      <c r="B3807" s="13"/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  <c r="T3807" s="13"/>
      <c r="U3807" s="13"/>
      <c r="V3807" s="13"/>
      <c r="W3807" s="13"/>
      <c r="X3807" s="13"/>
      <c r="Y3807" s="13"/>
      <c r="Z3807" s="13"/>
      <c r="AA3807" s="13"/>
      <c r="AB3807" s="13"/>
      <c r="AC3807" s="13"/>
      <c r="AD3807" s="13"/>
      <c r="AE3807" s="13"/>
      <c r="AF3807" s="13"/>
      <c r="AG3807" s="13"/>
      <c r="AH3807" s="13"/>
      <c r="AI3807" s="13"/>
      <c r="AJ3807" s="13"/>
      <c r="AK3807" s="13"/>
      <c r="AL3807" s="13"/>
      <c r="AM3807" s="13"/>
      <c r="AN3807" s="13"/>
    </row>
    <row r="3808" spans="1:40" ht="15.75" hidden="1" customHeight="1" x14ac:dyDescent="0.25">
      <c r="A3808" s="13"/>
      <c r="B3808" s="13"/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  <c r="T3808" s="13"/>
      <c r="U3808" s="13"/>
      <c r="V3808" s="13"/>
      <c r="W3808" s="13"/>
      <c r="X3808" s="13"/>
      <c r="Y3808" s="13"/>
      <c r="Z3808" s="13"/>
      <c r="AA3808" s="13"/>
      <c r="AB3808" s="13"/>
      <c r="AC3808" s="13"/>
      <c r="AD3808" s="13"/>
      <c r="AE3808" s="13"/>
      <c r="AF3808" s="13"/>
      <c r="AG3808" s="13"/>
      <c r="AH3808" s="13"/>
      <c r="AI3808" s="13"/>
      <c r="AJ3808" s="13"/>
      <c r="AK3808" s="13"/>
      <c r="AL3808" s="13"/>
      <c r="AM3808" s="13"/>
      <c r="AN3808" s="13"/>
    </row>
    <row r="3809" spans="1:40" ht="15.75" hidden="1" customHeight="1" x14ac:dyDescent="0.25">
      <c r="A3809" s="13"/>
      <c r="B3809" s="13"/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  <c r="T3809" s="13"/>
      <c r="U3809" s="13"/>
      <c r="V3809" s="13"/>
      <c r="W3809" s="13"/>
      <c r="X3809" s="13"/>
      <c r="Y3809" s="13"/>
      <c r="Z3809" s="13"/>
      <c r="AA3809" s="13"/>
      <c r="AB3809" s="13"/>
      <c r="AC3809" s="13"/>
      <c r="AD3809" s="13"/>
      <c r="AE3809" s="13"/>
      <c r="AF3809" s="13"/>
      <c r="AG3809" s="13"/>
      <c r="AH3809" s="13"/>
      <c r="AI3809" s="13"/>
      <c r="AJ3809" s="13"/>
      <c r="AK3809" s="13"/>
      <c r="AL3809" s="13"/>
      <c r="AM3809" s="13"/>
      <c r="AN3809" s="13"/>
    </row>
    <row r="3810" spans="1:40" ht="15.75" hidden="1" customHeight="1" x14ac:dyDescent="0.25">
      <c r="A3810" s="13"/>
      <c r="B3810" s="13"/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  <c r="T3810" s="13"/>
      <c r="U3810" s="13"/>
      <c r="V3810" s="13"/>
      <c r="W3810" s="13"/>
      <c r="X3810" s="13"/>
      <c r="Y3810" s="13"/>
      <c r="Z3810" s="13"/>
      <c r="AA3810" s="13"/>
      <c r="AB3810" s="13"/>
      <c r="AC3810" s="13"/>
      <c r="AD3810" s="13"/>
      <c r="AE3810" s="13"/>
      <c r="AF3810" s="13"/>
      <c r="AG3810" s="13"/>
      <c r="AH3810" s="13"/>
      <c r="AI3810" s="13"/>
      <c r="AJ3810" s="13"/>
      <c r="AK3810" s="13"/>
      <c r="AL3810" s="13"/>
      <c r="AM3810" s="13"/>
      <c r="AN3810" s="13"/>
    </row>
    <row r="3811" spans="1:40" ht="15.75" hidden="1" customHeight="1" x14ac:dyDescent="0.25">
      <c r="A3811" s="13"/>
      <c r="B3811" s="13"/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  <c r="T3811" s="13"/>
      <c r="U3811" s="13"/>
      <c r="V3811" s="13"/>
      <c r="W3811" s="13"/>
      <c r="X3811" s="13"/>
      <c r="Y3811" s="13"/>
      <c r="Z3811" s="13"/>
      <c r="AA3811" s="13"/>
      <c r="AB3811" s="13"/>
      <c r="AC3811" s="13"/>
      <c r="AD3811" s="13"/>
      <c r="AE3811" s="13"/>
      <c r="AF3811" s="13"/>
      <c r="AG3811" s="13"/>
      <c r="AH3811" s="13"/>
      <c r="AI3811" s="13"/>
      <c r="AJ3811" s="13"/>
      <c r="AK3811" s="13"/>
      <c r="AL3811" s="13"/>
      <c r="AM3811" s="13"/>
      <c r="AN3811" s="13"/>
    </row>
    <row r="3812" spans="1:40" ht="15.75" hidden="1" customHeight="1" x14ac:dyDescent="0.25">
      <c r="A3812" s="13"/>
      <c r="B3812" s="13"/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  <c r="T3812" s="13"/>
      <c r="U3812" s="13"/>
      <c r="V3812" s="13"/>
      <c r="W3812" s="13"/>
      <c r="X3812" s="13"/>
      <c r="Y3812" s="13"/>
      <c r="Z3812" s="13"/>
      <c r="AA3812" s="13"/>
      <c r="AB3812" s="13"/>
      <c r="AC3812" s="13"/>
      <c r="AD3812" s="13"/>
      <c r="AE3812" s="13"/>
      <c r="AF3812" s="13"/>
      <c r="AG3812" s="13"/>
      <c r="AH3812" s="13"/>
      <c r="AI3812" s="13"/>
      <c r="AJ3812" s="13"/>
      <c r="AK3812" s="13"/>
      <c r="AL3812" s="13"/>
      <c r="AM3812" s="13"/>
      <c r="AN3812" s="13"/>
    </row>
    <row r="3813" spans="1:40" ht="15.75" hidden="1" customHeight="1" x14ac:dyDescent="0.25">
      <c r="A3813" s="13"/>
      <c r="B3813" s="13"/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  <c r="T3813" s="13"/>
      <c r="U3813" s="13"/>
      <c r="V3813" s="13"/>
      <c r="W3813" s="13"/>
      <c r="X3813" s="13"/>
      <c r="Y3813" s="13"/>
      <c r="Z3813" s="13"/>
      <c r="AA3813" s="13"/>
      <c r="AB3813" s="13"/>
      <c r="AC3813" s="13"/>
      <c r="AD3813" s="13"/>
      <c r="AE3813" s="13"/>
      <c r="AF3813" s="13"/>
      <c r="AG3813" s="13"/>
      <c r="AH3813" s="13"/>
      <c r="AI3813" s="13"/>
      <c r="AJ3813" s="13"/>
      <c r="AK3813" s="13"/>
      <c r="AL3813" s="13"/>
      <c r="AM3813" s="13"/>
      <c r="AN3813" s="13"/>
    </row>
    <row r="3814" spans="1:40" ht="15.75" hidden="1" customHeight="1" x14ac:dyDescent="0.25">
      <c r="A3814" s="13"/>
      <c r="B3814" s="13"/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  <c r="T3814" s="13"/>
      <c r="U3814" s="13"/>
      <c r="V3814" s="13"/>
      <c r="W3814" s="13"/>
      <c r="X3814" s="13"/>
      <c r="Y3814" s="13"/>
      <c r="Z3814" s="13"/>
      <c r="AA3814" s="13"/>
      <c r="AB3814" s="13"/>
      <c r="AC3814" s="13"/>
      <c r="AD3814" s="13"/>
      <c r="AE3814" s="13"/>
      <c r="AF3814" s="13"/>
      <c r="AG3814" s="13"/>
      <c r="AH3814" s="13"/>
      <c r="AI3814" s="13"/>
      <c r="AJ3814" s="13"/>
      <c r="AK3814" s="13"/>
      <c r="AL3814" s="13"/>
      <c r="AM3814" s="13"/>
      <c r="AN3814" s="13"/>
    </row>
    <row r="3815" spans="1:40" ht="15.75" hidden="1" customHeight="1" x14ac:dyDescent="0.25">
      <c r="A3815" s="13"/>
      <c r="B3815" s="13"/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  <c r="T3815" s="13"/>
      <c r="U3815" s="13"/>
      <c r="V3815" s="13"/>
      <c r="W3815" s="13"/>
      <c r="X3815" s="13"/>
      <c r="Y3815" s="13"/>
      <c r="Z3815" s="13"/>
      <c r="AA3815" s="13"/>
      <c r="AB3815" s="13"/>
      <c r="AC3815" s="13"/>
      <c r="AD3815" s="13"/>
      <c r="AE3815" s="13"/>
      <c r="AF3815" s="13"/>
      <c r="AG3815" s="13"/>
      <c r="AH3815" s="13"/>
      <c r="AI3815" s="13"/>
      <c r="AJ3815" s="13"/>
      <c r="AK3815" s="13"/>
      <c r="AL3815" s="13"/>
      <c r="AM3815" s="13"/>
      <c r="AN3815" s="13"/>
    </row>
    <row r="3816" spans="1:40" ht="15.75" hidden="1" customHeight="1" x14ac:dyDescent="0.25">
      <c r="A3816" s="13"/>
      <c r="B3816" s="13"/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  <c r="T3816" s="13"/>
      <c r="U3816" s="13"/>
      <c r="V3816" s="13"/>
      <c r="W3816" s="13"/>
      <c r="X3816" s="13"/>
      <c r="Y3816" s="13"/>
      <c r="Z3816" s="13"/>
      <c r="AA3816" s="13"/>
      <c r="AB3816" s="13"/>
      <c r="AC3816" s="13"/>
      <c r="AD3816" s="13"/>
      <c r="AE3816" s="13"/>
      <c r="AF3816" s="13"/>
      <c r="AG3816" s="13"/>
      <c r="AH3816" s="13"/>
      <c r="AI3816" s="13"/>
      <c r="AJ3816" s="13"/>
      <c r="AK3816" s="13"/>
      <c r="AL3816" s="13"/>
      <c r="AM3816" s="13"/>
      <c r="AN3816" s="13"/>
    </row>
    <row r="3817" spans="1:40" ht="15.75" hidden="1" customHeight="1" x14ac:dyDescent="0.25">
      <c r="A3817" s="13"/>
      <c r="B3817" s="13"/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  <c r="T3817" s="13"/>
      <c r="U3817" s="13"/>
      <c r="V3817" s="13"/>
      <c r="W3817" s="13"/>
      <c r="X3817" s="13"/>
      <c r="Y3817" s="13"/>
      <c r="Z3817" s="13"/>
      <c r="AA3817" s="13"/>
      <c r="AB3817" s="13"/>
      <c r="AC3817" s="13"/>
      <c r="AD3817" s="13"/>
      <c r="AE3817" s="13"/>
      <c r="AF3817" s="13"/>
      <c r="AG3817" s="13"/>
      <c r="AH3817" s="13"/>
      <c r="AI3817" s="13"/>
      <c r="AJ3817" s="13"/>
      <c r="AK3817" s="13"/>
      <c r="AL3817" s="13"/>
      <c r="AM3817" s="13"/>
      <c r="AN3817" s="13"/>
    </row>
    <row r="3818" spans="1:40" ht="15.75" hidden="1" customHeight="1" x14ac:dyDescent="0.25">
      <c r="A3818" s="13"/>
      <c r="B3818" s="13"/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  <c r="T3818" s="13"/>
      <c r="U3818" s="13"/>
      <c r="V3818" s="13"/>
      <c r="W3818" s="13"/>
      <c r="X3818" s="13"/>
      <c r="Y3818" s="13"/>
      <c r="Z3818" s="13"/>
      <c r="AA3818" s="13"/>
      <c r="AB3818" s="13"/>
      <c r="AC3818" s="13"/>
      <c r="AD3818" s="13"/>
      <c r="AE3818" s="13"/>
      <c r="AF3818" s="13"/>
      <c r="AG3818" s="13"/>
      <c r="AH3818" s="13"/>
      <c r="AI3818" s="13"/>
      <c r="AJ3818" s="13"/>
      <c r="AK3818" s="13"/>
      <c r="AL3818" s="13"/>
      <c r="AM3818" s="13"/>
      <c r="AN3818" s="13"/>
    </row>
    <row r="3819" spans="1:40" ht="15.75" hidden="1" customHeight="1" x14ac:dyDescent="0.25">
      <c r="A3819" s="13"/>
      <c r="B3819" s="13"/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  <c r="T3819" s="13"/>
      <c r="U3819" s="13"/>
      <c r="V3819" s="13"/>
      <c r="W3819" s="13"/>
      <c r="X3819" s="13"/>
      <c r="Y3819" s="13"/>
      <c r="Z3819" s="13"/>
      <c r="AA3819" s="13"/>
      <c r="AB3819" s="13"/>
      <c r="AC3819" s="13"/>
      <c r="AD3819" s="13"/>
      <c r="AE3819" s="13"/>
      <c r="AF3819" s="13"/>
      <c r="AG3819" s="13"/>
      <c r="AH3819" s="13"/>
      <c r="AI3819" s="13"/>
      <c r="AJ3819" s="13"/>
      <c r="AK3819" s="13"/>
      <c r="AL3819" s="13"/>
      <c r="AM3819" s="13"/>
      <c r="AN3819" s="13"/>
    </row>
    <row r="3820" spans="1:40" ht="15.75" hidden="1" customHeight="1" x14ac:dyDescent="0.25">
      <c r="A3820" s="13"/>
      <c r="B3820" s="13"/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  <c r="T3820" s="13"/>
      <c r="U3820" s="13"/>
      <c r="V3820" s="13"/>
      <c r="W3820" s="13"/>
      <c r="X3820" s="13"/>
      <c r="Y3820" s="13"/>
      <c r="Z3820" s="13"/>
      <c r="AA3820" s="13"/>
      <c r="AB3820" s="13"/>
      <c r="AC3820" s="13"/>
      <c r="AD3820" s="13"/>
      <c r="AE3820" s="13"/>
      <c r="AF3820" s="13"/>
      <c r="AG3820" s="13"/>
      <c r="AH3820" s="13"/>
      <c r="AI3820" s="13"/>
      <c r="AJ3820" s="13"/>
      <c r="AK3820" s="13"/>
      <c r="AL3820" s="13"/>
      <c r="AM3820" s="13"/>
      <c r="AN3820" s="13"/>
    </row>
    <row r="3821" spans="1:40" ht="15.75" hidden="1" customHeight="1" x14ac:dyDescent="0.25">
      <c r="A3821" s="13"/>
      <c r="B3821" s="13"/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  <c r="T3821" s="13"/>
      <c r="U3821" s="13"/>
      <c r="V3821" s="13"/>
      <c r="W3821" s="13"/>
      <c r="X3821" s="13"/>
      <c r="Y3821" s="13"/>
      <c r="Z3821" s="13"/>
      <c r="AA3821" s="13"/>
      <c r="AB3821" s="13"/>
      <c r="AC3821" s="13"/>
      <c r="AD3821" s="13"/>
      <c r="AE3821" s="13"/>
      <c r="AF3821" s="13"/>
      <c r="AG3821" s="13"/>
      <c r="AH3821" s="13"/>
      <c r="AI3821" s="13"/>
      <c r="AJ3821" s="13"/>
      <c r="AK3821" s="13"/>
      <c r="AL3821" s="13"/>
      <c r="AM3821" s="13"/>
      <c r="AN3821" s="13"/>
    </row>
    <row r="3822" spans="1:40" ht="15.75" hidden="1" customHeight="1" x14ac:dyDescent="0.25">
      <c r="A3822" s="13"/>
      <c r="B3822" s="13"/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  <c r="T3822" s="13"/>
      <c r="U3822" s="13"/>
      <c r="V3822" s="13"/>
      <c r="W3822" s="13"/>
      <c r="X3822" s="13"/>
      <c r="Y3822" s="13"/>
      <c r="Z3822" s="13"/>
      <c r="AA3822" s="13"/>
      <c r="AB3822" s="13"/>
      <c r="AC3822" s="13"/>
      <c r="AD3822" s="13"/>
      <c r="AE3822" s="13"/>
      <c r="AF3822" s="13"/>
      <c r="AG3822" s="13"/>
      <c r="AH3822" s="13"/>
      <c r="AI3822" s="13"/>
      <c r="AJ3822" s="13"/>
      <c r="AK3822" s="13"/>
      <c r="AL3822" s="13"/>
      <c r="AM3822" s="13"/>
      <c r="AN3822" s="13"/>
    </row>
    <row r="3823" spans="1:40" ht="15.75" hidden="1" customHeight="1" x14ac:dyDescent="0.25">
      <c r="A3823" s="13"/>
      <c r="B3823" s="13"/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  <c r="T3823" s="13"/>
      <c r="U3823" s="13"/>
      <c r="V3823" s="13"/>
      <c r="W3823" s="13"/>
      <c r="X3823" s="13"/>
      <c r="Y3823" s="13"/>
      <c r="Z3823" s="13"/>
      <c r="AA3823" s="13"/>
      <c r="AB3823" s="13"/>
      <c r="AC3823" s="13"/>
      <c r="AD3823" s="13"/>
      <c r="AE3823" s="13"/>
      <c r="AF3823" s="13"/>
      <c r="AG3823" s="13"/>
      <c r="AH3823" s="13"/>
      <c r="AI3823" s="13"/>
      <c r="AJ3823" s="13"/>
      <c r="AK3823" s="13"/>
      <c r="AL3823" s="13"/>
      <c r="AM3823" s="13"/>
      <c r="AN3823" s="13"/>
    </row>
    <row r="3824" spans="1:40" ht="15.75" hidden="1" customHeight="1" x14ac:dyDescent="0.25">
      <c r="A3824" s="13"/>
      <c r="B3824" s="13"/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  <c r="T3824" s="13"/>
      <c r="U3824" s="13"/>
      <c r="V3824" s="13"/>
      <c r="W3824" s="13"/>
      <c r="X3824" s="13"/>
      <c r="Y3824" s="13"/>
      <c r="Z3824" s="13"/>
      <c r="AA3824" s="13"/>
      <c r="AB3824" s="13"/>
      <c r="AC3824" s="13"/>
      <c r="AD3824" s="13"/>
      <c r="AE3824" s="13"/>
      <c r="AF3824" s="13"/>
      <c r="AG3824" s="13"/>
      <c r="AH3824" s="13"/>
      <c r="AI3824" s="13"/>
      <c r="AJ3824" s="13"/>
      <c r="AK3824" s="13"/>
      <c r="AL3824" s="13"/>
      <c r="AM3824" s="13"/>
      <c r="AN3824" s="13"/>
    </row>
    <row r="3825" spans="1:40" ht="15.75" hidden="1" customHeight="1" x14ac:dyDescent="0.25">
      <c r="A3825" s="13"/>
      <c r="B3825" s="13"/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  <c r="T3825" s="13"/>
      <c r="U3825" s="13"/>
      <c r="V3825" s="13"/>
      <c r="W3825" s="13"/>
      <c r="X3825" s="13"/>
      <c r="Y3825" s="13"/>
      <c r="Z3825" s="13"/>
      <c r="AA3825" s="13"/>
      <c r="AB3825" s="13"/>
      <c r="AC3825" s="13"/>
      <c r="AD3825" s="13"/>
      <c r="AE3825" s="13"/>
      <c r="AF3825" s="13"/>
      <c r="AG3825" s="13"/>
      <c r="AH3825" s="13"/>
      <c r="AI3825" s="13"/>
      <c r="AJ3825" s="13"/>
      <c r="AK3825" s="13"/>
      <c r="AL3825" s="13"/>
      <c r="AM3825" s="13"/>
      <c r="AN3825" s="13"/>
    </row>
    <row r="3826" spans="1:40" ht="15.75" hidden="1" customHeight="1" x14ac:dyDescent="0.25">
      <c r="A3826" s="13"/>
      <c r="B3826" s="13"/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  <c r="T3826" s="13"/>
      <c r="U3826" s="13"/>
      <c r="V3826" s="13"/>
      <c r="W3826" s="13"/>
      <c r="X3826" s="13"/>
      <c r="Y3826" s="13"/>
      <c r="Z3826" s="13"/>
      <c r="AA3826" s="13"/>
      <c r="AB3826" s="13"/>
      <c r="AC3826" s="13"/>
      <c r="AD3826" s="13"/>
      <c r="AE3826" s="13"/>
      <c r="AF3826" s="13"/>
      <c r="AG3826" s="13"/>
      <c r="AH3826" s="13"/>
      <c r="AI3826" s="13"/>
      <c r="AJ3826" s="13"/>
      <c r="AK3826" s="13"/>
      <c r="AL3826" s="13"/>
      <c r="AM3826" s="13"/>
      <c r="AN3826" s="13"/>
    </row>
    <row r="3827" spans="1:40" ht="15.75" hidden="1" customHeight="1" x14ac:dyDescent="0.25">
      <c r="A3827" s="13"/>
      <c r="B3827" s="13"/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  <c r="T3827" s="13"/>
      <c r="U3827" s="13"/>
      <c r="V3827" s="13"/>
      <c r="W3827" s="13"/>
      <c r="X3827" s="13"/>
      <c r="Y3827" s="13"/>
      <c r="Z3827" s="13"/>
      <c r="AA3827" s="13"/>
      <c r="AB3827" s="13"/>
      <c r="AC3827" s="13"/>
      <c r="AD3827" s="13"/>
      <c r="AE3827" s="13"/>
      <c r="AF3827" s="13"/>
      <c r="AG3827" s="13"/>
      <c r="AH3827" s="13"/>
      <c r="AI3827" s="13"/>
      <c r="AJ3827" s="13"/>
      <c r="AK3827" s="13"/>
      <c r="AL3827" s="13"/>
      <c r="AM3827" s="13"/>
      <c r="AN3827" s="13"/>
    </row>
    <row r="3828" spans="1:40" ht="15.75" hidden="1" customHeight="1" x14ac:dyDescent="0.25">
      <c r="A3828" s="13"/>
      <c r="B3828" s="13"/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  <c r="T3828" s="13"/>
      <c r="U3828" s="13"/>
      <c r="V3828" s="13"/>
      <c r="W3828" s="13"/>
      <c r="X3828" s="13"/>
      <c r="Y3828" s="13"/>
      <c r="Z3828" s="13"/>
      <c r="AA3828" s="13"/>
      <c r="AB3828" s="13"/>
      <c r="AC3828" s="13"/>
      <c r="AD3828" s="13"/>
      <c r="AE3828" s="13"/>
      <c r="AF3828" s="13"/>
      <c r="AG3828" s="13"/>
      <c r="AH3828" s="13"/>
      <c r="AI3828" s="13"/>
      <c r="AJ3828" s="13"/>
      <c r="AK3828" s="13"/>
      <c r="AL3828" s="13"/>
      <c r="AM3828" s="13"/>
      <c r="AN3828" s="13"/>
    </row>
    <row r="3829" spans="1:40" ht="15.75" hidden="1" customHeight="1" x14ac:dyDescent="0.25">
      <c r="A3829" s="13"/>
      <c r="B3829" s="13"/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  <c r="T3829" s="13"/>
      <c r="U3829" s="13"/>
      <c r="V3829" s="13"/>
      <c r="W3829" s="13"/>
      <c r="X3829" s="13"/>
      <c r="Y3829" s="13"/>
      <c r="Z3829" s="13"/>
      <c r="AA3829" s="13"/>
      <c r="AB3829" s="13"/>
      <c r="AC3829" s="13"/>
      <c r="AD3829" s="13"/>
      <c r="AE3829" s="13"/>
      <c r="AF3829" s="13"/>
      <c r="AG3829" s="13"/>
      <c r="AH3829" s="13"/>
      <c r="AI3829" s="13"/>
      <c r="AJ3829" s="13"/>
      <c r="AK3829" s="13"/>
      <c r="AL3829" s="13"/>
      <c r="AM3829" s="13"/>
      <c r="AN3829" s="13"/>
    </row>
    <row r="3830" spans="1:40" ht="15.75" hidden="1" customHeight="1" x14ac:dyDescent="0.25">
      <c r="A3830" s="13"/>
      <c r="B3830" s="13"/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  <c r="T3830" s="13"/>
      <c r="U3830" s="13"/>
      <c r="V3830" s="13"/>
      <c r="W3830" s="13"/>
      <c r="X3830" s="13"/>
      <c r="Y3830" s="13"/>
      <c r="Z3830" s="13"/>
      <c r="AA3830" s="13"/>
      <c r="AB3830" s="13"/>
      <c r="AC3830" s="13"/>
      <c r="AD3830" s="13"/>
      <c r="AE3830" s="13"/>
      <c r="AF3830" s="13"/>
      <c r="AG3830" s="13"/>
      <c r="AH3830" s="13"/>
      <c r="AI3830" s="13"/>
      <c r="AJ3830" s="13"/>
      <c r="AK3830" s="13"/>
      <c r="AL3830" s="13"/>
      <c r="AM3830" s="13"/>
      <c r="AN3830" s="13"/>
    </row>
    <row r="3831" spans="1:40" ht="15.75" hidden="1" customHeight="1" x14ac:dyDescent="0.25">
      <c r="A3831" s="13"/>
      <c r="B3831" s="13"/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  <c r="T3831" s="13"/>
      <c r="U3831" s="13"/>
      <c r="V3831" s="13"/>
      <c r="W3831" s="13"/>
      <c r="X3831" s="13"/>
      <c r="Y3831" s="13"/>
      <c r="Z3831" s="13"/>
      <c r="AA3831" s="13"/>
      <c r="AB3831" s="13"/>
      <c r="AC3831" s="13"/>
      <c r="AD3831" s="13"/>
      <c r="AE3831" s="13"/>
      <c r="AF3831" s="13"/>
      <c r="AG3831" s="13"/>
      <c r="AH3831" s="13"/>
      <c r="AI3831" s="13"/>
      <c r="AJ3831" s="13"/>
      <c r="AK3831" s="13"/>
      <c r="AL3831" s="13"/>
      <c r="AM3831" s="13"/>
      <c r="AN3831" s="13"/>
    </row>
    <row r="3832" spans="1:40" ht="15.75" hidden="1" customHeight="1" x14ac:dyDescent="0.25">
      <c r="A3832" s="13"/>
      <c r="B3832" s="13"/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  <c r="T3832" s="13"/>
      <c r="U3832" s="13"/>
      <c r="V3832" s="13"/>
      <c r="W3832" s="13"/>
      <c r="X3832" s="13"/>
      <c r="Y3832" s="13"/>
      <c r="Z3832" s="13"/>
      <c r="AA3832" s="13"/>
      <c r="AB3832" s="13"/>
      <c r="AC3832" s="13"/>
      <c r="AD3832" s="13"/>
      <c r="AE3832" s="13"/>
      <c r="AF3832" s="13"/>
      <c r="AG3832" s="13"/>
      <c r="AH3832" s="13"/>
      <c r="AI3832" s="13"/>
      <c r="AJ3832" s="13"/>
      <c r="AK3832" s="13"/>
      <c r="AL3832" s="13"/>
      <c r="AM3832" s="13"/>
      <c r="AN3832" s="13"/>
    </row>
    <row r="3833" spans="1:40" ht="15.75" hidden="1" customHeight="1" x14ac:dyDescent="0.25">
      <c r="A3833" s="13"/>
      <c r="B3833" s="13"/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  <c r="T3833" s="13"/>
      <c r="U3833" s="13"/>
      <c r="V3833" s="13"/>
      <c r="W3833" s="13"/>
      <c r="X3833" s="13"/>
      <c r="Y3833" s="13"/>
      <c r="Z3833" s="13"/>
      <c r="AA3833" s="13"/>
      <c r="AB3833" s="13"/>
      <c r="AC3833" s="13"/>
      <c r="AD3833" s="13"/>
      <c r="AE3833" s="13"/>
      <c r="AF3833" s="13"/>
      <c r="AG3833" s="13"/>
      <c r="AH3833" s="13"/>
      <c r="AI3833" s="13"/>
      <c r="AJ3833" s="13"/>
      <c r="AK3833" s="13"/>
      <c r="AL3833" s="13"/>
      <c r="AM3833" s="13"/>
      <c r="AN3833" s="13"/>
    </row>
    <row r="3834" spans="1:40" ht="15.75" hidden="1" customHeight="1" x14ac:dyDescent="0.25">
      <c r="A3834" s="13"/>
      <c r="B3834" s="13"/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  <c r="T3834" s="13"/>
      <c r="U3834" s="13"/>
      <c r="V3834" s="13"/>
      <c r="W3834" s="13"/>
      <c r="X3834" s="13"/>
      <c r="Y3834" s="13"/>
      <c r="Z3834" s="13"/>
      <c r="AA3834" s="13"/>
      <c r="AB3834" s="13"/>
      <c r="AC3834" s="13"/>
      <c r="AD3834" s="13"/>
      <c r="AE3834" s="13"/>
      <c r="AF3834" s="13"/>
      <c r="AG3834" s="13"/>
      <c r="AH3834" s="13"/>
      <c r="AI3834" s="13"/>
      <c r="AJ3834" s="13"/>
      <c r="AK3834" s="13"/>
      <c r="AL3834" s="13"/>
      <c r="AM3834" s="13"/>
      <c r="AN3834" s="13"/>
    </row>
    <row r="3835" spans="1:40" ht="15.75" hidden="1" customHeight="1" x14ac:dyDescent="0.25">
      <c r="A3835" s="13"/>
      <c r="B3835" s="13"/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  <c r="T3835" s="13"/>
      <c r="U3835" s="13"/>
      <c r="V3835" s="13"/>
      <c r="W3835" s="13"/>
      <c r="X3835" s="13"/>
      <c r="Y3835" s="13"/>
      <c r="Z3835" s="13"/>
      <c r="AA3835" s="13"/>
      <c r="AB3835" s="13"/>
      <c r="AC3835" s="13"/>
      <c r="AD3835" s="13"/>
      <c r="AE3835" s="13"/>
      <c r="AF3835" s="13"/>
      <c r="AG3835" s="13"/>
      <c r="AH3835" s="13"/>
      <c r="AI3835" s="13"/>
      <c r="AJ3835" s="13"/>
      <c r="AK3835" s="13"/>
      <c r="AL3835" s="13"/>
      <c r="AM3835" s="13"/>
      <c r="AN3835" s="13"/>
    </row>
    <row r="3836" spans="1:40" ht="15.75" hidden="1" customHeight="1" x14ac:dyDescent="0.25">
      <c r="A3836" s="13"/>
      <c r="B3836" s="13"/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  <c r="T3836" s="13"/>
      <c r="U3836" s="13"/>
      <c r="V3836" s="13"/>
      <c r="W3836" s="13"/>
      <c r="X3836" s="13"/>
      <c r="Y3836" s="13"/>
      <c r="Z3836" s="13"/>
      <c r="AA3836" s="13"/>
      <c r="AB3836" s="13"/>
      <c r="AC3836" s="13"/>
      <c r="AD3836" s="13"/>
      <c r="AE3836" s="13"/>
      <c r="AF3836" s="13"/>
      <c r="AG3836" s="13"/>
      <c r="AH3836" s="13"/>
      <c r="AI3836" s="13"/>
      <c r="AJ3836" s="13"/>
      <c r="AK3836" s="13"/>
      <c r="AL3836" s="13"/>
      <c r="AM3836" s="13"/>
      <c r="AN3836" s="13"/>
    </row>
    <row r="3837" spans="1:40" ht="15.75" hidden="1" customHeight="1" x14ac:dyDescent="0.25">
      <c r="A3837" s="13"/>
      <c r="B3837" s="13"/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  <c r="T3837" s="13"/>
      <c r="U3837" s="13"/>
      <c r="V3837" s="13"/>
      <c r="W3837" s="13"/>
      <c r="X3837" s="13"/>
      <c r="Y3837" s="13"/>
      <c r="Z3837" s="13"/>
      <c r="AA3837" s="13"/>
      <c r="AB3837" s="13"/>
      <c r="AC3837" s="13"/>
      <c r="AD3837" s="13"/>
      <c r="AE3837" s="13"/>
      <c r="AF3837" s="13"/>
      <c r="AG3837" s="13"/>
      <c r="AH3837" s="13"/>
      <c r="AI3837" s="13"/>
      <c r="AJ3837" s="13"/>
      <c r="AK3837" s="13"/>
      <c r="AL3837" s="13"/>
      <c r="AM3837" s="13"/>
      <c r="AN3837" s="13"/>
    </row>
    <row r="3838" spans="1:40" ht="15.75" hidden="1" customHeight="1" x14ac:dyDescent="0.25">
      <c r="A3838" s="13"/>
      <c r="B3838" s="13"/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  <c r="T3838" s="13"/>
      <c r="U3838" s="13"/>
      <c r="V3838" s="13"/>
      <c r="W3838" s="13"/>
      <c r="X3838" s="13"/>
      <c r="Y3838" s="13"/>
      <c r="Z3838" s="13"/>
      <c r="AA3838" s="13"/>
      <c r="AB3838" s="13"/>
      <c r="AC3838" s="13"/>
      <c r="AD3838" s="13"/>
      <c r="AE3838" s="13"/>
      <c r="AF3838" s="13"/>
      <c r="AG3838" s="13"/>
      <c r="AH3838" s="13"/>
      <c r="AI3838" s="13"/>
      <c r="AJ3838" s="13"/>
      <c r="AK3838" s="13"/>
      <c r="AL3838" s="13"/>
      <c r="AM3838" s="13"/>
      <c r="AN3838" s="13"/>
    </row>
    <row r="3839" spans="1:40" ht="15.75" hidden="1" customHeight="1" x14ac:dyDescent="0.25">
      <c r="A3839" s="13"/>
      <c r="B3839" s="13"/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  <c r="T3839" s="13"/>
      <c r="U3839" s="13"/>
      <c r="V3839" s="13"/>
      <c r="W3839" s="13"/>
      <c r="X3839" s="13"/>
      <c r="Y3839" s="13"/>
      <c r="Z3839" s="13"/>
      <c r="AA3839" s="13"/>
      <c r="AB3839" s="13"/>
      <c r="AC3839" s="13"/>
      <c r="AD3839" s="13"/>
      <c r="AE3839" s="13"/>
      <c r="AF3839" s="13"/>
      <c r="AG3839" s="13"/>
      <c r="AH3839" s="13"/>
      <c r="AI3839" s="13"/>
      <c r="AJ3839" s="13"/>
      <c r="AK3839" s="13"/>
      <c r="AL3839" s="13"/>
      <c r="AM3839" s="13"/>
      <c r="AN3839" s="13"/>
    </row>
    <row r="3840" spans="1:40" ht="15.75" hidden="1" customHeight="1" x14ac:dyDescent="0.25">
      <c r="A3840" s="13"/>
      <c r="B3840" s="13"/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  <c r="T3840" s="13"/>
      <c r="U3840" s="13"/>
      <c r="V3840" s="13"/>
      <c r="W3840" s="13"/>
      <c r="X3840" s="13"/>
      <c r="Y3840" s="13"/>
      <c r="Z3840" s="13"/>
      <c r="AA3840" s="13"/>
      <c r="AB3840" s="13"/>
      <c r="AC3840" s="13"/>
      <c r="AD3840" s="13"/>
      <c r="AE3840" s="13"/>
      <c r="AF3840" s="13"/>
      <c r="AG3840" s="13"/>
      <c r="AH3840" s="13"/>
      <c r="AI3840" s="13"/>
      <c r="AJ3840" s="13"/>
      <c r="AK3840" s="13"/>
      <c r="AL3840" s="13"/>
      <c r="AM3840" s="13"/>
      <c r="AN3840" s="13"/>
    </row>
    <row r="3841" spans="1:40" ht="15.75" hidden="1" customHeight="1" x14ac:dyDescent="0.25">
      <c r="A3841" s="13"/>
      <c r="B3841" s="13"/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  <c r="T3841" s="13"/>
      <c r="U3841" s="13"/>
      <c r="V3841" s="13"/>
      <c r="W3841" s="13"/>
      <c r="X3841" s="13"/>
      <c r="Y3841" s="13"/>
      <c r="Z3841" s="13"/>
      <c r="AA3841" s="13"/>
      <c r="AB3841" s="13"/>
      <c r="AC3841" s="13"/>
      <c r="AD3841" s="13"/>
      <c r="AE3841" s="13"/>
      <c r="AF3841" s="13"/>
      <c r="AG3841" s="13"/>
      <c r="AH3841" s="13"/>
      <c r="AI3841" s="13"/>
      <c r="AJ3841" s="13"/>
      <c r="AK3841" s="13"/>
      <c r="AL3841" s="13"/>
      <c r="AM3841" s="13"/>
      <c r="AN3841" s="13"/>
    </row>
    <row r="3842" spans="1:40" ht="15.75" hidden="1" customHeight="1" x14ac:dyDescent="0.25">
      <c r="A3842" s="13"/>
      <c r="B3842" s="13"/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  <c r="T3842" s="13"/>
      <c r="U3842" s="13"/>
      <c r="V3842" s="13"/>
      <c r="W3842" s="13"/>
      <c r="X3842" s="13"/>
      <c r="Y3842" s="13"/>
      <c r="Z3842" s="13"/>
      <c r="AA3842" s="13"/>
      <c r="AB3842" s="13"/>
      <c r="AC3842" s="13"/>
      <c r="AD3842" s="13"/>
      <c r="AE3842" s="13"/>
      <c r="AF3842" s="13"/>
      <c r="AG3842" s="13"/>
      <c r="AH3842" s="13"/>
      <c r="AI3842" s="13"/>
      <c r="AJ3842" s="13"/>
      <c r="AK3842" s="13"/>
      <c r="AL3842" s="13"/>
      <c r="AM3842" s="13"/>
      <c r="AN3842" s="13"/>
    </row>
    <row r="3843" spans="1:40" ht="15.75" hidden="1" customHeight="1" x14ac:dyDescent="0.25">
      <c r="A3843" s="13"/>
      <c r="B3843" s="13"/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  <c r="T3843" s="13"/>
      <c r="U3843" s="13"/>
      <c r="V3843" s="13"/>
      <c r="W3843" s="13"/>
      <c r="X3843" s="13"/>
      <c r="Y3843" s="13"/>
      <c r="Z3843" s="13"/>
      <c r="AA3843" s="13"/>
      <c r="AB3843" s="13"/>
      <c r="AC3843" s="13"/>
      <c r="AD3843" s="13"/>
      <c r="AE3843" s="13"/>
      <c r="AF3843" s="13"/>
      <c r="AG3843" s="13"/>
      <c r="AH3843" s="13"/>
      <c r="AI3843" s="13"/>
      <c r="AJ3843" s="13"/>
      <c r="AK3843" s="13"/>
      <c r="AL3843" s="13"/>
      <c r="AM3843" s="13"/>
      <c r="AN3843" s="13"/>
    </row>
    <row r="3844" spans="1:40" ht="15.75" hidden="1" customHeight="1" x14ac:dyDescent="0.25">
      <c r="A3844" s="13"/>
      <c r="B3844" s="13"/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  <c r="T3844" s="13"/>
      <c r="U3844" s="13"/>
      <c r="V3844" s="13"/>
      <c r="W3844" s="13"/>
      <c r="X3844" s="13"/>
      <c r="Y3844" s="13"/>
      <c r="Z3844" s="13"/>
      <c r="AA3844" s="13"/>
      <c r="AB3844" s="13"/>
      <c r="AC3844" s="13"/>
      <c r="AD3844" s="13"/>
      <c r="AE3844" s="13"/>
      <c r="AF3844" s="13"/>
      <c r="AG3844" s="13"/>
      <c r="AH3844" s="13"/>
      <c r="AI3844" s="13"/>
      <c r="AJ3844" s="13"/>
      <c r="AK3844" s="13"/>
      <c r="AL3844" s="13"/>
      <c r="AM3844" s="13"/>
      <c r="AN3844" s="13"/>
    </row>
    <row r="3845" spans="1:40" ht="15.75" hidden="1" customHeight="1" x14ac:dyDescent="0.25">
      <c r="A3845" s="13"/>
      <c r="B3845" s="13"/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  <c r="T3845" s="13"/>
      <c r="U3845" s="13"/>
      <c r="V3845" s="13"/>
      <c r="W3845" s="13"/>
      <c r="X3845" s="13"/>
      <c r="Y3845" s="13"/>
      <c r="Z3845" s="13"/>
      <c r="AA3845" s="13"/>
      <c r="AB3845" s="13"/>
      <c r="AC3845" s="13"/>
      <c r="AD3845" s="13"/>
      <c r="AE3845" s="13"/>
      <c r="AF3845" s="13"/>
      <c r="AG3845" s="13"/>
      <c r="AH3845" s="13"/>
      <c r="AI3845" s="13"/>
      <c r="AJ3845" s="13"/>
      <c r="AK3845" s="13"/>
      <c r="AL3845" s="13"/>
      <c r="AM3845" s="13"/>
      <c r="AN3845" s="13"/>
    </row>
    <row r="3846" spans="1:40" ht="15.75" hidden="1" customHeight="1" x14ac:dyDescent="0.25">
      <c r="A3846" s="13"/>
      <c r="B3846" s="13"/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  <c r="T3846" s="13"/>
      <c r="U3846" s="13"/>
      <c r="V3846" s="13"/>
      <c r="W3846" s="13"/>
      <c r="X3846" s="13"/>
      <c r="Y3846" s="13"/>
      <c r="Z3846" s="13"/>
      <c r="AA3846" s="13"/>
      <c r="AB3846" s="13"/>
      <c r="AC3846" s="13"/>
      <c r="AD3846" s="13"/>
      <c r="AE3846" s="13"/>
      <c r="AF3846" s="13"/>
      <c r="AG3846" s="13"/>
      <c r="AH3846" s="13"/>
      <c r="AI3846" s="13"/>
      <c r="AJ3846" s="13"/>
      <c r="AK3846" s="13"/>
      <c r="AL3846" s="13"/>
      <c r="AM3846" s="13"/>
      <c r="AN3846" s="13"/>
    </row>
    <row r="3847" spans="1:40" ht="15.75" hidden="1" customHeight="1" x14ac:dyDescent="0.25">
      <c r="A3847" s="13"/>
      <c r="B3847" s="13"/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  <c r="T3847" s="13"/>
      <c r="U3847" s="13"/>
      <c r="V3847" s="13"/>
      <c r="W3847" s="13"/>
      <c r="X3847" s="13"/>
      <c r="Y3847" s="13"/>
      <c r="Z3847" s="13"/>
      <c r="AA3847" s="13"/>
      <c r="AB3847" s="13"/>
      <c r="AC3847" s="13"/>
      <c r="AD3847" s="13"/>
      <c r="AE3847" s="13"/>
      <c r="AF3847" s="13"/>
      <c r="AG3847" s="13"/>
      <c r="AH3847" s="13"/>
      <c r="AI3847" s="13"/>
      <c r="AJ3847" s="13"/>
      <c r="AK3847" s="13"/>
      <c r="AL3847" s="13"/>
      <c r="AM3847" s="13"/>
      <c r="AN3847" s="13"/>
    </row>
    <row r="3848" spans="1:40" ht="15.75" hidden="1" customHeight="1" x14ac:dyDescent="0.25">
      <c r="A3848" s="13"/>
      <c r="B3848" s="13"/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  <c r="T3848" s="13"/>
      <c r="U3848" s="13"/>
      <c r="V3848" s="13"/>
      <c r="W3848" s="13"/>
      <c r="X3848" s="13"/>
      <c r="Y3848" s="13"/>
      <c r="Z3848" s="13"/>
      <c r="AA3848" s="13"/>
      <c r="AB3848" s="13"/>
      <c r="AC3848" s="13"/>
      <c r="AD3848" s="13"/>
      <c r="AE3848" s="13"/>
      <c r="AF3848" s="13"/>
      <c r="AG3848" s="13"/>
      <c r="AH3848" s="13"/>
      <c r="AI3848" s="13"/>
      <c r="AJ3848" s="13"/>
      <c r="AK3848" s="13"/>
      <c r="AL3848" s="13"/>
      <c r="AM3848" s="13"/>
      <c r="AN3848" s="13"/>
    </row>
    <row r="3849" spans="1:40" ht="15.75" hidden="1" customHeight="1" x14ac:dyDescent="0.25">
      <c r="A3849" s="13"/>
      <c r="B3849" s="13"/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  <c r="T3849" s="13"/>
      <c r="U3849" s="13"/>
      <c r="V3849" s="13"/>
      <c r="W3849" s="13"/>
      <c r="X3849" s="13"/>
      <c r="Y3849" s="13"/>
      <c r="Z3849" s="13"/>
      <c r="AA3849" s="13"/>
      <c r="AB3849" s="13"/>
      <c r="AC3849" s="13"/>
      <c r="AD3849" s="13"/>
      <c r="AE3849" s="13"/>
      <c r="AF3849" s="13"/>
      <c r="AG3849" s="13"/>
      <c r="AH3849" s="13"/>
      <c r="AI3849" s="13"/>
      <c r="AJ3849" s="13"/>
      <c r="AK3849" s="13"/>
      <c r="AL3849" s="13"/>
      <c r="AM3849" s="13"/>
      <c r="AN3849" s="13"/>
    </row>
    <row r="3850" spans="1:40" ht="15.75" hidden="1" customHeight="1" x14ac:dyDescent="0.25">
      <c r="A3850" s="13"/>
      <c r="B3850" s="13"/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  <c r="T3850" s="13"/>
      <c r="U3850" s="13"/>
      <c r="V3850" s="13"/>
      <c r="W3850" s="13"/>
      <c r="X3850" s="13"/>
      <c r="Y3850" s="13"/>
      <c r="Z3850" s="13"/>
      <c r="AA3850" s="13"/>
      <c r="AB3850" s="13"/>
      <c r="AC3850" s="13"/>
      <c r="AD3850" s="13"/>
      <c r="AE3850" s="13"/>
      <c r="AF3850" s="13"/>
      <c r="AG3850" s="13"/>
      <c r="AH3850" s="13"/>
      <c r="AI3850" s="13"/>
      <c r="AJ3850" s="13"/>
      <c r="AK3850" s="13"/>
      <c r="AL3850" s="13"/>
      <c r="AM3850" s="13"/>
      <c r="AN3850" s="13"/>
    </row>
    <row r="3851" spans="1:40" ht="15.75" hidden="1" customHeight="1" x14ac:dyDescent="0.25">
      <c r="A3851" s="13"/>
      <c r="B3851" s="13"/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  <c r="T3851" s="13"/>
      <c r="U3851" s="13"/>
      <c r="V3851" s="13"/>
      <c r="W3851" s="13"/>
      <c r="X3851" s="13"/>
      <c r="Y3851" s="13"/>
      <c r="Z3851" s="13"/>
      <c r="AA3851" s="13"/>
      <c r="AB3851" s="13"/>
      <c r="AC3851" s="13"/>
      <c r="AD3851" s="13"/>
      <c r="AE3851" s="13"/>
      <c r="AF3851" s="13"/>
      <c r="AG3851" s="13"/>
      <c r="AH3851" s="13"/>
      <c r="AI3851" s="13"/>
      <c r="AJ3851" s="13"/>
      <c r="AK3851" s="13"/>
      <c r="AL3851" s="13"/>
      <c r="AM3851" s="13"/>
      <c r="AN3851" s="13"/>
    </row>
    <row r="3852" spans="1:40" ht="15.75" hidden="1" customHeight="1" x14ac:dyDescent="0.25">
      <c r="A3852" s="13"/>
      <c r="B3852" s="13"/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  <c r="T3852" s="13"/>
      <c r="U3852" s="13"/>
      <c r="V3852" s="13"/>
      <c r="W3852" s="13"/>
      <c r="X3852" s="13"/>
      <c r="Y3852" s="13"/>
      <c r="Z3852" s="13"/>
      <c r="AA3852" s="13"/>
      <c r="AB3852" s="13"/>
      <c r="AC3852" s="13"/>
      <c r="AD3852" s="13"/>
      <c r="AE3852" s="13"/>
      <c r="AF3852" s="13"/>
      <c r="AG3852" s="13"/>
      <c r="AH3852" s="13"/>
      <c r="AI3852" s="13"/>
      <c r="AJ3852" s="13"/>
      <c r="AK3852" s="13"/>
      <c r="AL3852" s="13"/>
      <c r="AM3852" s="13"/>
      <c r="AN3852" s="13"/>
    </row>
    <row r="3853" spans="1:40" ht="15.75" hidden="1" customHeight="1" x14ac:dyDescent="0.25">
      <c r="A3853" s="13"/>
      <c r="B3853" s="13"/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  <c r="T3853" s="13"/>
      <c r="U3853" s="13"/>
      <c r="V3853" s="13"/>
      <c r="W3853" s="13"/>
      <c r="X3853" s="13"/>
      <c r="Y3853" s="13"/>
      <c r="Z3853" s="13"/>
      <c r="AA3853" s="13"/>
      <c r="AB3853" s="13"/>
      <c r="AC3853" s="13"/>
      <c r="AD3853" s="13"/>
      <c r="AE3853" s="13"/>
      <c r="AF3853" s="13"/>
      <c r="AG3853" s="13"/>
      <c r="AH3853" s="13"/>
      <c r="AI3853" s="13"/>
      <c r="AJ3853" s="13"/>
      <c r="AK3853" s="13"/>
      <c r="AL3853" s="13"/>
      <c r="AM3853" s="13"/>
      <c r="AN3853" s="13"/>
    </row>
    <row r="3854" spans="1:40" ht="15.75" hidden="1" customHeight="1" x14ac:dyDescent="0.25">
      <c r="A3854" s="13"/>
      <c r="B3854" s="13"/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  <c r="T3854" s="13"/>
      <c r="U3854" s="13"/>
      <c r="V3854" s="13"/>
      <c r="W3854" s="13"/>
      <c r="X3854" s="13"/>
      <c r="Y3854" s="13"/>
      <c r="Z3854" s="13"/>
      <c r="AA3854" s="13"/>
      <c r="AB3854" s="13"/>
      <c r="AC3854" s="13"/>
      <c r="AD3854" s="13"/>
      <c r="AE3854" s="13"/>
      <c r="AF3854" s="13"/>
      <c r="AG3854" s="13"/>
      <c r="AH3854" s="13"/>
      <c r="AI3854" s="13"/>
      <c r="AJ3854" s="13"/>
      <c r="AK3854" s="13"/>
      <c r="AL3854" s="13"/>
      <c r="AM3854" s="13"/>
      <c r="AN3854" s="13"/>
    </row>
    <row r="3855" spans="1:40" ht="15.75" hidden="1" customHeight="1" x14ac:dyDescent="0.25">
      <c r="A3855" s="13"/>
      <c r="B3855" s="13"/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  <c r="T3855" s="13"/>
      <c r="U3855" s="13"/>
      <c r="V3855" s="13"/>
      <c r="W3855" s="13"/>
      <c r="X3855" s="13"/>
      <c r="Y3855" s="13"/>
      <c r="Z3855" s="13"/>
      <c r="AA3855" s="13"/>
      <c r="AB3855" s="13"/>
      <c r="AC3855" s="13"/>
      <c r="AD3855" s="13"/>
      <c r="AE3855" s="13"/>
      <c r="AF3855" s="13"/>
      <c r="AG3855" s="13"/>
      <c r="AH3855" s="13"/>
      <c r="AI3855" s="13"/>
      <c r="AJ3855" s="13"/>
      <c r="AK3855" s="13"/>
      <c r="AL3855" s="13"/>
      <c r="AM3855" s="13"/>
      <c r="AN3855" s="13"/>
    </row>
    <row r="3856" spans="1:40" ht="15.75" hidden="1" customHeight="1" x14ac:dyDescent="0.25">
      <c r="A3856" s="13"/>
      <c r="B3856" s="13"/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  <c r="T3856" s="13"/>
      <c r="U3856" s="13"/>
      <c r="V3856" s="13"/>
      <c r="W3856" s="13"/>
      <c r="X3856" s="13"/>
      <c r="Y3856" s="13"/>
      <c r="Z3856" s="13"/>
      <c r="AA3856" s="13"/>
      <c r="AB3856" s="13"/>
      <c r="AC3856" s="13"/>
      <c r="AD3856" s="13"/>
      <c r="AE3856" s="13"/>
      <c r="AF3856" s="13"/>
      <c r="AG3856" s="13"/>
      <c r="AH3856" s="13"/>
      <c r="AI3856" s="13"/>
      <c r="AJ3856" s="13"/>
      <c r="AK3856" s="13"/>
      <c r="AL3856" s="13"/>
      <c r="AM3856" s="13"/>
      <c r="AN3856" s="13"/>
    </row>
    <row r="3857" spans="1:40" ht="15.75" hidden="1" customHeight="1" x14ac:dyDescent="0.25">
      <c r="A3857" s="13"/>
      <c r="B3857" s="13"/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  <c r="T3857" s="13"/>
      <c r="U3857" s="13"/>
      <c r="V3857" s="13"/>
      <c r="W3857" s="13"/>
      <c r="X3857" s="13"/>
      <c r="Y3857" s="13"/>
      <c r="Z3857" s="13"/>
      <c r="AA3857" s="13"/>
      <c r="AB3857" s="13"/>
      <c r="AC3857" s="13"/>
      <c r="AD3857" s="13"/>
      <c r="AE3857" s="13"/>
      <c r="AF3857" s="13"/>
      <c r="AG3857" s="13"/>
      <c r="AH3857" s="13"/>
      <c r="AI3857" s="13"/>
      <c r="AJ3857" s="13"/>
      <c r="AK3857" s="13"/>
      <c r="AL3857" s="13"/>
      <c r="AM3857" s="13"/>
      <c r="AN3857" s="13"/>
    </row>
    <row r="3858" spans="1:40" ht="15.75" hidden="1" customHeight="1" x14ac:dyDescent="0.25">
      <c r="A3858" s="13"/>
      <c r="B3858" s="13"/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  <c r="T3858" s="13"/>
      <c r="U3858" s="13"/>
      <c r="V3858" s="13"/>
      <c r="W3858" s="13"/>
      <c r="X3858" s="13"/>
      <c r="Y3858" s="13"/>
      <c r="Z3858" s="13"/>
      <c r="AA3858" s="13"/>
      <c r="AB3858" s="13"/>
      <c r="AC3858" s="13"/>
      <c r="AD3858" s="13"/>
      <c r="AE3858" s="13"/>
      <c r="AF3858" s="13"/>
      <c r="AG3858" s="13"/>
      <c r="AH3858" s="13"/>
      <c r="AI3858" s="13"/>
      <c r="AJ3858" s="13"/>
      <c r="AK3858" s="13"/>
      <c r="AL3858" s="13"/>
      <c r="AM3858" s="13"/>
      <c r="AN3858" s="13"/>
    </row>
    <row r="3859" spans="1:40" ht="15.75" hidden="1" customHeight="1" x14ac:dyDescent="0.25">
      <c r="A3859" s="13"/>
      <c r="B3859" s="13"/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  <c r="T3859" s="13"/>
      <c r="U3859" s="13"/>
      <c r="V3859" s="13"/>
      <c r="W3859" s="13"/>
      <c r="X3859" s="13"/>
      <c r="Y3859" s="13"/>
      <c r="Z3859" s="13"/>
      <c r="AA3859" s="13"/>
      <c r="AB3859" s="13"/>
      <c r="AC3859" s="13"/>
      <c r="AD3859" s="13"/>
      <c r="AE3859" s="13"/>
      <c r="AF3859" s="13"/>
      <c r="AG3859" s="13"/>
      <c r="AH3859" s="13"/>
      <c r="AI3859" s="13"/>
      <c r="AJ3859" s="13"/>
      <c r="AK3859" s="13"/>
      <c r="AL3859" s="13"/>
      <c r="AM3859" s="13"/>
      <c r="AN3859" s="13"/>
    </row>
    <row r="3860" spans="1:40" ht="15.75" hidden="1" customHeight="1" x14ac:dyDescent="0.25">
      <c r="A3860" s="13"/>
      <c r="B3860" s="13"/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  <c r="T3860" s="13"/>
      <c r="U3860" s="13"/>
      <c r="V3860" s="13"/>
      <c r="W3860" s="13"/>
      <c r="X3860" s="13"/>
      <c r="Y3860" s="13"/>
      <c r="Z3860" s="13"/>
      <c r="AA3860" s="13"/>
      <c r="AB3860" s="13"/>
      <c r="AC3860" s="13"/>
      <c r="AD3860" s="13"/>
      <c r="AE3860" s="13"/>
      <c r="AF3860" s="13"/>
      <c r="AG3860" s="13"/>
      <c r="AH3860" s="13"/>
      <c r="AI3860" s="13"/>
      <c r="AJ3860" s="13"/>
      <c r="AK3860" s="13"/>
      <c r="AL3860" s="13"/>
      <c r="AM3860" s="13"/>
      <c r="AN3860" s="13"/>
    </row>
    <row r="3861" spans="1:40" ht="15.75" hidden="1" customHeight="1" x14ac:dyDescent="0.25">
      <c r="A3861" s="13"/>
      <c r="B3861" s="13"/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  <c r="T3861" s="13"/>
      <c r="U3861" s="13"/>
      <c r="V3861" s="13"/>
      <c r="W3861" s="13"/>
      <c r="X3861" s="13"/>
      <c r="Y3861" s="13"/>
      <c r="Z3861" s="13"/>
      <c r="AA3861" s="13"/>
      <c r="AB3861" s="13"/>
      <c r="AC3861" s="13"/>
      <c r="AD3861" s="13"/>
      <c r="AE3861" s="13"/>
      <c r="AF3861" s="13"/>
      <c r="AG3861" s="13"/>
      <c r="AH3861" s="13"/>
      <c r="AI3861" s="13"/>
      <c r="AJ3861" s="13"/>
      <c r="AK3861" s="13"/>
      <c r="AL3861" s="13"/>
      <c r="AM3861" s="13"/>
      <c r="AN3861" s="13"/>
    </row>
    <row r="3862" spans="1:40" ht="15.75" hidden="1" customHeight="1" x14ac:dyDescent="0.25">
      <c r="A3862" s="13"/>
      <c r="B3862" s="13"/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  <c r="T3862" s="13"/>
      <c r="U3862" s="13"/>
      <c r="V3862" s="13"/>
      <c r="W3862" s="13"/>
      <c r="X3862" s="13"/>
      <c r="Y3862" s="13"/>
      <c r="Z3862" s="13"/>
      <c r="AA3862" s="13"/>
      <c r="AB3862" s="13"/>
      <c r="AC3862" s="13"/>
      <c r="AD3862" s="13"/>
      <c r="AE3862" s="13"/>
      <c r="AF3862" s="13"/>
      <c r="AG3862" s="13"/>
      <c r="AH3862" s="13"/>
      <c r="AI3862" s="13"/>
      <c r="AJ3862" s="13"/>
      <c r="AK3862" s="13"/>
      <c r="AL3862" s="13"/>
      <c r="AM3862" s="13"/>
      <c r="AN3862" s="13"/>
    </row>
    <row r="3863" spans="1:40" ht="15.75" hidden="1" customHeight="1" x14ac:dyDescent="0.25">
      <c r="A3863" s="13"/>
      <c r="B3863" s="13"/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  <c r="T3863" s="13"/>
      <c r="U3863" s="13"/>
      <c r="V3863" s="13"/>
      <c r="W3863" s="13"/>
      <c r="X3863" s="13"/>
      <c r="Y3863" s="13"/>
      <c r="Z3863" s="13"/>
      <c r="AA3863" s="13"/>
      <c r="AB3863" s="13"/>
      <c r="AC3863" s="13"/>
      <c r="AD3863" s="13"/>
      <c r="AE3863" s="13"/>
      <c r="AF3863" s="13"/>
      <c r="AG3863" s="13"/>
      <c r="AH3863" s="13"/>
      <c r="AI3863" s="13"/>
      <c r="AJ3863" s="13"/>
      <c r="AK3863" s="13"/>
      <c r="AL3863" s="13"/>
      <c r="AM3863" s="13"/>
      <c r="AN3863" s="13"/>
    </row>
    <row r="3864" spans="1:40" ht="15.75" hidden="1" customHeight="1" x14ac:dyDescent="0.25">
      <c r="A3864" s="13"/>
      <c r="B3864" s="13"/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  <c r="T3864" s="13"/>
      <c r="U3864" s="13"/>
      <c r="V3864" s="13"/>
      <c r="W3864" s="13"/>
      <c r="X3864" s="13"/>
      <c r="Y3864" s="13"/>
      <c r="Z3864" s="13"/>
      <c r="AA3864" s="13"/>
      <c r="AB3864" s="13"/>
      <c r="AC3864" s="13"/>
      <c r="AD3864" s="13"/>
      <c r="AE3864" s="13"/>
      <c r="AF3864" s="13"/>
      <c r="AG3864" s="13"/>
      <c r="AH3864" s="13"/>
      <c r="AI3864" s="13"/>
      <c r="AJ3864" s="13"/>
      <c r="AK3864" s="13"/>
      <c r="AL3864" s="13"/>
      <c r="AM3864" s="13"/>
      <c r="AN3864" s="13"/>
    </row>
    <row r="3865" spans="1:40" ht="15.75" hidden="1" customHeight="1" x14ac:dyDescent="0.25">
      <c r="A3865" s="13"/>
      <c r="B3865" s="13"/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  <c r="T3865" s="13"/>
      <c r="U3865" s="13"/>
      <c r="V3865" s="13"/>
      <c r="W3865" s="13"/>
      <c r="X3865" s="13"/>
      <c r="Y3865" s="13"/>
      <c r="Z3865" s="13"/>
      <c r="AA3865" s="13"/>
      <c r="AB3865" s="13"/>
      <c r="AC3865" s="13"/>
      <c r="AD3865" s="13"/>
      <c r="AE3865" s="13"/>
      <c r="AF3865" s="13"/>
      <c r="AG3865" s="13"/>
      <c r="AH3865" s="13"/>
      <c r="AI3865" s="13"/>
      <c r="AJ3865" s="13"/>
      <c r="AK3865" s="13"/>
      <c r="AL3865" s="13"/>
      <c r="AM3865" s="13"/>
      <c r="AN3865" s="13"/>
    </row>
    <row r="3866" spans="1:40" ht="15.75" hidden="1" customHeight="1" x14ac:dyDescent="0.25">
      <c r="A3866" s="13"/>
      <c r="B3866" s="13"/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  <c r="T3866" s="13"/>
      <c r="U3866" s="13"/>
      <c r="V3866" s="13"/>
      <c r="W3866" s="13"/>
      <c r="X3866" s="13"/>
      <c r="Y3866" s="13"/>
      <c r="Z3866" s="13"/>
      <c r="AA3866" s="13"/>
      <c r="AB3866" s="13"/>
      <c r="AC3866" s="13"/>
      <c r="AD3866" s="13"/>
      <c r="AE3866" s="13"/>
      <c r="AF3866" s="13"/>
      <c r="AG3866" s="13"/>
      <c r="AH3866" s="13"/>
      <c r="AI3866" s="13"/>
      <c r="AJ3866" s="13"/>
      <c r="AK3866" s="13"/>
      <c r="AL3866" s="13"/>
      <c r="AM3866" s="13"/>
      <c r="AN3866" s="13"/>
    </row>
    <row r="3867" spans="1:40" ht="15.75" hidden="1" customHeight="1" x14ac:dyDescent="0.25">
      <c r="A3867" s="13"/>
      <c r="B3867" s="13"/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  <c r="T3867" s="13"/>
      <c r="U3867" s="13"/>
      <c r="V3867" s="13"/>
      <c r="W3867" s="13"/>
      <c r="X3867" s="13"/>
      <c r="Y3867" s="13"/>
      <c r="Z3867" s="13"/>
      <c r="AA3867" s="13"/>
      <c r="AB3867" s="13"/>
      <c r="AC3867" s="13"/>
      <c r="AD3867" s="13"/>
      <c r="AE3867" s="13"/>
      <c r="AF3867" s="13"/>
      <c r="AG3867" s="13"/>
      <c r="AH3867" s="13"/>
      <c r="AI3867" s="13"/>
      <c r="AJ3867" s="13"/>
      <c r="AK3867" s="13"/>
      <c r="AL3867" s="13"/>
      <c r="AM3867" s="13"/>
      <c r="AN3867" s="13"/>
    </row>
    <row r="3868" spans="1:40" ht="15.75" hidden="1" customHeight="1" x14ac:dyDescent="0.25">
      <c r="A3868" s="13"/>
      <c r="B3868" s="13"/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  <c r="T3868" s="13"/>
      <c r="U3868" s="13"/>
      <c r="V3868" s="13"/>
      <c r="W3868" s="13"/>
      <c r="X3868" s="13"/>
      <c r="Y3868" s="13"/>
      <c r="Z3868" s="13"/>
      <c r="AA3868" s="13"/>
      <c r="AB3868" s="13"/>
      <c r="AC3868" s="13"/>
      <c r="AD3868" s="13"/>
      <c r="AE3868" s="13"/>
      <c r="AF3868" s="13"/>
      <c r="AG3868" s="13"/>
      <c r="AH3868" s="13"/>
      <c r="AI3868" s="13"/>
      <c r="AJ3868" s="13"/>
      <c r="AK3868" s="13"/>
      <c r="AL3868" s="13"/>
      <c r="AM3868" s="13"/>
      <c r="AN3868" s="13"/>
    </row>
    <row r="3869" spans="1:40" ht="15.75" hidden="1" customHeight="1" x14ac:dyDescent="0.25">
      <c r="A3869" s="13"/>
      <c r="B3869" s="13"/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  <c r="T3869" s="13"/>
      <c r="U3869" s="13"/>
      <c r="V3869" s="13"/>
      <c r="W3869" s="13"/>
      <c r="X3869" s="13"/>
      <c r="Y3869" s="13"/>
      <c r="Z3869" s="13"/>
      <c r="AA3869" s="13"/>
      <c r="AB3869" s="13"/>
      <c r="AC3869" s="13"/>
      <c r="AD3869" s="13"/>
      <c r="AE3869" s="13"/>
      <c r="AF3869" s="13"/>
      <c r="AG3869" s="13"/>
      <c r="AH3869" s="13"/>
      <c r="AI3869" s="13"/>
      <c r="AJ3869" s="13"/>
      <c r="AK3869" s="13"/>
      <c r="AL3869" s="13"/>
      <c r="AM3869" s="13"/>
      <c r="AN3869" s="13"/>
    </row>
    <row r="3870" spans="1:40" ht="15.75" hidden="1" customHeight="1" x14ac:dyDescent="0.25">
      <c r="A3870" s="13"/>
      <c r="B3870" s="13"/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  <c r="T3870" s="13"/>
      <c r="U3870" s="13"/>
      <c r="V3870" s="13"/>
      <c r="W3870" s="13"/>
      <c r="X3870" s="13"/>
      <c r="Y3870" s="13"/>
      <c r="Z3870" s="13"/>
      <c r="AA3870" s="13"/>
      <c r="AB3870" s="13"/>
      <c r="AC3870" s="13"/>
      <c r="AD3870" s="13"/>
      <c r="AE3870" s="13"/>
      <c r="AF3870" s="13"/>
      <c r="AG3870" s="13"/>
      <c r="AH3870" s="13"/>
      <c r="AI3870" s="13"/>
      <c r="AJ3870" s="13"/>
      <c r="AK3870" s="13"/>
      <c r="AL3870" s="13"/>
      <c r="AM3870" s="13"/>
      <c r="AN3870" s="13"/>
    </row>
    <row r="3871" spans="1:40" ht="15.75" hidden="1" customHeight="1" x14ac:dyDescent="0.25">
      <c r="A3871" s="13"/>
      <c r="B3871" s="13"/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  <c r="T3871" s="13"/>
      <c r="U3871" s="13"/>
      <c r="V3871" s="13"/>
      <c r="W3871" s="13"/>
      <c r="X3871" s="13"/>
      <c r="Y3871" s="13"/>
      <c r="Z3871" s="13"/>
      <c r="AA3871" s="13"/>
      <c r="AB3871" s="13"/>
      <c r="AC3871" s="13"/>
      <c r="AD3871" s="13"/>
      <c r="AE3871" s="13"/>
      <c r="AF3871" s="13"/>
      <c r="AG3871" s="13"/>
      <c r="AH3871" s="13"/>
      <c r="AI3871" s="13"/>
      <c r="AJ3871" s="13"/>
      <c r="AK3871" s="13"/>
      <c r="AL3871" s="13"/>
      <c r="AM3871" s="13"/>
      <c r="AN3871" s="13"/>
    </row>
    <row r="3872" spans="1:40" ht="15.75" hidden="1" customHeight="1" x14ac:dyDescent="0.25">
      <c r="A3872" s="13"/>
      <c r="B3872" s="13"/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  <c r="T3872" s="13"/>
      <c r="U3872" s="13"/>
      <c r="V3872" s="13"/>
      <c r="W3872" s="13"/>
      <c r="X3872" s="13"/>
      <c r="Y3872" s="13"/>
      <c r="Z3872" s="13"/>
      <c r="AA3872" s="13"/>
      <c r="AB3872" s="13"/>
      <c r="AC3872" s="13"/>
      <c r="AD3872" s="13"/>
      <c r="AE3872" s="13"/>
      <c r="AF3872" s="13"/>
      <c r="AG3872" s="13"/>
      <c r="AH3872" s="13"/>
      <c r="AI3872" s="13"/>
      <c r="AJ3872" s="13"/>
      <c r="AK3872" s="13"/>
      <c r="AL3872" s="13"/>
      <c r="AM3872" s="13"/>
      <c r="AN3872" s="13"/>
    </row>
    <row r="3873" spans="1:40" ht="15.75" hidden="1" customHeight="1" x14ac:dyDescent="0.25">
      <c r="A3873" s="13"/>
      <c r="B3873" s="13"/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  <c r="T3873" s="13"/>
      <c r="U3873" s="13"/>
      <c r="V3873" s="13"/>
      <c r="W3873" s="13"/>
      <c r="X3873" s="13"/>
      <c r="Y3873" s="13"/>
      <c r="Z3873" s="13"/>
      <c r="AA3873" s="13"/>
      <c r="AB3873" s="13"/>
      <c r="AC3873" s="13"/>
      <c r="AD3873" s="13"/>
      <c r="AE3873" s="13"/>
      <c r="AF3873" s="13"/>
      <c r="AG3873" s="13"/>
      <c r="AH3873" s="13"/>
      <c r="AI3873" s="13"/>
      <c r="AJ3873" s="13"/>
      <c r="AK3873" s="13"/>
      <c r="AL3873" s="13"/>
      <c r="AM3873" s="13"/>
      <c r="AN3873" s="13"/>
    </row>
    <row r="3874" spans="1:40" ht="15.75" hidden="1" customHeight="1" x14ac:dyDescent="0.25">
      <c r="A3874" s="13"/>
      <c r="B3874" s="13"/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  <c r="T3874" s="13"/>
      <c r="U3874" s="13"/>
      <c r="V3874" s="13"/>
      <c r="W3874" s="13"/>
      <c r="X3874" s="13"/>
      <c r="Y3874" s="13"/>
      <c r="Z3874" s="13"/>
      <c r="AA3874" s="13"/>
      <c r="AB3874" s="13"/>
      <c r="AC3874" s="13"/>
      <c r="AD3874" s="13"/>
      <c r="AE3874" s="13"/>
      <c r="AF3874" s="13"/>
      <c r="AG3874" s="13"/>
      <c r="AH3874" s="13"/>
      <c r="AI3874" s="13"/>
      <c r="AJ3874" s="13"/>
      <c r="AK3874" s="13"/>
      <c r="AL3874" s="13"/>
      <c r="AM3874" s="13"/>
      <c r="AN3874" s="13"/>
    </row>
    <row r="3875" spans="1:40" ht="15.75" hidden="1" customHeight="1" x14ac:dyDescent="0.25">
      <c r="A3875" s="13"/>
      <c r="B3875" s="13"/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  <c r="T3875" s="13"/>
      <c r="U3875" s="13"/>
      <c r="V3875" s="13"/>
      <c r="W3875" s="13"/>
      <c r="X3875" s="13"/>
      <c r="Y3875" s="13"/>
      <c r="Z3875" s="13"/>
      <c r="AA3875" s="13"/>
      <c r="AB3875" s="13"/>
      <c r="AC3875" s="13"/>
      <c r="AD3875" s="13"/>
      <c r="AE3875" s="13"/>
      <c r="AF3875" s="13"/>
      <c r="AG3875" s="13"/>
      <c r="AH3875" s="13"/>
      <c r="AI3875" s="13"/>
      <c r="AJ3875" s="13"/>
      <c r="AK3875" s="13"/>
      <c r="AL3875" s="13"/>
      <c r="AM3875" s="13"/>
      <c r="AN3875" s="13"/>
    </row>
    <row r="3876" spans="1:40" ht="15.75" hidden="1" customHeight="1" x14ac:dyDescent="0.25">
      <c r="A3876" s="13"/>
      <c r="B3876" s="13"/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  <c r="T3876" s="13"/>
      <c r="U3876" s="13"/>
      <c r="V3876" s="13"/>
      <c r="W3876" s="13"/>
      <c r="X3876" s="13"/>
      <c r="Y3876" s="13"/>
      <c r="Z3876" s="13"/>
      <c r="AA3876" s="13"/>
      <c r="AB3876" s="13"/>
      <c r="AC3876" s="13"/>
      <c r="AD3876" s="13"/>
      <c r="AE3876" s="13"/>
      <c r="AF3876" s="13"/>
      <c r="AG3876" s="13"/>
      <c r="AH3876" s="13"/>
      <c r="AI3876" s="13"/>
      <c r="AJ3876" s="13"/>
      <c r="AK3876" s="13"/>
      <c r="AL3876" s="13"/>
      <c r="AM3876" s="13"/>
      <c r="AN3876" s="13"/>
    </row>
    <row r="3877" spans="1:40" ht="15.75" hidden="1" customHeight="1" x14ac:dyDescent="0.25">
      <c r="A3877" s="13"/>
      <c r="B3877" s="13"/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  <c r="T3877" s="13"/>
      <c r="U3877" s="13"/>
      <c r="V3877" s="13"/>
      <c r="W3877" s="13"/>
      <c r="X3877" s="13"/>
      <c r="Y3877" s="13"/>
      <c r="Z3877" s="13"/>
      <c r="AA3877" s="13"/>
      <c r="AB3877" s="13"/>
      <c r="AC3877" s="13"/>
      <c r="AD3877" s="13"/>
      <c r="AE3877" s="13"/>
      <c r="AF3877" s="13"/>
      <c r="AG3877" s="13"/>
      <c r="AH3877" s="13"/>
      <c r="AI3877" s="13"/>
      <c r="AJ3877" s="13"/>
      <c r="AK3877" s="13"/>
      <c r="AL3877" s="13"/>
      <c r="AM3877" s="13"/>
      <c r="AN3877" s="13"/>
    </row>
    <row r="3878" spans="1:40" ht="15.75" hidden="1" customHeight="1" x14ac:dyDescent="0.25">
      <c r="A3878" s="13"/>
      <c r="B3878" s="13"/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  <c r="T3878" s="13"/>
      <c r="U3878" s="13"/>
      <c r="V3878" s="13"/>
      <c r="W3878" s="13"/>
      <c r="X3878" s="13"/>
      <c r="Y3878" s="13"/>
      <c r="Z3878" s="13"/>
      <c r="AA3878" s="13"/>
      <c r="AB3878" s="13"/>
      <c r="AC3878" s="13"/>
      <c r="AD3878" s="13"/>
      <c r="AE3878" s="13"/>
      <c r="AF3878" s="13"/>
      <c r="AG3878" s="13"/>
      <c r="AH3878" s="13"/>
      <c r="AI3878" s="13"/>
      <c r="AJ3878" s="13"/>
      <c r="AK3878" s="13"/>
      <c r="AL3878" s="13"/>
      <c r="AM3878" s="13"/>
      <c r="AN3878" s="13"/>
    </row>
    <row r="3879" spans="1:40" ht="15.75" hidden="1" customHeight="1" x14ac:dyDescent="0.25">
      <c r="A3879" s="13"/>
      <c r="B3879" s="13"/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  <c r="T3879" s="13"/>
      <c r="U3879" s="13"/>
      <c r="V3879" s="13"/>
      <c r="W3879" s="13"/>
      <c r="X3879" s="13"/>
      <c r="Y3879" s="13"/>
      <c r="Z3879" s="13"/>
      <c r="AA3879" s="13"/>
      <c r="AB3879" s="13"/>
      <c r="AC3879" s="13"/>
      <c r="AD3879" s="13"/>
      <c r="AE3879" s="13"/>
      <c r="AF3879" s="13"/>
      <c r="AG3879" s="13"/>
      <c r="AH3879" s="13"/>
      <c r="AI3879" s="13"/>
      <c r="AJ3879" s="13"/>
      <c r="AK3879" s="13"/>
      <c r="AL3879" s="13"/>
      <c r="AM3879" s="13"/>
      <c r="AN3879" s="13"/>
    </row>
    <row r="3880" spans="1:40" ht="15.75" hidden="1" customHeight="1" x14ac:dyDescent="0.25">
      <c r="A3880" s="13"/>
      <c r="B3880" s="13"/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  <c r="T3880" s="13"/>
      <c r="U3880" s="13"/>
      <c r="V3880" s="13"/>
      <c r="W3880" s="13"/>
      <c r="X3880" s="13"/>
      <c r="Y3880" s="13"/>
      <c r="Z3880" s="13"/>
      <c r="AA3880" s="13"/>
      <c r="AB3880" s="13"/>
      <c r="AC3880" s="13"/>
      <c r="AD3880" s="13"/>
      <c r="AE3880" s="13"/>
      <c r="AF3880" s="13"/>
      <c r="AG3880" s="13"/>
      <c r="AH3880" s="13"/>
      <c r="AI3880" s="13"/>
      <c r="AJ3880" s="13"/>
      <c r="AK3880" s="13"/>
      <c r="AL3880" s="13"/>
      <c r="AM3880" s="13"/>
      <c r="AN3880" s="13"/>
    </row>
    <row r="3881" spans="1:40" ht="15.75" hidden="1" customHeight="1" x14ac:dyDescent="0.25">
      <c r="A3881" s="13"/>
      <c r="B3881" s="13"/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  <c r="T3881" s="13"/>
      <c r="U3881" s="13"/>
      <c r="V3881" s="13"/>
      <c r="W3881" s="13"/>
      <c r="X3881" s="13"/>
      <c r="Y3881" s="13"/>
      <c r="Z3881" s="13"/>
      <c r="AA3881" s="13"/>
      <c r="AB3881" s="13"/>
      <c r="AC3881" s="13"/>
      <c r="AD3881" s="13"/>
      <c r="AE3881" s="13"/>
      <c r="AF3881" s="13"/>
      <c r="AG3881" s="13"/>
      <c r="AH3881" s="13"/>
      <c r="AI3881" s="13"/>
      <c r="AJ3881" s="13"/>
      <c r="AK3881" s="13"/>
      <c r="AL3881" s="13"/>
      <c r="AM3881" s="13"/>
      <c r="AN3881" s="13"/>
    </row>
    <row r="3882" spans="1:40" ht="15.75" hidden="1" customHeight="1" x14ac:dyDescent="0.25">
      <c r="A3882" s="13"/>
      <c r="B3882" s="13"/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  <c r="T3882" s="13"/>
      <c r="U3882" s="13"/>
      <c r="V3882" s="13"/>
      <c r="W3882" s="13"/>
      <c r="X3882" s="13"/>
      <c r="Y3882" s="13"/>
      <c r="Z3882" s="13"/>
      <c r="AA3882" s="13"/>
      <c r="AB3882" s="13"/>
      <c r="AC3882" s="13"/>
      <c r="AD3882" s="13"/>
      <c r="AE3882" s="13"/>
      <c r="AF3882" s="13"/>
      <c r="AG3882" s="13"/>
      <c r="AH3882" s="13"/>
      <c r="AI3882" s="13"/>
      <c r="AJ3882" s="13"/>
      <c r="AK3882" s="13"/>
      <c r="AL3882" s="13"/>
      <c r="AM3882" s="13"/>
      <c r="AN3882" s="13"/>
    </row>
    <row r="3883" spans="1:40" ht="15.75" hidden="1" customHeight="1" x14ac:dyDescent="0.25">
      <c r="A3883" s="13"/>
      <c r="B3883" s="13"/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  <c r="T3883" s="13"/>
      <c r="U3883" s="13"/>
      <c r="V3883" s="13"/>
      <c r="W3883" s="13"/>
      <c r="X3883" s="13"/>
      <c r="Y3883" s="13"/>
      <c r="Z3883" s="13"/>
      <c r="AA3883" s="13"/>
      <c r="AB3883" s="13"/>
      <c r="AC3883" s="13"/>
      <c r="AD3883" s="13"/>
      <c r="AE3883" s="13"/>
      <c r="AF3883" s="13"/>
      <c r="AG3883" s="13"/>
      <c r="AH3883" s="13"/>
      <c r="AI3883" s="13"/>
      <c r="AJ3883" s="13"/>
      <c r="AK3883" s="13"/>
      <c r="AL3883" s="13"/>
      <c r="AM3883" s="13"/>
      <c r="AN3883" s="13"/>
    </row>
    <row r="3884" spans="1:40" ht="15.75" hidden="1" customHeight="1" x14ac:dyDescent="0.25">
      <c r="A3884" s="13"/>
      <c r="B3884" s="13"/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  <c r="T3884" s="13"/>
      <c r="U3884" s="13"/>
      <c r="V3884" s="13"/>
      <c r="W3884" s="13"/>
      <c r="X3884" s="13"/>
      <c r="Y3884" s="13"/>
      <c r="Z3884" s="13"/>
      <c r="AA3884" s="13"/>
      <c r="AB3884" s="13"/>
      <c r="AC3884" s="13"/>
      <c r="AD3884" s="13"/>
      <c r="AE3884" s="13"/>
      <c r="AF3884" s="13"/>
      <c r="AG3884" s="13"/>
      <c r="AH3884" s="13"/>
      <c r="AI3884" s="13"/>
      <c r="AJ3884" s="13"/>
      <c r="AK3884" s="13"/>
      <c r="AL3884" s="13"/>
      <c r="AM3884" s="13"/>
      <c r="AN3884" s="13"/>
    </row>
    <row r="3885" spans="1:40" ht="15.75" hidden="1" customHeight="1" x14ac:dyDescent="0.25">
      <c r="A3885" s="13"/>
      <c r="B3885" s="13"/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  <c r="T3885" s="13"/>
      <c r="U3885" s="13"/>
      <c r="V3885" s="13"/>
      <c r="W3885" s="13"/>
      <c r="X3885" s="13"/>
      <c r="Y3885" s="13"/>
      <c r="Z3885" s="13"/>
      <c r="AA3885" s="13"/>
      <c r="AB3885" s="13"/>
      <c r="AC3885" s="13"/>
      <c r="AD3885" s="13"/>
      <c r="AE3885" s="13"/>
      <c r="AF3885" s="13"/>
      <c r="AG3885" s="13"/>
      <c r="AH3885" s="13"/>
      <c r="AI3885" s="13"/>
      <c r="AJ3885" s="13"/>
      <c r="AK3885" s="13"/>
      <c r="AL3885" s="13"/>
      <c r="AM3885" s="13"/>
      <c r="AN3885" s="13"/>
    </row>
    <row r="3886" spans="1:40" ht="15.75" hidden="1" customHeight="1" x14ac:dyDescent="0.25">
      <c r="A3886" s="13"/>
      <c r="B3886" s="13"/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  <c r="T3886" s="13"/>
      <c r="U3886" s="13"/>
      <c r="V3886" s="13"/>
      <c r="W3886" s="13"/>
      <c r="X3886" s="13"/>
      <c r="Y3886" s="13"/>
      <c r="Z3886" s="13"/>
      <c r="AA3886" s="13"/>
      <c r="AB3886" s="13"/>
      <c r="AC3886" s="13"/>
      <c r="AD3886" s="13"/>
      <c r="AE3886" s="13"/>
      <c r="AF3886" s="13"/>
      <c r="AG3886" s="13"/>
      <c r="AH3886" s="13"/>
      <c r="AI3886" s="13"/>
      <c r="AJ3886" s="13"/>
      <c r="AK3886" s="13"/>
      <c r="AL3886" s="13"/>
      <c r="AM3886" s="13"/>
      <c r="AN3886" s="13"/>
    </row>
    <row r="3887" spans="1:40" ht="15.75" hidden="1" customHeight="1" x14ac:dyDescent="0.25">
      <c r="A3887" s="13"/>
      <c r="B3887" s="13"/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  <c r="T3887" s="13"/>
      <c r="U3887" s="13"/>
      <c r="V3887" s="13"/>
      <c r="W3887" s="13"/>
      <c r="X3887" s="13"/>
      <c r="Y3887" s="13"/>
      <c r="Z3887" s="13"/>
      <c r="AA3887" s="13"/>
      <c r="AB3887" s="13"/>
      <c r="AC3887" s="13"/>
      <c r="AD3887" s="13"/>
      <c r="AE3887" s="13"/>
      <c r="AF3887" s="13"/>
      <c r="AG3887" s="13"/>
      <c r="AH3887" s="13"/>
      <c r="AI3887" s="13"/>
      <c r="AJ3887" s="13"/>
      <c r="AK3887" s="13"/>
      <c r="AL3887" s="13"/>
      <c r="AM3887" s="13"/>
      <c r="AN3887" s="13"/>
    </row>
    <row r="3888" spans="1:40" ht="15.75" hidden="1" customHeight="1" x14ac:dyDescent="0.25">
      <c r="A3888" s="13"/>
      <c r="B3888" s="13"/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  <c r="T3888" s="13"/>
      <c r="U3888" s="13"/>
      <c r="V3888" s="13"/>
      <c r="W3888" s="13"/>
      <c r="X3888" s="13"/>
      <c r="Y3888" s="13"/>
      <c r="Z3888" s="13"/>
      <c r="AA3888" s="13"/>
      <c r="AB3888" s="13"/>
      <c r="AC3888" s="13"/>
      <c r="AD3888" s="13"/>
      <c r="AE3888" s="13"/>
      <c r="AF3888" s="13"/>
      <c r="AG3888" s="13"/>
      <c r="AH3888" s="13"/>
      <c r="AI3888" s="13"/>
      <c r="AJ3888" s="13"/>
      <c r="AK3888" s="13"/>
      <c r="AL3888" s="13"/>
      <c r="AM3888" s="13"/>
      <c r="AN3888" s="13"/>
    </row>
    <row r="3889" spans="1:40" ht="15.75" hidden="1" customHeight="1" x14ac:dyDescent="0.25">
      <c r="A3889" s="13"/>
      <c r="B3889" s="13"/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  <c r="T3889" s="13"/>
      <c r="U3889" s="13"/>
      <c r="V3889" s="13"/>
      <c r="W3889" s="13"/>
      <c r="X3889" s="13"/>
      <c r="Y3889" s="13"/>
      <c r="Z3889" s="13"/>
      <c r="AA3889" s="13"/>
      <c r="AB3889" s="13"/>
      <c r="AC3889" s="13"/>
      <c r="AD3889" s="13"/>
      <c r="AE3889" s="13"/>
      <c r="AF3889" s="13"/>
      <c r="AG3889" s="13"/>
      <c r="AH3889" s="13"/>
      <c r="AI3889" s="13"/>
      <c r="AJ3889" s="13"/>
      <c r="AK3889" s="13"/>
      <c r="AL3889" s="13"/>
      <c r="AM3889" s="13"/>
      <c r="AN3889" s="13"/>
    </row>
    <row r="3890" spans="1:40" ht="15.75" hidden="1" customHeight="1" x14ac:dyDescent="0.25">
      <c r="A3890" s="13"/>
      <c r="B3890" s="13"/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  <c r="T3890" s="13"/>
      <c r="U3890" s="13"/>
      <c r="V3890" s="13"/>
      <c r="W3890" s="13"/>
      <c r="X3890" s="13"/>
      <c r="Y3890" s="13"/>
      <c r="Z3890" s="13"/>
      <c r="AA3890" s="13"/>
      <c r="AB3890" s="13"/>
      <c r="AC3890" s="13"/>
      <c r="AD3890" s="13"/>
      <c r="AE3890" s="13"/>
      <c r="AF3890" s="13"/>
      <c r="AG3890" s="13"/>
      <c r="AH3890" s="13"/>
      <c r="AI3890" s="13"/>
      <c r="AJ3890" s="13"/>
      <c r="AK3890" s="13"/>
      <c r="AL3890" s="13"/>
      <c r="AM3890" s="13"/>
      <c r="AN3890" s="13"/>
    </row>
    <row r="3891" spans="1:40" ht="15.75" hidden="1" customHeight="1" x14ac:dyDescent="0.25">
      <c r="A3891" s="13"/>
      <c r="B3891" s="13"/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  <c r="T3891" s="13"/>
      <c r="U3891" s="13"/>
      <c r="V3891" s="13"/>
      <c r="W3891" s="13"/>
      <c r="X3891" s="13"/>
      <c r="Y3891" s="13"/>
      <c r="Z3891" s="13"/>
      <c r="AA3891" s="13"/>
      <c r="AB3891" s="13"/>
      <c r="AC3891" s="13"/>
      <c r="AD3891" s="13"/>
      <c r="AE3891" s="13"/>
      <c r="AF3891" s="13"/>
      <c r="AG3891" s="13"/>
      <c r="AH3891" s="13"/>
      <c r="AI3891" s="13"/>
      <c r="AJ3891" s="13"/>
      <c r="AK3891" s="13"/>
      <c r="AL3891" s="13"/>
      <c r="AM3891" s="13"/>
      <c r="AN3891" s="13"/>
    </row>
    <row r="3892" spans="1:40" ht="15.75" hidden="1" customHeight="1" x14ac:dyDescent="0.25">
      <c r="A3892" s="13"/>
      <c r="B3892" s="13"/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  <c r="T3892" s="13"/>
      <c r="U3892" s="13"/>
      <c r="V3892" s="13"/>
      <c r="W3892" s="13"/>
      <c r="X3892" s="13"/>
      <c r="Y3892" s="13"/>
      <c r="Z3892" s="13"/>
      <c r="AA3892" s="13"/>
      <c r="AB3892" s="13"/>
      <c r="AC3892" s="13"/>
      <c r="AD3892" s="13"/>
      <c r="AE3892" s="13"/>
      <c r="AF3892" s="13"/>
      <c r="AG3892" s="13"/>
      <c r="AH3892" s="13"/>
      <c r="AI3892" s="13"/>
      <c r="AJ3892" s="13"/>
      <c r="AK3892" s="13"/>
      <c r="AL3892" s="13"/>
      <c r="AM3892" s="13"/>
      <c r="AN3892" s="13"/>
    </row>
    <row r="3893" spans="1:40" ht="15.75" hidden="1" customHeight="1" x14ac:dyDescent="0.25">
      <c r="A3893" s="13"/>
      <c r="B3893" s="13"/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  <c r="T3893" s="13"/>
      <c r="U3893" s="13"/>
      <c r="V3893" s="13"/>
      <c r="W3893" s="13"/>
      <c r="X3893" s="13"/>
      <c r="Y3893" s="13"/>
      <c r="Z3893" s="13"/>
      <c r="AA3893" s="13"/>
      <c r="AB3893" s="13"/>
      <c r="AC3893" s="13"/>
      <c r="AD3893" s="13"/>
      <c r="AE3893" s="13"/>
      <c r="AF3893" s="13"/>
      <c r="AG3893" s="13"/>
      <c r="AH3893" s="13"/>
      <c r="AI3893" s="13"/>
      <c r="AJ3893" s="13"/>
      <c r="AK3893" s="13"/>
      <c r="AL3893" s="13"/>
      <c r="AM3893" s="13"/>
      <c r="AN3893" s="13"/>
    </row>
    <row r="3894" spans="1:40" ht="15.75" hidden="1" customHeight="1" x14ac:dyDescent="0.25">
      <c r="A3894" s="13"/>
      <c r="B3894" s="13"/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  <c r="T3894" s="13"/>
      <c r="U3894" s="13"/>
      <c r="V3894" s="13"/>
      <c r="W3894" s="13"/>
      <c r="X3894" s="13"/>
      <c r="Y3894" s="13"/>
      <c r="Z3894" s="13"/>
      <c r="AA3894" s="13"/>
      <c r="AB3894" s="13"/>
      <c r="AC3894" s="13"/>
      <c r="AD3894" s="13"/>
      <c r="AE3894" s="13"/>
      <c r="AF3894" s="13"/>
      <c r="AG3894" s="13"/>
      <c r="AH3894" s="13"/>
      <c r="AI3894" s="13"/>
      <c r="AJ3894" s="13"/>
      <c r="AK3894" s="13"/>
      <c r="AL3894" s="13"/>
      <c r="AM3894" s="13"/>
      <c r="AN3894" s="13"/>
    </row>
    <row r="3895" spans="1:40" ht="15.75" hidden="1" customHeight="1" x14ac:dyDescent="0.25">
      <c r="A3895" s="13"/>
      <c r="B3895" s="13"/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  <c r="T3895" s="13"/>
      <c r="U3895" s="13"/>
      <c r="V3895" s="13"/>
      <c r="W3895" s="13"/>
      <c r="X3895" s="13"/>
      <c r="Y3895" s="13"/>
      <c r="Z3895" s="13"/>
      <c r="AA3895" s="13"/>
      <c r="AB3895" s="13"/>
      <c r="AC3895" s="13"/>
      <c r="AD3895" s="13"/>
      <c r="AE3895" s="13"/>
      <c r="AF3895" s="13"/>
      <c r="AG3895" s="13"/>
      <c r="AH3895" s="13"/>
      <c r="AI3895" s="13"/>
      <c r="AJ3895" s="13"/>
      <c r="AK3895" s="13"/>
      <c r="AL3895" s="13"/>
      <c r="AM3895" s="13"/>
      <c r="AN3895" s="13"/>
    </row>
    <row r="3896" spans="1:40" ht="15.75" hidden="1" customHeight="1" x14ac:dyDescent="0.25">
      <c r="A3896" s="13"/>
      <c r="B3896" s="13"/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  <c r="T3896" s="13"/>
      <c r="U3896" s="13"/>
      <c r="V3896" s="13"/>
      <c r="W3896" s="13"/>
      <c r="X3896" s="13"/>
      <c r="Y3896" s="13"/>
      <c r="Z3896" s="13"/>
      <c r="AA3896" s="13"/>
      <c r="AB3896" s="13"/>
      <c r="AC3896" s="13"/>
      <c r="AD3896" s="13"/>
      <c r="AE3896" s="13"/>
      <c r="AF3896" s="13"/>
      <c r="AG3896" s="13"/>
      <c r="AH3896" s="13"/>
      <c r="AI3896" s="13"/>
      <c r="AJ3896" s="13"/>
      <c r="AK3896" s="13"/>
      <c r="AL3896" s="13"/>
      <c r="AM3896" s="13"/>
      <c r="AN3896" s="13"/>
    </row>
    <row r="3897" spans="1:40" ht="15.75" hidden="1" customHeight="1" x14ac:dyDescent="0.25">
      <c r="A3897" s="13"/>
      <c r="B3897" s="13"/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  <c r="T3897" s="13"/>
      <c r="U3897" s="13"/>
      <c r="V3897" s="13"/>
      <c r="W3897" s="13"/>
      <c r="X3897" s="13"/>
      <c r="Y3897" s="13"/>
      <c r="Z3897" s="13"/>
      <c r="AA3897" s="13"/>
      <c r="AB3897" s="13"/>
      <c r="AC3897" s="13"/>
      <c r="AD3897" s="13"/>
      <c r="AE3897" s="13"/>
      <c r="AF3897" s="13"/>
      <c r="AG3897" s="13"/>
      <c r="AH3897" s="13"/>
      <c r="AI3897" s="13"/>
      <c r="AJ3897" s="13"/>
      <c r="AK3897" s="13"/>
      <c r="AL3897" s="13"/>
      <c r="AM3897" s="13"/>
      <c r="AN3897" s="13"/>
    </row>
    <row r="3898" spans="1:40" ht="15.75" hidden="1" customHeight="1" x14ac:dyDescent="0.25">
      <c r="A3898" s="13"/>
      <c r="B3898" s="13"/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  <c r="T3898" s="13"/>
      <c r="U3898" s="13"/>
      <c r="V3898" s="13"/>
      <c r="W3898" s="13"/>
      <c r="X3898" s="13"/>
      <c r="Y3898" s="13"/>
      <c r="Z3898" s="13"/>
      <c r="AA3898" s="13"/>
      <c r="AB3898" s="13"/>
      <c r="AC3898" s="13"/>
      <c r="AD3898" s="13"/>
      <c r="AE3898" s="13"/>
      <c r="AF3898" s="13"/>
      <c r="AG3898" s="13"/>
      <c r="AH3898" s="13"/>
      <c r="AI3898" s="13"/>
      <c r="AJ3898" s="13"/>
      <c r="AK3898" s="13"/>
      <c r="AL3898" s="13"/>
      <c r="AM3898" s="13"/>
      <c r="AN3898" s="13"/>
    </row>
    <row r="3899" spans="1:40" ht="15.75" hidden="1" customHeight="1" x14ac:dyDescent="0.25">
      <c r="A3899" s="13"/>
      <c r="B3899" s="13"/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  <c r="T3899" s="13"/>
      <c r="U3899" s="13"/>
      <c r="V3899" s="13"/>
      <c r="W3899" s="13"/>
      <c r="X3899" s="13"/>
      <c r="Y3899" s="13"/>
      <c r="Z3899" s="13"/>
      <c r="AA3899" s="13"/>
      <c r="AB3899" s="13"/>
      <c r="AC3899" s="13"/>
      <c r="AD3899" s="13"/>
      <c r="AE3899" s="13"/>
      <c r="AF3899" s="13"/>
      <c r="AG3899" s="13"/>
      <c r="AH3899" s="13"/>
      <c r="AI3899" s="13"/>
      <c r="AJ3899" s="13"/>
      <c r="AK3899" s="13"/>
      <c r="AL3899" s="13"/>
      <c r="AM3899" s="13"/>
      <c r="AN3899" s="13"/>
    </row>
    <row r="3900" spans="1:40" ht="15.75" hidden="1" customHeight="1" x14ac:dyDescent="0.25">
      <c r="A3900" s="13"/>
      <c r="B3900" s="13"/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  <c r="T3900" s="13"/>
      <c r="U3900" s="13"/>
      <c r="V3900" s="13"/>
      <c r="W3900" s="13"/>
      <c r="X3900" s="13"/>
      <c r="Y3900" s="13"/>
      <c r="Z3900" s="13"/>
      <c r="AA3900" s="13"/>
      <c r="AB3900" s="13"/>
      <c r="AC3900" s="13"/>
      <c r="AD3900" s="13"/>
      <c r="AE3900" s="13"/>
      <c r="AF3900" s="13"/>
      <c r="AG3900" s="13"/>
      <c r="AH3900" s="13"/>
      <c r="AI3900" s="13"/>
      <c r="AJ3900" s="13"/>
      <c r="AK3900" s="13"/>
      <c r="AL3900" s="13"/>
      <c r="AM3900" s="13"/>
      <c r="AN3900" s="13"/>
    </row>
    <row r="3901" spans="1:40" ht="15.75" hidden="1" customHeight="1" x14ac:dyDescent="0.25">
      <c r="A3901" s="13"/>
      <c r="B3901" s="13"/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  <c r="T3901" s="13"/>
      <c r="U3901" s="13"/>
      <c r="V3901" s="13"/>
      <c r="W3901" s="13"/>
      <c r="X3901" s="13"/>
      <c r="Y3901" s="13"/>
      <c r="Z3901" s="13"/>
      <c r="AA3901" s="13"/>
      <c r="AB3901" s="13"/>
      <c r="AC3901" s="13"/>
      <c r="AD3901" s="13"/>
      <c r="AE3901" s="13"/>
      <c r="AF3901" s="13"/>
      <c r="AG3901" s="13"/>
      <c r="AH3901" s="13"/>
      <c r="AI3901" s="13"/>
      <c r="AJ3901" s="13"/>
      <c r="AK3901" s="13"/>
      <c r="AL3901" s="13"/>
      <c r="AM3901" s="13"/>
      <c r="AN3901" s="13"/>
    </row>
    <row r="3902" spans="1:40" ht="15.75" hidden="1" customHeight="1" x14ac:dyDescent="0.25">
      <c r="A3902" s="13"/>
      <c r="B3902" s="13"/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  <c r="T3902" s="13"/>
      <c r="U3902" s="13"/>
      <c r="V3902" s="13"/>
      <c r="W3902" s="13"/>
      <c r="X3902" s="13"/>
      <c r="Y3902" s="13"/>
      <c r="Z3902" s="13"/>
      <c r="AA3902" s="13"/>
      <c r="AB3902" s="13"/>
      <c r="AC3902" s="13"/>
      <c r="AD3902" s="13"/>
      <c r="AE3902" s="13"/>
      <c r="AF3902" s="13"/>
      <c r="AG3902" s="13"/>
      <c r="AH3902" s="13"/>
      <c r="AI3902" s="13"/>
      <c r="AJ3902" s="13"/>
      <c r="AK3902" s="13"/>
      <c r="AL3902" s="13"/>
      <c r="AM3902" s="13"/>
      <c r="AN3902" s="13"/>
    </row>
    <row r="3903" spans="1:40" ht="15.75" hidden="1" customHeight="1" x14ac:dyDescent="0.25">
      <c r="A3903" s="13"/>
      <c r="B3903" s="13"/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  <c r="T3903" s="13"/>
      <c r="U3903" s="13"/>
      <c r="V3903" s="13"/>
      <c r="W3903" s="13"/>
      <c r="X3903" s="13"/>
      <c r="Y3903" s="13"/>
      <c r="Z3903" s="13"/>
      <c r="AA3903" s="13"/>
      <c r="AB3903" s="13"/>
      <c r="AC3903" s="13"/>
      <c r="AD3903" s="13"/>
      <c r="AE3903" s="13"/>
      <c r="AF3903" s="13"/>
      <c r="AG3903" s="13"/>
      <c r="AH3903" s="13"/>
      <c r="AI3903" s="13"/>
      <c r="AJ3903" s="13"/>
      <c r="AK3903" s="13"/>
      <c r="AL3903" s="13"/>
      <c r="AM3903" s="13"/>
      <c r="AN3903" s="13"/>
    </row>
    <row r="3904" spans="1:40" ht="15.75" hidden="1" customHeight="1" x14ac:dyDescent="0.25">
      <c r="A3904" s="13"/>
      <c r="B3904" s="13"/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  <c r="T3904" s="13"/>
      <c r="U3904" s="13"/>
      <c r="V3904" s="13"/>
      <c r="W3904" s="13"/>
      <c r="X3904" s="13"/>
      <c r="Y3904" s="13"/>
      <c r="Z3904" s="13"/>
      <c r="AA3904" s="13"/>
      <c r="AB3904" s="13"/>
      <c r="AC3904" s="13"/>
      <c r="AD3904" s="13"/>
      <c r="AE3904" s="13"/>
      <c r="AF3904" s="13"/>
      <c r="AG3904" s="13"/>
      <c r="AH3904" s="13"/>
      <c r="AI3904" s="13"/>
      <c r="AJ3904" s="13"/>
      <c r="AK3904" s="13"/>
      <c r="AL3904" s="13"/>
      <c r="AM3904" s="13"/>
      <c r="AN3904" s="13"/>
    </row>
    <row r="3905" spans="1:40" ht="15.75" hidden="1" customHeight="1" x14ac:dyDescent="0.25">
      <c r="A3905" s="13"/>
      <c r="B3905" s="13"/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  <c r="T3905" s="13"/>
      <c r="U3905" s="13"/>
      <c r="V3905" s="13"/>
      <c r="W3905" s="13"/>
      <c r="X3905" s="13"/>
      <c r="Y3905" s="13"/>
      <c r="Z3905" s="13"/>
      <c r="AA3905" s="13"/>
      <c r="AB3905" s="13"/>
      <c r="AC3905" s="13"/>
      <c r="AD3905" s="13"/>
      <c r="AE3905" s="13"/>
      <c r="AF3905" s="13"/>
      <c r="AG3905" s="13"/>
      <c r="AH3905" s="13"/>
      <c r="AI3905" s="13"/>
      <c r="AJ3905" s="13"/>
      <c r="AK3905" s="13"/>
      <c r="AL3905" s="13"/>
      <c r="AM3905" s="13"/>
      <c r="AN3905" s="13"/>
    </row>
    <row r="3906" spans="1:40" ht="15.75" hidden="1" customHeight="1" x14ac:dyDescent="0.25">
      <c r="A3906" s="13"/>
      <c r="B3906" s="13"/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  <c r="T3906" s="13"/>
      <c r="U3906" s="13"/>
      <c r="V3906" s="13"/>
      <c r="W3906" s="13"/>
      <c r="X3906" s="13"/>
      <c r="Y3906" s="13"/>
      <c r="Z3906" s="13"/>
      <c r="AA3906" s="13"/>
      <c r="AB3906" s="13"/>
      <c r="AC3906" s="13"/>
      <c r="AD3906" s="13"/>
      <c r="AE3906" s="13"/>
      <c r="AF3906" s="13"/>
      <c r="AG3906" s="13"/>
      <c r="AH3906" s="13"/>
      <c r="AI3906" s="13"/>
      <c r="AJ3906" s="13"/>
      <c r="AK3906" s="13"/>
      <c r="AL3906" s="13"/>
      <c r="AM3906" s="13"/>
      <c r="AN3906" s="13"/>
    </row>
    <row r="3907" spans="1:40" ht="15.75" hidden="1" customHeight="1" x14ac:dyDescent="0.25">
      <c r="A3907" s="13"/>
      <c r="B3907" s="13"/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  <c r="T3907" s="13"/>
      <c r="U3907" s="13"/>
      <c r="V3907" s="13"/>
      <c r="W3907" s="13"/>
      <c r="X3907" s="13"/>
      <c r="Y3907" s="13"/>
      <c r="Z3907" s="13"/>
      <c r="AA3907" s="13"/>
      <c r="AB3907" s="13"/>
      <c r="AC3907" s="13"/>
      <c r="AD3907" s="13"/>
      <c r="AE3907" s="13"/>
      <c r="AF3907" s="13"/>
      <c r="AG3907" s="13"/>
      <c r="AH3907" s="13"/>
      <c r="AI3907" s="13"/>
      <c r="AJ3907" s="13"/>
      <c r="AK3907" s="13"/>
      <c r="AL3907" s="13"/>
      <c r="AM3907" s="13"/>
      <c r="AN3907" s="13"/>
    </row>
    <row r="3908" spans="1:40" ht="15.75" hidden="1" customHeight="1" x14ac:dyDescent="0.25">
      <c r="A3908" s="13"/>
      <c r="B3908" s="13"/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  <c r="T3908" s="13"/>
      <c r="U3908" s="13"/>
      <c r="V3908" s="13"/>
      <c r="W3908" s="13"/>
      <c r="X3908" s="13"/>
      <c r="Y3908" s="13"/>
      <c r="Z3908" s="13"/>
      <c r="AA3908" s="13"/>
      <c r="AB3908" s="13"/>
      <c r="AC3908" s="13"/>
      <c r="AD3908" s="13"/>
      <c r="AE3908" s="13"/>
      <c r="AF3908" s="13"/>
      <c r="AG3908" s="13"/>
      <c r="AH3908" s="13"/>
      <c r="AI3908" s="13"/>
      <c r="AJ3908" s="13"/>
      <c r="AK3908" s="13"/>
      <c r="AL3908" s="13"/>
      <c r="AM3908" s="13"/>
      <c r="AN3908" s="13"/>
    </row>
    <row r="3909" spans="1:40" ht="15.75" hidden="1" customHeight="1" x14ac:dyDescent="0.25">
      <c r="A3909" s="13"/>
      <c r="B3909" s="13"/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  <c r="T3909" s="13"/>
      <c r="U3909" s="13"/>
      <c r="V3909" s="13"/>
      <c r="W3909" s="13"/>
      <c r="X3909" s="13"/>
      <c r="Y3909" s="13"/>
      <c r="Z3909" s="13"/>
      <c r="AA3909" s="13"/>
      <c r="AB3909" s="13"/>
      <c r="AC3909" s="13"/>
      <c r="AD3909" s="13"/>
      <c r="AE3909" s="13"/>
      <c r="AF3909" s="13"/>
      <c r="AG3909" s="13"/>
      <c r="AH3909" s="13"/>
      <c r="AI3909" s="13"/>
      <c r="AJ3909" s="13"/>
      <c r="AK3909" s="13"/>
      <c r="AL3909" s="13"/>
      <c r="AM3909" s="13"/>
      <c r="AN3909" s="13"/>
    </row>
    <row r="3910" spans="1:40" ht="15.75" hidden="1" customHeight="1" x14ac:dyDescent="0.25">
      <c r="A3910" s="13"/>
      <c r="B3910" s="13"/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  <c r="T3910" s="13"/>
      <c r="U3910" s="13"/>
      <c r="V3910" s="13"/>
      <c r="W3910" s="13"/>
      <c r="X3910" s="13"/>
      <c r="Y3910" s="13"/>
      <c r="Z3910" s="13"/>
      <c r="AA3910" s="13"/>
      <c r="AB3910" s="13"/>
      <c r="AC3910" s="13"/>
      <c r="AD3910" s="13"/>
      <c r="AE3910" s="13"/>
      <c r="AF3910" s="13"/>
      <c r="AG3910" s="13"/>
      <c r="AH3910" s="13"/>
      <c r="AI3910" s="13"/>
      <c r="AJ3910" s="13"/>
      <c r="AK3910" s="13"/>
      <c r="AL3910" s="13"/>
      <c r="AM3910" s="13"/>
      <c r="AN3910" s="13"/>
    </row>
    <row r="3911" spans="1:40" ht="15.75" hidden="1" customHeight="1" x14ac:dyDescent="0.25">
      <c r="A3911" s="13"/>
      <c r="B3911" s="13"/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  <c r="T3911" s="13"/>
      <c r="U3911" s="13"/>
      <c r="V3911" s="13"/>
      <c r="W3911" s="13"/>
      <c r="X3911" s="13"/>
      <c r="Y3911" s="13"/>
      <c r="Z3911" s="13"/>
      <c r="AA3911" s="13"/>
      <c r="AB3911" s="13"/>
      <c r="AC3911" s="13"/>
      <c r="AD3911" s="13"/>
      <c r="AE3911" s="13"/>
      <c r="AF3911" s="13"/>
      <c r="AG3911" s="13"/>
      <c r="AH3911" s="13"/>
      <c r="AI3911" s="13"/>
      <c r="AJ3911" s="13"/>
      <c r="AK3911" s="13"/>
      <c r="AL3911" s="13"/>
      <c r="AM3911" s="13"/>
      <c r="AN3911" s="13"/>
    </row>
    <row r="3912" spans="1:40" ht="15.75" hidden="1" customHeight="1" x14ac:dyDescent="0.25">
      <c r="A3912" s="13"/>
      <c r="B3912" s="13"/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  <c r="T3912" s="13"/>
      <c r="U3912" s="13"/>
      <c r="V3912" s="13"/>
      <c r="W3912" s="13"/>
      <c r="X3912" s="13"/>
      <c r="Y3912" s="13"/>
      <c r="Z3912" s="13"/>
      <c r="AA3912" s="13"/>
      <c r="AB3912" s="13"/>
      <c r="AC3912" s="13"/>
      <c r="AD3912" s="13"/>
      <c r="AE3912" s="13"/>
      <c r="AF3912" s="13"/>
      <c r="AG3912" s="13"/>
      <c r="AH3912" s="13"/>
      <c r="AI3912" s="13"/>
      <c r="AJ3912" s="13"/>
      <c r="AK3912" s="13"/>
      <c r="AL3912" s="13"/>
      <c r="AM3912" s="13"/>
      <c r="AN3912" s="13"/>
    </row>
    <row r="3913" spans="1:40" ht="15.75" hidden="1" customHeight="1" x14ac:dyDescent="0.25">
      <c r="A3913" s="13"/>
      <c r="B3913" s="13"/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  <c r="T3913" s="13"/>
      <c r="U3913" s="13"/>
      <c r="V3913" s="13"/>
      <c r="W3913" s="13"/>
      <c r="X3913" s="13"/>
      <c r="Y3913" s="13"/>
      <c r="Z3913" s="13"/>
      <c r="AA3913" s="13"/>
      <c r="AB3913" s="13"/>
      <c r="AC3913" s="13"/>
      <c r="AD3913" s="13"/>
      <c r="AE3913" s="13"/>
      <c r="AF3913" s="13"/>
      <c r="AG3913" s="13"/>
      <c r="AH3913" s="13"/>
      <c r="AI3913" s="13"/>
      <c r="AJ3913" s="13"/>
      <c r="AK3913" s="13"/>
      <c r="AL3913" s="13"/>
      <c r="AM3913" s="13"/>
      <c r="AN3913" s="13"/>
    </row>
    <row r="3914" spans="1:40" ht="15.75" hidden="1" customHeight="1" x14ac:dyDescent="0.25">
      <c r="A3914" s="13"/>
      <c r="B3914" s="13"/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  <c r="T3914" s="13"/>
      <c r="U3914" s="13"/>
      <c r="V3914" s="13"/>
      <c r="W3914" s="13"/>
      <c r="X3914" s="13"/>
      <c r="Y3914" s="13"/>
      <c r="Z3914" s="13"/>
      <c r="AA3914" s="13"/>
      <c r="AB3914" s="13"/>
      <c r="AC3914" s="13"/>
      <c r="AD3914" s="13"/>
      <c r="AE3914" s="13"/>
      <c r="AF3914" s="13"/>
      <c r="AG3914" s="13"/>
      <c r="AH3914" s="13"/>
      <c r="AI3914" s="13"/>
      <c r="AJ3914" s="13"/>
      <c r="AK3914" s="13"/>
      <c r="AL3914" s="13"/>
      <c r="AM3914" s="13"/>
      <c r="AN3914" s="13"/>
    </row>
    <row r="3915" spans="1:40" ht="15.75" hidden="1" customHeight="1" x14ac:dyDescent="0.25">
      <c r="A3915" s="13"/>
      <c r="B3915" s="13"/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  <c r="T3915" s="13"/>
      <c r="U3915" s="13"/>
      <c r="V3915" s="13"/>
      <c r="W3915" s="13"/>
      <c r="X3915" s="13"/>
      <c r="Y3915" s="13"/>
      <c r="Z3915" s="13"/>
      <c r="AA3915" s="13"/>
      <c r="AB3915" s="13"/>
      <c r="AC3915" s="13"/>
      <c r="AD3915" s="13"/>
      <c r="AE3915" s="13"/>
      <c r="AF3915" s="13"/>
      <c r="AG3915" s="13"/>
      <c r="AH3915" s="13"/>
      <c r="AI3915" s="13"/>
      <c r="AJ3915" s="13"/>
      <c r="AK3915" s="13"/>
      <c r="AL3915" s="13"/>
      <c r="AM3915" s="13"/>
      <c r="AN3915" s="13"/>
    </row>
    <row r="3916" spans="1:40" ht="15.75" hidden="1" customHeight="1" x14ac:dyDescent="0.25">
      <c r="A3916" s="13"/>
      <c r="B3916" s="13"/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  <c r="T3916" s="13"/>
      <c r="U3916" s="13"/>
      <c r="V3916" s="13"/>
      <c r="W3916" s="13"/>
      <c r="X3916" s="13"/>
      <c r="Y3916" s="13"/>
      <c r="Z3916" s="13"/>
      <c r="AA3916" s="13"/>
      <c r="AB3916" s="13"/>
      <c r="AC3916" s="13"/>
      <c r="AD3916" s="13"/>
      <c r="AE3916" s="13"/>
      <c r="AF3916" s="13"/>
      <c r="AG3916" s="13"/>
      <c r="AH3916" s="13"/>
      <c r="AI3916" s="13"/>
      <c r="AJ3916" s="13"/>
      <c r="AK3916" s="13"/>
      <c r="AL3916" s="13"/>
      <c r="AM3916" s="13"/>
      <c r="AN3916" s="13"/>
    </row>
    <row r="3917" spans="1:40" ht="15.75" hidden="1" customHeight="1" x14ac:dyDescent="0.25">
      <c r="A3917" s="13"/>
      <c r="B3917" s="13"/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  <c r="T3917" s="13"/>
      <c r="U3917" s="13"/>
      <c r="V3917" s="13"/>
      <c r="W3917" s="13"/>
      <c r="X3917" s="13"/>
      <c r="Y3917" s="13"/>
      <c r="Z3917" s="13"/>
      <c r="AA3917" s="13"/>
      <c r="AB3917" s="13"/>
      <c r="AC3917" s="13"/>
      <c r="AD3917" s="13"/>
      <c r="AE3917" s="13"/>
      <c r="AF3917" s="13"/>
      <c r="AG3917" s="13"/>
      <c r="AH3917" s="13"/>
      <c r="AI3917" s="13"/>
      <c r="AJ3917" s="13"/>
      <c r="AK3917" s="13"/>
      <c r="AL3917" s="13"/>
      <c r="AM3917" s="13"/>
      <c r="AN3917" s="13"/>
    </row>
    <row r="3918" spans="1:40" ht="15.75" hidden="1" customHeight="1" x14ac:dyDescent="0.25">
      <c r="A3918" s="13"/>
      <c r="B3918" s="13"/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  <c r="T3918" s="13"/>
      <c r="U3918" s="13"/>
      <c r="V3918" s="13"/>
      <c r="W3918" s="13"/>
      <c r="X3918" s="13"/>
      <c r="Y3918" s="13"/>
      <c r="Z3918" s="13"/>
      <c r="AA3918" s="13"/>
      <c r="AB3918" s="13"/>
      <c r="AC3918" s="13"/>
      <c r="AD3918" s="13"/>
      <c r="AE3918" s="13"/>
      <c r="AF3918" s="13"/>
      <c r="AG3918" s="13"/>
      <c r="AH3918" s="13"/>
      <c r="AI3918" s="13"/>
      <c r="AJ3918" s="13"/>
      <c r="AK3918" s="13"/>
      <c r="AL3918" s="13"/>
      <c r="AM3918" s="13"/>
      <c r="AN3918" s="13"/>
    </row>
    <row r="3919" spans="1:40" ht="15.75" hidden="1" customHeight="1" x14ac:dyDescent="0.25">
      <c r="A3919" s="13"/>
      <c r="B3919" s="13"/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  <c r="T3919" s="13"/>
      <c r="U3919" s="13"/>
      <c r="V3919" s="13"/>
      <c r="W3919" s="13"/>
      <c r="X3919" s="13"/>
      <c r="Y3919" s="13"/>
      <c r="Z3919" s="13"/>
      <c r="AA3919" s="13"/>
      <c r="AB3919" s="13"/>
      <c r="AC3919" s="13"/>
      <c r="AD3919" s="13"/>
      <c r="AE3919" s="13"/>
      <c r="AF3919" s="13"/>
      <c r="AG3919" s="13"/>
      <c r="AH3919" s="13"/>
      <c r="AI3919" s="13"/>
      <c r="AJ3919" s="13"/>
      <c r="AK3919" s="13"/>
      <c r="AL3919" s="13"/>
      <c r="AM3919" s="13"/>
      <c r="AN3919" s="13"/>
    </row>
    <row r="3920" spans="1:40" ht="15.75" hidden="1" customHeight="1" x14ac:dyDescent="0.25">
      <c r="A3920" s="13"/>
      <c r="B3920" s="13"/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  <c r="T3920" s="13"/>
      <c r="U3920" s="13"/>
      <c r="V3920" s="13"/>
      <c r="W3920" s="13"/>
      <c r="X3920" s="13"/>
      <c r="Y3920" s="13"/>
      <c r="Z3920" s="13"/>
      <c r="AA3920" s="13"/>
      <c r="AB3920" s="13"/>
      <c r="AC3920" s="13"/>
      <c r="AD3920" s="13"/>
      <c r="AE3920" s="13"/>
      <c r="AF3920" s="13"/>
      <c r="AG3920" s="13"/>
      <c r="AH3920" s="13"/>
      <c r="AI3920" s="13"/>
      <c r="AJ3920" s="13"/>
      <c r="AK3920" s="13"/>
      <c r="AL3920" s="13"/>
      <c r="AM3920" s="13"/>
      <c r="AN3920" s="13"/>
    </row>
    <row r="3921" spans="1:40" ht="15.75" hidden="1" customHeight="1" x14ac:dyDescent="0.25">
      <c r="A3921" s="13"/>
      <c r="B3921" s="13"/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  <c r="T3921" s="13"/>
      <c r="U3921" s="13"/>
      <c r="V3921" s="13"/>
      <c r="W3921" s="13"/>
      <c r="X3921" s="13"/>
      <c r="Y3921" s="13"/>
      <c r="Z3921" s="13"/>
      <c r="AA3921" s="13"/>
      <c r="AB3921" s="13"/>
      <c r="AC3921" s="13"/>
      <c r="AD3921" s="13"/>
      <c r="AE3921" s="13"/>
      <c r="AF3921" s="13"/>
      <c r="AG3921" s="13"/>
      <c r="AH3921" s="13"/>
      <c r="AI3921" s="13"/>
      <c r="AJ3921" s="13"/>
      <c r="AK3921" s="13"/>
      <c r="AL3921" s="13"/>
      <c r="AM3921" s="13"/>
      <c r="AN3921" s="13"/>
    </row>
    <row r="3922" spans="1:40" ht="15.75" hidden="1" customHeight="1" x14ac:dyDescent="0.25">
      <c r="A3922" s="13"/>
      <c r="B3922" s="13"/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  <c r="T3922" s="13"/>
      <c r="U3922" s="13"/>
      <c r="V3922" s="13"/>
      <c r="W3922" s="13"/>
      <c r="X3922" s="13"/>
      <c r="Y3922" s="13"/>
      <c r="Z3922" s="13"/>
      <c r="AA3922" s="13"/>
      <c r="AB3922" s="13"/>
      <c r="AC3922" s="13"/>
      <c r="AD3922" s="13"/>
      <c r="AE3922" s="13"/>
      <c r="AF3922" s="13"/>
      <c r="AG3922" s="13"/>
      <c r="AH3922" s="13"/>
      <c r="AI3922" s="13"/>
      <c r="AJ3922" s="13"/>
      <c r="AK3922" s="13"/>
      <c r="AL3922" s="13"/>
      <c r="AM3922" s="13"/>
      <c r="AN3922" s="13"/>
    </row>
    <row r="3923" spans="1:40" ht="15.75" hidden="1" customHeight="1" x14ac:dyDescent="0.25">
      <c r="A3923" s="13"/>
      <c r="B3923" s="13"/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  <c r="T3923" s="13"/>
      <c r="U3923" s="13"/>
      <c r="V3923" s="13"/>
      <c r="W3923" s="13"/>
      <c r="X3923" s="13"/>
      <c r="Y3923" s="13"/>
      <c r="Z3923" s="13"/>
      <c r="AA3923" s="13"/>
      <c r="AB3923" s="13"/>
      <c r="AC3923" s="13"/>
      <c r="AD3923" s="13"/>
      <c r="AE3923" s="13"/>
      <c r="AF3923" s="13"/>
      <c r="AG3923" s="13"/>
      <c r="AH3923" s="13"/>
      <c r="AI3923" s="13"/>
      <c r="AJ3923" s="13"/>
      <c r="AK3923" s="13"/>
      <c r="AL3923" s="13"/>
      <c r="AM3923" s="13"/>
      <c r="AN3923" s="13"/>
    </row>
    <row r="3924" spans="1:40" ht="15.75" hidden="1" customHeight="1" x14ac:dyDescent="0.25">
      <c r="A3924" s="13"/>
      <c r="B3924" s="13"/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  <c r="T3924" s="13"/>
      <c r="U3924" s="13"/>
      <c r="V3924" s="13"/>
      <c r="W3924" s="13"/>
      <c r="X3924" s="13"/>
      <c r="Y3924" s="13"/>
      <c r="Z3924" s="13"/>
      <c r="AA3924" s="13"/>
      <c r="AB3924" s="13"/>
      <c r="AC3924" s="13"/>
      <c r="AD3924" s="13"/>
      <c r="AE3924" s="13"/>
      <c r="AF3924" s="13"/>
      <c r="AG3924" s="13"/>
      <c r="AH3924" s="13"/>
      <c r="AI3924" s="13"/>
      <c r="AJ3924" s="13"/>
      <c r="AK3924" s="13"/>
      <c r="AL3924" s="13"/>
      <c r="AM3924" s="13"/>
      <c r="AN3924" s="13"/>
    </row>
    <row r="3925" spans="1:40" ht="15.75" hidden="1" customHeight="1" x14ac:dyDescent="0.25">
      <c r="A3925" s="13"/>
      <c r="B3925" s="13"/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  <c r="T3925" s="13"/>
      <c r="U3925" s="13"/>
      <c r="V3925" s="13"/>
      <c r="W3925" s="13"/>
      <c r="X3925" s="13"/>
      <c r="Y3925" s="13"/>
      <c r="Z3925" s="13"/>
      <c r="AA3925" s="13"/>
      <c r="AB3925" s="13"/>
      <c r="AC3925" s="13"/>
      <c r="AD3925" s="13"/>
      <c r="AE3925" s="13"/>
      <c r="AF3925" s="13"/>
      <c r="AG3925" s="13"/>
      <c r="AH3925" s="13"/>
      <c r="AI3925" s="13"/>
      <c r="AJ3925" s="13"/>
      <c r="AK3925" s="13"/>
      <c r="AL3925" s="13"/>
      <c r="AM3925" s="13"/>
      <c r="AN3925" s="13"/>
    </row>
    <row r="3926" spans="1:40" ht="15.75" hidden="1" customHeight="1" x14ac:dyDescent="0.25">
      <c r="A3926" s="13"/>
      <c r="B3926" s="13"/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  <c r="T3926" s="13"/>
      <c r="U3926" s="13"/>
      <c r="V3926" s="13"/>
      <c r="W3926" s="13"/>
      <c r="X3926" s="13"/>
      <c r="Y3926" s="13"/>
      <c r="Z3926" s="13"/>
      <c r="AA3926" s="13"/>
      <c r="AB3926" s="13"/>
      <c r="AC3926" s="13"/>
      <c r="AD3926" s="13"/>
      <c r="AE3926" s="13"/>
      <c r="AF3926" s="13"/>
      <c r="AG3926" s="13"/>
      <c r="AH3926" s="13"/>
      <c r="AI3926" s="13"/>
      <c r="AJ3926" s="13"/>
      <c r="AK3926" s="13"/>
      <c r="AL3926" s="13"/>
      <c r="AM3926" s="13"/>
      <c r="AN3926" s="13"/>
    </row>
    <row r="3927" spans="1:40" ht="15.75" hidden="1" customHeight="1" x14ac:dyDescent="0.25">
      <c r="A3927" s="13"/>
      <c r="B3927" s="13"/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  <c r="T3927" s="13"/>
      <c r="U3927" s="13"/>
      <c r="V3927" s="13"/>
      <c r="W3927" s="13"/>
      <c r="X3927" s="13"/>
      <c r="Y3927" s="13"/>
      <c r="Z3927" s="13"/>
      <c r="AA3927" s="13"/>
      <c r="AB3927" s="13"/>
      <c r="AC3927" s="13"/>
      <c r="AD3927" s="13"/>
      <c r="AE3927" s="13"/>
      <c r="AF3927" s="13"/>
      <c r="AG3927" s="13"/>
      <c r="AH3927" s="13"/>
      <c r="AI3927" s="13"/>
      <c r="AJ3927" s="13"/>
      <c r="AK3927" s="13"/>
      <c r="AL3927" s="13"/>
      <c r="AM3927" s="13"/>
      <c r="AN3927" s="13"/>
    </row>
    <row r="3928" spans="1:40" ht="15.75" hidden="1" customHeight="1" x14ac:dyDescent="0.25">
      <c r="A3928" s="13"/>
      <c r="B3928" s="13"/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  <c r="T3928" s="13"/>
      <c r="U3928" s="13"/>
      <c r="V3928" s="13"/>
      <c r="W3928" s="13"/>
      <c r="X3928" s="13"/>
      <c r="Y3928" s="13"/>
      <c r="Z3928" s="13"/>
      <c r="AA3928" s="13"/>
      <c r="AB3928" s="13"/>
      <c r="AC3928" s="13"/>
      <c r="AD3928" s="13"/>
      <c r="AE3928" s="13"/>
      <c r="AF3928" s="13"/>
      <c r="AG3928" s="13"/>
      <c r="AH3928" s="13"/>
      <c r="AI3928" s="13"/>
      <c r="AJ3928" s="13"/>
      <c r="AK3928" s="13"/>
      <c r="AL3928" s="13"/>
      <c r="AM3928" s="13"/>
      <c r="AN3928" s="13"/>
    </row>
    <row r="3929" spans="1:40" ht="15.75" hidden="1" customHeight="1" x14ac:dyDescent="0.25">
      <c r="A3929" s="13"/>
      <c r="B3929" s="13"/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  <c r="T3929" s="13"/>
      <c r="U3929" s="13"/>
      <c r="V3929" s="13"/>
      <c r="W3929" s="13"/>
      <c r="X3929" s="13"/>
      <c r="Y3929" s="13"/>
      <c r="Z3929" s="13"/>
      <c r="AA3929" s="13"/>
      <c r="AB3929" s="13"/>
      <c r="AC3929" s="13"/>
      <c r="AD3929" s="13"/>
      <c r="AE3929" s="13"/>
      <c r="AF3929" s="13"/>
      <c r="AG3929" s="13"/>
      <c r="AH3929" s="13"/>
      <c r="AI3929" s="13"/>
      <c r="AJ3929" s="13"/>
      <c r="AK3929" s="13"/>
      <c r="AL3929" s="13"/>
      <c r="AM3929" s="13"/>
      <c r="AN3929" s="13"/>
    </row>
    <row r="3930" spans="1:40" ht="15.75" hidden="1" customHeight="1" x14ac:dyDescent="0.25">
      <c r="A3930" s="13"/>
      <c r="B3930" s="13"/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  <c r="T3930" s="13"/>
      <c r="U3930" s="13"/>
      <c r="V3930" s="13"/>
      <c r="W3930" s="13"/>
      <c r="X3930" s="13"/>
      <c r="Y3930" s="13"/>
      <c r="Z3930" s="13"/>
      <c r="AA3930" s="13"/>
      <c r="AB3930" s="13"/>
      <c r="AC3930" s="13"/>
      <c r="AD3930" s="13"/>
      <c r="AE3930" s="13"/>
      <c r="AF3930" s="13"/>
      <c r="AG3930" s="13"/>
      <c r="AH3930" s="13"/>
      <c r="AI3930" s="13"/>
      <c r="AJ3930" s="13"/>
      <c r="AK3930" s="13"/>
      <c r="AL3930" s="13"/>
      <c r="AM3930" s="13"/>
      <c r="AN3930" s="13"/>
    </row>
    <row r="3931" spans="1:40" ht="15.75" hidden="1" customHeight="1" x14ac:dyDescent="0.25">
      <c r="A3931" s="13"/>
      <c r="B3931" s="13"/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  <c r="T3931" s="13"/>
      <c r="U3931" s="13"/>
      <c r="V3931" s="13"/>
      <c r="W3931" s="13"/>
      <c r="X3931" s="13"/>
      <c r="Y3931" s="13"/>
      <c r="Z3931" s="13"/>
      <c r="AA3931" s="13"/>
      <c r="AB3931" s="13"/>
      <c r="AC3931" s="13"/>
      <c r="AD3931" s="13"/>
      <c r="AE3931" s="13"/>
      <c r="AF3931" s="13"/>
      <c r="AG3931" s="13"/>
      <c r="AH3931" s="13"/>
      <c r="AI3931" s="13"/>
      <c r="AJ3931" s="13"/>
      <c r="AK3931" s="13"/>
      <c r="AL3931" s="13"/>
      <c r="AM3931" s="13"/>
      <c r="AN3931" s="13"/>
    </row>
    <row r="3932" spans="1:40" ht="15.75" hidden="1" customHeight="1" x14ac:dyDescent="0.25">
      <c r="A3932" s="13"/>
      <c r="B3932" s="13"/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  <c r="T3932" s="13"/>
      <c r="U3932" s="13"/>
      <c r="V3932" s="13"/>
      <c r="W3932" s="13"/>
      <c r="X3932" s="13"/>
      <c r="Y3932" s="13"/>
      <c r="Z3932" s="13"/>
      <c r="AA3932" s="13"/>
      <c r="AB3932" s="13"/>
      <c r="AC3932" s="13"/>
      <c r="AD3932" s="13"/>
      <c r="AE3932" s="13"/>
      <c r="AF3932" s="13"/>
      <c r="AG3932" s="13"/>
      <c r="AH3932" s="13"/>
      <c r="AI3932" s="13"/>
      <c r="AJ3932" s="13"/>
      <c r="AK3932" s="13"/>
      <c r="AL3932" s="13"/>
      <c r="AM3932" s="13"/>
      <c r="AN3932" s="13"/>
    </row>
    <row r="3933" spans="1:40" ht="15.75" hidden="1" customHeight="1" x14ac:dyDescent="0.25">
      <c r="A3933" s="13"/>
      <c r="B3933" s="13"/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  <c r="T3933" s="13"/>
      <c r="U3933" s="13"/>
      <c r="V3933" s="13"/>
      <c r="W3933" s="13"/>
      <c r="X3933" s="13"/>
      <c r="Y3933" s="13"/>
      <c r="Z3933" s="13"/>
      <c r="AA3933" s="13"/>
      <c r="AB3933" s="13"/>
      <c r="AC3933" s="13"/>
      <c r="AD3933" s="13"/>
      <c r="AE3933" s="13"/>
      <c r="AF3933" s="13"/>
      <c r="AG3933" s="13"/>
      <c r="AH3933" s="13"/>
      <c r="AI3933" s="13"/>
      <c r="AJ3933" s="13"/>
      <c r="AK3933" s="13"/>
      <c r="AL3933" s="13"/>
      <c r="AM3933" s="13"/>
      <c r="AN3933" s="13"/>
    </row>
    <row r="3934" spans="1:40" ht="15.75" hidden="1" customHeight="1" x14ac:dyDescent="0.25">
      <c r="A3934" s="13"/>
      <c r="B3934" s="13"/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  <c r="T3934" s="13"/>
      <c r="U3934" s="13"/>
      <c r="V3934" s="13"/>
      <c r="W3934" s="13"/>
      <c r="X3934" s="13"/>
      <c r="Y3934" s="13"/>
      <c r="Z3934" s="13"/>
      <c r="AA3934" s="13"/>
      <c r="AB3934" s="13"/>
      <c r="AC3934" s="13"/>
      <c r="AD3934" s="13"/>
      <c r="AE3934" s="13"/>
      <c r="AF3934" s="13"/>
      <c r="AG3934" s="13"/>
      <c r="AH3934" s="13"/>
      <c r="AI3934" s="13"/>
      <c r="AJ3934" s="13"/>
      <c r="AK3934" s="13"/>
      <c r="AL3934" s="13"/>
      <c r="AM3934" s="13"/>
      <c r="AN3934" s="13"/>
    </row>
    <row r="3935" spans="1:40" ht="15.75" hidden="1" customHeight="1" x14ac:dyDescent="0.25">
      <c r="A3935" s="13"/>
      <c r="B3935" s="13"/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  <c r="T3935" s="13"/>
      <c r="U3935" s="13"/>
      <c r="V3935" s="13"/>
      <c r="W3935" s="13"/>
      <c r="X3935" s="13"/>
      <c r="Y3935" s="13"/>
      <c r="Z3935" s="13"/>
      <c r="AA3935" s="13"/>
      <c r="AB3935" s="13"/>
      <c r="AC3935" s="13"/>
      <c r="AD3935" s="13"/>
      <c r="AE3935" s="13"/>
      <c r="AF3935" s="13"/>
      <c r="AG3935" s="13"/>
      <c r="AH3935" s="13"/>
      <c r="AI3935" s="13"/>
      <c r="AJ3935" s="13"/>
      <c r="AK3935" s="13"/>
      <c r="AL3935" s="13"/>
      <c r="AM3935" s="13"/>
      <c r="AN3935" s="13"/>
    </row>
    <row r="3936" spans="1:40" ht="15.75" hidden="1" customHeight="1" x14ac:dyDescent="0.25">
      <c r="A3936" s="13"/>
      <c r="B3936" s="13"/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  <c r="T3936" s="13"/>
      <c r="U3936" s="13"/>
      <c r="V3936" s="13"/>
      <c r="W3936" s="13"/>
      <c r="X3936" s="13"/>
      <c r="Y3936" s="13"/>
      <c r="Z3936" s="13"/>
      <c r="AA3936" s="13"/>
      <c r="AB3936" s="13"/>
      <c r="AC3936" s="13"/>
      <c r="AD3936" s="13"/>
      <c r="AE3936" s="13"/>
      <c r="AF3936" s="13"/>
      <c r="AG3936" s="13"/>
      <c r="AH3936" s="13"/>
      <c r="AI3936" s="13"/>
      <c r="AJ3936" s="13"/>
      <c r="AK3936" s="13"/>
      <c r="AL3936" s="13"/>
      <c r="AM3936" s="13"/>
      <c r="AN3936" s="13"/>
    </row>
    <row r="3937" spans="1:40" ht="15.75" hidden="1" customHeight="1" x14ac:dyDescent="0.25">
      <c r="A3937" s="13"/>
      <c r="B3937" s="13"/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  <c r="T3937" s="13"/>
      <c r="U3937" s="13"/>
      <c r="V3937" s="13"/>
      <c r="W3937" s="13"/>
      <c r="X3937" s="13"/>
      <c r="Y3937" s="13"/>
      <c r="Z3937" s="13"/>
      <c r="AA3937" s="13"/>
      <c r="AB3937" s="13"/>
      <c r="AC3937" s="13"/>
      <c r="AD3937" s="13"/>
      <c r="AE3937" s="13"/>
      <c r="AF3937" s="13"/>
      <c r="AG3937" s="13"/>
      <c r="AH3937" s="13"/>
      <c r="AI3937" s="13"/>
      <c r="AJ3937" s="13"/>
      <c r="AK3937" s="13"/>
      <c r="AL3937" s="13"/>
      <c r="AM3937" s="13"/>
      <c r="AN3937" s="13"/>
    </row>
    <row r="3938" spans="1:40" ht="15.75" hidden="1" customHeight="1" x14ac:dyDescent="0.25">
      <c r="A3938" s="13"/>
      <c r="B3938" s="13"/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  <c r="T3938" s="13"/>
      <c r="U3938" s="13"/>
      <c r="V3938" s="13"/>
      <c r="W3938" s="13"/>
      <c r="X3938" s="13"/>
      <c r="Y3938" s="13"/>
      <c r="Z3938" s="13"/>
      <c r="AA3938" s="13"/>
      <c r="AB3938" s="13"/>
      <c r="AC3938" s="13"/>
      <c r="AD3938" s="13"/>
      <c r="AE3938" s="13"/>
      <c r="AF3938" s="13"/>
      <c r="AG3938" s="13"/>
      <c r="AH3938" s="13"/>
      <c r="AI3938" s="13"/>
      <c r="AJ3938" s="13"/>
      <c r="AK3938" s="13"/>
      <c r="AL3938" s="13"/>
      <c r="AM3938" s="13"/>
      <c r="AN3938" s="13"/>
    </row>
    <row r="3939" spans="1:40" ht="15.75" hidden="1" customHeight="1" x14ac:dyDescent="0.25">
      <c r="A3939" s="13"/>
      <c r="B3939" s="13"/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  <c r="T3939" s="13"/>
      <c r="U3939" s="13"/>
      <c r="V3939" s="13"/>
      <c r="W3939" s="13"/>
      <c r="X3939" s="13"/>
      <c r="Y3939" s="13"/>
      <c r="Z3939" s="13"/>
      <c r="AA3939" s="13"/>
      <c r="AB3939" s="13"/>
      <c r="AC3939" s="13"/>
      <c r="AD3939" s="13"/>
      <c r="AE3939" s="13"/>
      <c r="AF3939" s="13"/>
      <c r="AG3939" s="13"/>
      <c r="AH3939" s="13"/>
      <c r="AI3939" s="13"/>
      <c r="AJ3939" s="13"/>
      <c r="AK3939" s="13"/>
      <c r="AL3939" s="13"/>
      <c r="AM3939" s="13"/>
      <c r="AN3939" s="13"/>
    </row>
    <row r="3940" spans="1:40" ht="15.75" hidden="1" customHeight="1" x14ac:dyDescent="0.25">
      <c r="A3940" s="13"/>
      <c r="B3940" s="13"/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  <c r="T3940" s="13"/>
      <c r="U3940" s="13"/>
      <c r="V3940" s="13"/>
      <c r="W3940" s="13"/>
      <c r="X3940" s="13"/>
      <c r="Y3940" s="13"/>
      <c r="Z3940" s="13"/>
      <c r="AA3940" s="13"/>
      <c r="AB3940" s="13"/>
      <c r="AC3940" s="13"/>
      <c r="AD3940" s="13"/>
      <c r="AE3940" s="13"/>
      <c r="AF3940" s="13"/>
      <c r="AG3940" s="13"/>
      <c r="AH3940" s="13"/>
      <c r="AI3940" s="13"/>
      <c r="AJ3940" s="13"/>
      <c r="AK3940" s="13"/>
      <c r="AL3940" s="13"/>
      <c r="AM3940" s="13"/>
      <c r="AN3940" s="13"/>
    </row>
    <row r="3941" spans="1:40" ht="15.75" hidden="1" customHeight="1" x14ac:dyDescent="0.25">
      <c r="A3941" s="13"/>
      <c r="B3941" s="13"/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  <c r="T3941" s="13"/>
      <c r="U3941" s="13"/>
      <c r="V3941" s="13"/>
      <c r="W3941" s="13"/>
      <c r="X3941" s="13"/>
      <c r="Y3941" s="13"/>
      <c r="Z3941" s="13"/>
      <c r="AA3941" s="13"/>
      <c r="AB3941" s="13"/>
      <c r="AC3941" s="13"/>
      <c r="AD3941" s="13"/>
      <c r="AE3941" s="13"/>
      <c r="AF3941" s="13"/>
      <c r="AG3941" s="13"/>
      <c r="AH3941" s="13"/>
      <c r="AI3941" s="13"/>
      <c r="AJ3941" s="13"/>
      <c r="AK3941" s="13"/>
      <c r="AL3941" s="13"/>
      <c r="AM3941" s="13"/>
      <c r="AN3941" s="13"/>
    </row>
    <row r="3942" spans="1:40" ht="15.75" hidden="1" customHeight="1" x14ac:dyDescent="0.25">
      <c r="A3942" s="13"/>
      <c r="B3942" s="13"/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  <c r="T3942" s="13"/>
      <c r="U3942" s="13"/>
      <c r="V3942" s="13"/>
      <c r="W3942" s="13"/>
      <c r="X3942" s="13"/>
      <c r="Y3942" s="13"/>
      <c r="Z3942" s="13"/>
      <c r="AA3942" s="13"/>
      <c r="AB3942" s="13"/>
      <c r="AC3942" s="13"/>
      <c r="AD3942" s="13"/>
      <c r="AE3942" s="13"/>
      <c r="AF3942" s="13"/>
      <c r="AG3942" s="13"/>
      <c r="AH3942" s="13"/>
      <c r="AI3942" s="13"/>
      <c r="AJ3942" s="13"/>
      <c r="AK3942" s="13"/>
      <c r="AL3942" s="13"/>
      <c r="AM3942" s="13"/>
      <c r="AN3942" s="13"/>
    </row>
    <row r="3943" spans="1:40" ht="15.75" hidden="1" customHeight="1" x14ac:dyDescent="0.25">
      <c r="A3943" s="13"/>
      <c r="B3943" s="13"/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  <c r="T3943" s="13"/>
      <c r="U3943" s="13"/>
      <c r="V3943" s="13"/>
      <c r="W3943" s="13"/>
      <c r="X3943" s="13"/>
      <c r="Y3943" s="13"/>
      <c r="Z3943" s="13"/>
      <c r="AA3943" s="13"/>
      <c r="AB3943" s="13"/>
      <c r="AC3943" s="13"/>
      <c r="AD3943" s="13"/>
      <c r="AE3943" s="13"/>
      <c r="AF3943" s="13"/>
      <c r="AG3943" s="13"/>
      <c r="AH3943" s="13"/>
      <c r="AI3943" s="13"/>
      <c r="AJ3943" s="13"/>
      <c r="AK3943" s="13"/>
      <c r="AL3943" s="13"/>
      <c r="AM3943" s="13"/>
      <c r="AN3943" s="13"/>
    </row>
    <row r="3944" spans="1:40" ht="15.75" hidden="1" customHeight="1" x14ac:dyDescent="0.25">
      <c r="A3944" s="13"/>
      <c r="B3944" s="13"/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  <c r="T3944" s="13"/>
      <c r="U3944" s="13"/>
      <c r="V3944" s="13"/>
      <c r="W3944" s="13"/>
      <c r="X3944" s="13"/>
      <c r="Y3944" s="13"/>
      <c r="Z3944" s="13"/>
      <c r="AA3944" s="13"/>
      <c r="AB3944" s="13"/>
      <c r="AC3944" s="13"/>
      <c r="AD3944" s="13"/>
      <c r="AE3944" s="13"/>
      <c r="AF3944" s="13"/>
      <c r="AG3944" s="13"/>
      <c r="AH3944" s="13"/>
      <c r="AI3944" s="13"/>
      <c r="AJ3944" s="13"/>
      <c r="AK3944" s="13"/>
      <c r="AL3944" s="13"/>
      <c r="AM3944" s="13"/>
      <c r="AN3944" s="13"/>
    </row>
    <row r="3945" spans="1:40" ht="15.75" hidden="1" customHeight="1" x14ac:dyDescent="0.25">
      <c r="A3945" s="13"/>
      <c r="B3945" s="13"/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  <c r="T3945" s="13"/>
      <c r="U3945" s="13"/>
      <c r="V3945" s="13"/>
      <c r="W3945" s="13"/>
      <c r="X3945" s="13"/>
      <c r="Y3945" s="13"/>
      <c r="Z3945" s="13"/>
      <c r="AA3945" s="13"/>
      <c r="AB3945" s="13"/>
      <c r="AC3945" s="13"/>
      <c r="AD3945" s="13"/>
      <c r="AE3945" s="13"/>
      <c r="AF3945" s="13"/>
      <c r="AG3945" s="13"/>
      <c r="AH3945" s="13"/>
      <c r="AI3945" s="13"/>
      <c r="AJ3945" s="13"/>
      <c r="AK3945" s="13"/>
      <c r="AL3945" s="13"/>
      <c r="AM3945" s="13"/>
      <c r="AN3945" s="13"/>
    </row>
    <row r="3946" spans="1:40" ht="15.75" hidden="1" customHeight="1" x14ac:dyDescent="0.25">
      <c r="A3946" s="13"/>
      <c r="B3946" s="13"/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  <c r="T3946" s="13"/>
      <c r="U3946" s="13"/>
      <c r="V3946" s="13"/>
      <c r="W3946" s="13"/>
      <c r="X3946" s="13"/>
      <c r="Y3946" s="13"/>
      <c r="Z3946" s="13"/>
      <c r="AA3946" s="13"/>
      <c r="AB3946" s="13"/>
      <c r="AC3946" s="13"/>
      <c r="AD3946" s="13"/>
      <c r="AE3946" s="13"/>
      <c r="AF3946" s="13"/>
      <c r="AG3946" s="13"/>
      <c r="AH3946" s="13"/>
      <c r="AI3946" s="13"/>
      <c r="AJ3946" s="13"/>
      <c r="AK3946" s="13"/>
      <c r="AL3946" s="13"/>
      <c r="AM3946" s="13"/>
      <c r="AN3946" s="13"/>
    </row>
    <row r="3947" spans="1:40" ht="15.75" hidden="1" customHeight="1" x14ac:dyDescent="0.25">
      <c r="A3947" s="13"/>
      <c r="B3947" s="13"/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  <c r="T3947" s="13"/>
      <c r="U3947" s="13"/>
      <c r="V3947" s="13"/>
      <c r="W3947" s="13"/>
      <c r="X3947" s="13"/>
      <c r="Y3947" s="13"/>
      <c r="Z3947" s="13"/>
      <c r="AA3947" s="13"/>
      <c r="AB3947" s="13"/>
      <c r="AC3947" s="13"/>
      <c r="AD3947" s="13"/>
      <c r="AE3947" s="13"/>
      <c r="AF3947" s="13"/>
      <c r="AG3947" s="13"/>
      <c r="AH3947" s="13"/>
      <c r="AI3947" s="13"/>
      <c r="AJ3947" s="13"/>
      <c r="AK3947" s="13"/>
      <c r="AL3947" s="13"/>
      <c r="AM3947" s="13"/>
      <c r="AN3947" s="13"/>
    </row>
    <row r="3948" spans="1:40" ht="15.75" hidden="1" customHeight="1" x14ac:dyDescent="0.25">
      <c r="A3948" s="13"/>
      <c r="B3948" s="13"/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  <c r="T3948" s="13"/>
      <c r="U3948" s="13"/>
      <c r="V3948" s="13"/>
      <c r="W3948" s="13"/>
      <c r="X3948" s="13"/>
      <c r="Y3948" s="13"/>
      <c r="Z3948" s="13"/>
      <c r="AA3948" s="13"/>
      <c r="AB3948" s="13"/>
      <c r="AC3948" s="13"/>
      <c r="AD3948" s="13"/>
      <c r="AE3948" s="13"/>
      <c r="AF3948" s="13"/>
      <c r="AG3948" s="13"/>
      <c r="AH3948" s="13"/>
      <c r="AI3948" s="13"/>
      <c r="AJ3948" s="13"/>
      <c r="AK3948" s="13"/>
      <c r="AL3948" s="13"/>
      <c r="AM3948" s="13"/>
      <c r="AN3948" s="13"/>
    </row>
    <row r="3949" spans="1:40" ht="15.75" hidden="1" customHeight="1" x14ac:dyDescent="0.25">
      <c r="A3949" s="13"/>
      <c r="B3949" s="13"/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  <c r="T3949" s="13"/>
      <c r="U3949" s="13"/>
      <c r="V3949" s="13"/>
      <c r="W3949" s="13"/>
      <c r="X3949" s="13"/>
      <c r="Y3949" s="13"/>
      <c r="Z3949" s="13"/>
      <c r="AA3949" s="13"/>
      <c r="AB3949" s="13"/>
      <c r="AC3949" s="13"/>
      <c r="AD3949" s="13"/>
      <c r="AE3949" s="13"/>
      <c r="AF3949" s="13"/>
      <c r="AG3949" s="13"/>
      <c r="AH3949" s="13"/>
      <c r="AI3949" s="13"/>
      <c r="AJ3949" s="13"/>
      <c r="AK3949" s="13"/>
      <c r="AL3949" s="13"/>
      <c r="AM3949" s="13"/>
      <c r="AN3949" s="13"/>
    </row>
    <row r="3950" spans="1:40" ht="15.75" hidden="1" customHeight="1" x14ac:dyDescent="0.25">
      <c r="A3950" s="13"/>
      <c r="B3950" s="13"/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  <c r="T3950" s="13"/>
      <c r="U3950" s="13"/>
      <c r="V3950" s="13"/>
      <c r="W3950" s="13"/>
      <c r="X3950" s="13"/>
      <c r="Y3950" s="13"/>
      <c r="Z3950" s="13"/>
      <c r="AA3950" s="13"/>
      <c r="AB3950" s="13"/>
      <c r="AC3950" s="13"/>
      <c r="AD3950" s="13"/>
      <c r="AE3950" s="13"/>
      <c r="AF3950" s="13"/>
      <c r="AG3950" s="13"/>
      <c r="AH3950" s="13"/>
      <c r="AI3950" s="13"/>
      <c r="AJ3950" s="13"/>
      <c r="AK3950" s="13"/>
      <c r="AL3950" s="13"/>
      <c r="AM3950" s="13"/>
      <c r="AN3950" s="13"/>
    </row>
    <row r="3951" spans="1:40" ht="15.75" hidden="1" customHeight="1" x14ac:dyDescent="0.25">
      <c r="A3951" s="13"/>
      <c r="B3951" s="13"/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  <c r="T3951" s="13"/>
      <c r="U3951" s="13"/>
      <c r="V3951" s="13"/>
      <c r="W3951" s="13"/>
      <c r="X3951" s="13"/>
      <c r="Y3951" s="13"/>
      <c r="Z3951" s="13"/>
      <c r="AA3951" s="13"/>
      <c r="AB3951" s="13"/>
      <c r="AC3951" s="13"/>
      <c r="AD3951" s="13"/>
      <c r="AE3951" s="13"/>
      <c r="AF3951" s="13"/>
      <c r="AG3951" s="13"/>
      <c r="AH3951" s="13"/>
      <c r="AI3951" s="13"/>
      <c r="AJ3951" s="13"/>
      <c r="AK3951" s="13"/>
      <c r="AL3951" s="13"/>
      <c r="AM3951" s="13"/>
      <c r="AN3951" s="13"/>
    </row>
    <row r="3952" spans="1:40" ht="15.75" hidden="1" customHeight="1" x14ac:dyDescent="0.25">
      <c r="A3952" s="13"/>
      <c r="B3952" s="13"/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  <c r="T3952" s="13"/>
      <c r="U3952" s="13"/>
      <c r="V3952" s="13"/>
      <c r="W3952" s="13"/>
      <c r="X3952" s="13"/>
      <c r="Y3952" s="13"/>
      <c r="Z3952" s="13"/>
      <c r="AA3952" s="13"/>
      <c r="AB3952" s="13"/>
      <c r="AC3952" s="13"/>
      <c r="AD3952" s="13"/>
      <c r="AE3952" s="13"/>
      <c r="AF3952" s="13"/>
      <c r="AG3952" s="13"/>
      <c r="AH3952" s="13"/>
      <c r="AI3952" s="13"/>
      <c r="AJ3952" s="13"/>
      <c r="AK3952" s="13"/>
      <c r="AL3952" s="13"/>
      <c r="AM3952" s="13"/>
      <c r="AN3952" s="13"/>
    </row>
    <row r="3953" spans="1:40" ht="15.75" hidden="1" customHeight="1" x14ac:dyDescent="0.25">
      <c r="A3953" s="13"/>
      <c r="B3953" s="13"/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  <c r="T3953" s="13"/>
      <c r="U3953" s="13"/>
      <c r="V3953" s="13"/>
      <c r="W3953" s="13"/>
      <c r="X3953" s="13"/>
      <c r="Y3953" s="13"/>
      <c r="Z3953" s="13"/>
      <c r="AA3953" s="13"/>
      <c r="AB3953" s="13"/>
      <c r="AC3953" s="13"/>
      <c r="AD3953" s="13"/>
      <c r="AE3953" s="13"/>
      <c r="AF3953" s="13"/>
      <c r="AG3953" s="13"/>
      <c r="AH3953" s="13"/>
      <c r="AI3953" s="13"/>
      <c r="AJ3953" s="13"/>
      <c r="AK3953" s="13"/>
      <c r="AL3953" s="13"/>
      <c r="AM3953" s="13"/>
      <c r="AN3953" s="13"/>
    </row>
    <row r="3954" spans="1:40" ht="15.75" hidden="1" customHeight="1" x14ac:dyDescent="0.25">
      <c r="A3954" s="13"/>
      <c r="B3954" s="13"/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  <c r="T3954" s="13"/>
      <c r="U3954" s="13"/>
      <c r="V3954" s="13"/>
      <c r="W3954" s="13"/>
      <c r="X3954" s="13"/>
      <c r="Y3954" s="13"/>
      <c r="Z3954" s="13"/>
      <c r="AA3954" s="13"/>
      <c r="AB3954" s="13"/>
      <c r="AC3954" s="13"/>
      <c r="AD3954" s="13"/>
      <c r="AE3954" s="13"/>
      <c r="AF3954" s="13"/>
      <c r="AG3954" s="13"/>
      <c r="AH3954" s="13"/>
      <c r="AI3954" s="13"/>
      <c r="AJ3954" s="13"/>
      <c r="AK3954" s="13"/>
      <c r="AL3954" s="13"/>
      <c r="AM3954" s="13"/>
      <c r="AN3954" s="13"/>
    </row>
    <row r="3955" spans="1:40" ht="15.75" hidden="1" customHeight="1" x14ac:dyDescent="0.25">
      <c r="A3955" s="13"/>
      <c r="B3955" s="13"/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  <c r="T3955" s="13"/>
      <c r="U3955" s="13"/>
      <c r="V3955" s="13"/>
      <c r="W3955" s="13"/>
      <c r="X3955" s="13"/>
      <c r="Y3955" s="13"/>
      <c r="Z3955" s="13"/>
      <c r="AA3955" s="13"/>
      <c r="AB3955" s="13"/>
      <c r="AC3955" s="13"/>
      <c r="AD3955" s="13"/>
      <c r="AE3955" s="13"/>
      <c r="AF3955" s="13"/>
      <c r="AG3955" s="13"/>
      <c r="AH3955" s="13"/>
      <c r="AI3955" s="13"/>
      <c r="AJ3955" s="13"/>
      <c r="AK3955" s="13"/>
      <c r="AL3955" s="13"/>
      <c r="AM3955" s="13"/>
      <c r="AN3955" s="13"/>
    </row>
    <row r="3956" spans="1:40" ht="15.75" hidden="1" customHeight="1" x14ac:dyDescent="0.25">
      <c r="A3956" s="13"/>
      <c r="B3956" s="13"/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  <c r="T3956" s="13"/>
      <c r="U3956" s="13"/>
      <c r="V3956" s="13"/>
      <c r="W3956" s="13"/>
      <c r="X3956" s="13"/>
      <c r="Y3956" s="13"/>
      <c r="Z3956" s="13"/>
      <c r="AA3956" s="13"/>
      <c r="AB3956" s="13"/>
      <c r="AC3956" s="13"/>
      <c r="AD3956" s="13"/>
      <c r="AE3956" s="13"/>
      <c r="AF3956" s="13"/>
      <c r="AG3956" s="13"/>
      <c r="AH3956" s="13"/>
      <c r="AI3956" s="13"/>
      <c r="AJ3956" s="13"/>
      <c r="AK3956" s="13"/>
      <c r="AL3956" s="13"/>
      <c r="AM3956" s="13"/>
      <c r="AN3956" s="13"/>
    </row>
    <row r="3957" spans="1:40" ht="15.75" hidden="1" customHeight="1" x14ac:dyDescent="0.25">
      <c r="A3957" s="13"/>
      <c r="B3957" s="13"/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  <c r="T3957" s="13"/>
      <c r="U3957" s="13"/>
      <c r="V3957" s="13"/>
      <c r="W3957" s="13"/>
      <c r="X3957" s="13"/>
      <c r="Y3957" s="13"/>
      <c r="Z3957" s="13"/>
      <c r="AA3957" s="13"/>
      <c r="AB3957" s="13"/>
      <c r="AC3957" s="13"/>
      <c r="AD3957" s="13"/>
      <c r="AE3957" s="13"/>
      <c r="AF3957" s="13"/>
      <c r="AG3957" s="13"/>
      <c r="AH3957" s="13"/>
      <c r="AI3957" s="13"/>
      <c r="AJ3957" s="13"/>
      <c r="AK3957" s="13"/>
      <c r="AL3957" s="13"/>
      <c r="AM3957" s="13"/>
      <c r="AN3957" s="13"/>
    </row>
    <row r="3958" spans="1:40" ht="15.75" hidden="1" customHeight="1" x14ac:dyDescent="0.25">
      <c r="A3958" s="13"/>
      <c r="B3958" s="13"/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  <c r="T3958" s="13"/>
      <c r="U3958" s="13"/>
      <c r="V3958" s="13"/>
      <c r="W3958" s="13"/>
      <c r="X3958" s="13"/>
      <c r="Y3958" s="13"/>
      <c r="Z3958" s="13"/>
      <c r="AA3958" s="13"/>
      <c r="AB3958" s="13"/>
      <c r="AC3958" s="13"/>
      <c r="AD3958" s="13"/>
      <c r="AE3958" s="13"/>
      <c r="AF3958" s="13"/>
      <c r="AG3958" s="13"/>
      <c r="AH3958" s="13"/>
      <c r="AI3958" s="13"/>
      <c r="AJ3958" s="13"/>
      <c r="AK3958" s="13"/>
      <c r="AL3958" s="13"/>
      <c r="AM3958" s="13"/>
      <c r="AN3958" s="13"/>
    </row>
    <row r="3959" spans="1:40" ht="15.75" hidden="1" customHeight="1" x14ac:dyDescent="0.25">
      <c r="A3959" s="13"/>
      <c r="B3959" s="13"/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  <c r="T3959" s="13"/>
      <c r="U3959" s="13"/>
      <c r="V3959" s="13"/>
      <c r="W3959" s="13"/>
      <c r="X3959" s="13"/>
      <c r="Y3959" s="13"/>
      <c r="Z3959" s="13"/>
      <c r="AA3959" s="13"/>
      <c r="AB3959" s="13"/>
      <c r="AC3959" s="13"/>
      <c r="AD3959" s="13"/>
      <c r="AE3959" s="13"/>
      <c r="AF3959" s="13"/>
      <c r="AG3959" s="13"/>
      <c r="AH3959" s="13"/>
      <c r="AI3959" s="13"/>
      <c r="AJ3959" s="13"/>
      <c r="AK3959" s="13"/>
      <c r="AL3959" s="13"/>
      <c r="AM3959" s="13"/>
      <c r="AN3959" s="13"/>
    </row>
    <row r="3960" spans="1:40" ht="15.75" hidden="1" customHeight="1" x14ac:dyDescent="0.25">
      <c r="A3960" s="13"/>
      <c r="B3960" s="13"/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  <c r="T3960" s="13"/>
      <c r="U3960" s="13"/>
      <c r="V3960" s="13"/>
      <c r="W3960" s="13"/>
      <c r="X3960" s="13"/>
      <c r="Y3960" s="13"/>
      <c r="Z3960" s="13"/>
      <c r="AA3960" s="13"/>
      <c r="AB3960" s="13"/>
      <c r="AC3960" s="13"/>
      <c r="AD3960" s="13"/>
      <c r="AE3960" s="13"/>
      <c r="AF3960" s="13"/>
      <c r="AG3960" s="13"/>
      <c r="AH3960" s="13"/>
      <c r="AI3960" s="13"/>
      <c r="AJ3960" s="13"/>
      <c r="AK3960" s="13"/>
      <c r="AL3960" s="13"/>
      <c r="AM3960" s="13"/>
      <c r="AN3960" s="13"/>
    </row>
    <row r="3961" spans="1:40" ht="15.75" hidden="1" customHeight="1" x14ac:dyDescent="0.25">
      <c r="A3961" s="13"/>
      <c r="B3961" s="13"/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  <c r="T3961" s="13"/>
      <c r="U3961" s="13"/>
      <c r="V3961" s="13"/>
      <c r="W3961" s="13"/>
      <c r="X3961" s="13"/>
      <c r="Y3961" s="13"/>
      <c r="Z3961" s="13"/>
      <c r="AA3961" s="13"/>
      <c r="AB3961" s="13"/>
      <c r="AC3961" s="13"/>
      <c r="AD3961" s="13"/>
      <c r="AE3961" s="13"/>
      <c r="AF3961" s="13"/>
      <c r="AG3961" s="13"/>
      <c r="AH3961" s="13"/>
      <c r="AI3961" s="13"/>
      <c r="AJ3961" s="13"/>
      <c r="AK3961" s="13"/>
      <c r="AL3961" s="13"/>
      <c r="AM3961" s="13"/>
      <c r="AN3961" s="13"/>
    </row>
    <row r="3962" spans="1:40" ht="15.75" hidden="1" customHeight="1" x14ac:dyDescent="0.25">
      <c r="A3962" s="13"/>
      <c r="B3962" s="13"/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  <c r="T3962" s="13"/>
      <c r="U3962" s="13"/>
      <c r="V3962" s="13"/>
      <c r="W3962" s="13"/>
      <c r="X3962" s="13"/>
      <c r="Y3962" s="13"/>
      <c r="Z3962" s="13"/>
      <c r="AA3962" s="13"/>
      <c r="AB3962" s="13"/>
      <c r="AC3962" s="13"/>
      <c r="AD3962" s="13"/>
      <c r="AE3962" s="13"/>
      <c r="AF3962" s="13"/>
      <c r="AG3962" s="13"/>
      <c r="AH3962" s="13"/>
      <c r="AI3962" s="13"/>
      <c r="AJ3962" s="13"/>
      <c r="AK3962" s="13"/>
      <c r="AL3962" s="13"/>
      <c r="AM3962" s="13"/>
      <c r="AN3962" s="13"/>
    </row>
    <row r="3963" spans="1:40" ht="15.75" hidden="1" customHeight="1" x14ac:dyDescent="0.25">
      <c r="A3963" s="13"/>
      <c r="B3963" s="13"/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  <c r="T3963" s="13"/>
      <c r="U3963" s="13"/>
      <c r="V3963" s="13"/>
      <c r="W3963" s="13"/>
      <c r="X3963" s="13"/>
      <c r="Y3963" s="13"/>
      <c r="Z3963" s="13"/>
      <c r="AA3963" s="13"/>
      <c r="AB3963" s="13"/>
      <c r="AC3963" s="13"/>
      <c r="AD3963" s="13"/>
      <c r="AE3963" s="13"/>
      <c r="AF3963" s="13"/>
      <c r="AG3963" s="13"/>
      <c r="AH3963" s="13"/>
      <c r="AI3963" s="13"/>
      <c r="AJ3963" s="13"/>
      <c r="AK3963" s="13"/>
      <c r="AL3963" s="13"/>
      <c r="AM3963" s="13"/>
      <c r="AN3963" s="13"/>
    </row>
    <row r="3964" spans="1:40" ht="15.75" hidden="1" customHeight="1" x14ac:dyDescent="0.25">
      <c r="A3964" s="13"/>
      <c r="B3964" s="13"/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  <c r="T3964" s="13"/>
      <c r="U3964" s="13"/>
      <c r="V3964" s="13"/>
      <c r="W3964" s="13"/>
      <c r="X3964" s="13"/>
      <c r="Y3964" s="13"/>
      <c r="Z3964" s="13"/>
      <c r="AA3964" s="13"/>
      <c r="AB3964" s="13"/>
      <c r="AC3964" s="13"/>
      <c r="AD3964" s="13"/>
      <c r="AE3964" s="13"/>
      <c r="AF3964" s="13"/>
      <c r="AG3964" s="13"/>
      <c r="AH3964" s="13"/>
      <c r="AI3964" s="13"/>
      <c r="AJ3964" s="13"/>
      <c r="AK3964" s="13"/>
      <c r="AL3964" s="13"/>
      <c r="AM3964" s="13"/>
      <c r="AN3964" s="13"/>
    </row>
    <row r="3965" spans="1:40" ht="15.75" hidden="1" customHeight="1" x14ac:dyDescent="0.25">
      <c r="A3965" s="13"/>
      <c r="B3965" s="13"/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  <c r="T3965" s="13"/>
      <c r="U3965" s="13"/>
      <c r="V3965" s="13"/>
      <c r="W3965" s="13"/>
      <c r="X3965" s="13"/>
      <c r="Y3965" s="13"/>
      <c r="Z3965" s="13"/>
      <c r="AA3965" s="13"/>
      <c r="AB3965" s="13"/>
      <c r="AC3965" s="13"/>
      <c r="AD3965" s="13"/>
      <c r="AE3965" s="13"/>
      <c r="AF3965" s="13"/>
      <c r="AG3965" s="13"/>
      <c r="AH3965" s="13"/>
      <c r="AI3965" s="13"/>
      <c r="AJ3965" s="13"/>
      <c r="AK3965" s="13"/>
      <c r="AL3965" s="13"/>
      <c r="AM3965" s="13"/>
      <c r="AN3965" s="13"/>
    </row>
    <row r="3966" spans="1:40" ht="15.75" hidden="1" customHeight="1" x14ac:dyDescent="0.25">
      <c r="A3966" s="13"/>
      <c r="B3966" s="13"/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  <c r="T3966" s="13"/>
      <c r="U3966" s="13"/>
      <c r="V3966" s="13"/>
      <c r="W3966" s="13"/>
      <c r="X3966" s="13"/>
      <c r="Y3966" s="13"/>
      <c r="Z3966" s="13"/>
      <c r="AA3966" s="13"/>
      <c r="AB3966" s="13"/>
      <c r="AC3966" s="13"/>
      <c r="AD3966" s="13"/>
      <c r="AE3966" s="13"/>
      <c r="AF3966" s="13"/>
      <c r="AG3966" s="13"/>
      <c r="AH3966" s="13"/>
      <c r="AI3966" s="13"/>
      <c r="AJ3966" s="13"/>
      <c r="AK3966" s="13"/>
      <c r="AL3966" s="13"/>
      <c r="AM3966" s="13"/>
      <c r="AN3966" s="13"/>
    </row>
    <row r="3967" spans="1:40" ht="15.75" hidden="1" customHeight="1" x14ac:dyDescent="0.25">
      <c r="A3967" s="13"/>
      <c r="B3967" s="13"/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  <c r="T3967" s="13"/>
      <c r="U3967" s="13"/>
      <c r="V3967" s="13"/>
      <c r="W3967" s="13"/>
      <c r="X3967" s="13"/>
      <c r="Y3967" s="13"/>
      <c r="Z3967" s="13"/>
      <c r="AA3967" s="13"/>
      <c r="AB3967" s="13"/>
      <c r="AC3967" s="13"/>
      <c r="AD3967" s="13"/>
      <c r="AE3967" s="13"/>
      <c r="AF3967" s="13"/>
      <c r="AG3967" s="13"/>
      <c r="AH3967" s="13"/>
      <c r="AI3967" s="13"/>
      <c r="AJ3967" s="13"/>
      <c r="AK3967" s="13"/>
      <c r="AL3967" s="13"/>
      <c r="AM3967" s="13"/>
      <c r="AN3967" s="13"/>
    </row>
    <row r="3968" spans="1:40" ht="15.75" hidden="1" customHeight="1" x14ac:dyDescent="0.25">
      <c r="A3968" s="13"/>
      <c r="B3968" s="13"/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  <c r="T3968" s="13"/>
      <c r="U3968" s="13"/>
      <c r="V3968" s="13"/>
      <c r="W3968" s="13"/>
      <c r="X3968" s="13"/>
      <c r="Y3968" s="13"/>
      <c r="Z3968" s="13"/>
      <c r="AA3968" s="13"/>
      <c r="AB3968" s="13"/>
      <c r="AC3968" s="13"/>
      <c r="AD3968" s="13"/>
      <c r="AE3968" s="13"/>
      <c r="AF3968" s="13"/>
      <c r="AG3968" s="13"/>
      <c r="AH3968" s="13"/>
      <c r="AI3968" s="13"/>
      <c r="AJ3968" s="13"/>
      <c r="AK3968" s="13"/>
      <c r="AL3968" s="13"/>
      <c r="AM3968" s="13"/>
      <c r="AN3968" s="13"/>
    </row>
    <row r="3969" spans="1:40" ht="15.75" hidden="1" customHeight="1" x14ac:dyDescent="0.25">
      <c r="A3969" s="13"/>
      <c r="B3969" s="13"/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  <c r="T3969" s="13"/>
      <c r="U3969" s="13"/>
      <c r="V3969" s="13"/>
      <c r="W3969" s="13"/>
      <c r="X3969" s="13"/>
      <c r="Y3969" s="13"/>
      <c r="Z3969" s="13"/>
      <c r="AA3969" s="13"/>
      <c r="AB3969" s="13"/>
      <c r="AC3969" s="13"/>
      <c r="AD3969" s="13"/>
      <c r="AE3969" s="13"/>
      <c r="AF3969" s="13"/>
      <c r="AG3969" s="13"/>
      <c r="AH3969" s="13"/>
      <c r="AI3969" s="13"/>
      <c r="AJ3969" s="13"/>
      <c r="AK3969" s="13"/>
      <c r="AL3969" s="13"/>
      <c r="AM3969" s="13"/>
      <c r="AN3969" s="13"/>
    </row>
    <row r="3970" spans="1:40" ht="15.75" hidden="1" customHeight="1" x14ac:dyDescent="0.25">
      <c r="A3970" s="13"/>
      <c r="B3970" s="13"/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  <c r="T3970" s="13"/>
      <c r="U3970" s="13"/>
      <c r="V3970" s="13"/>
      <c r="W3970" s="13"/>
      <c r="X3970" s="13"/>
      <c r="Y3970" s="13"/>
      <c r="Z3970" s="13"/>
      <c r="AA3970" s="13"/>
      <c r="AB3970" s="13"/>
      <c r="AC3970" s="13"/>
      <c r="AD3970" s="13"/>
      <c r="AE3970" s="13"/>
      <c r="AF3970" s="13"/>
      <c r="AG3970" s="13"/>
      <c r="AH3970" s="13"/>
      <c r="AI3970" s="13"/>
      <c r="AJ3970" s="13"/>
      <c r="AK3970" s="13"/>
      <c r="AL3970" s="13"/>
      <c r="AM3970" s="13"/>
      <c r="AN3970" s="13"/>
    </row>
    <row r="3971" spans="1:40" ht="15.75" hidden="1" customHeight="1" x14ac:dyDescent="0.25">
      <c r="A3971" s="13"/>
      <c r="B3971" s="13"/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  <c r="T3971" s="13"/>
      <c r="U3971" s="13"/>
      <c r="V3971" s="13"/>
      <c r="W3971" s="13"/>
      <c r="X3971" s="13"/>
      <c r="Y3971" s="13"/>
      <c r="Z3971" s="13"/>
      <c r="AA3971" s="13"/>
      <c r="AB3971" s="13"/>
      <c r="AC3971" s="13"/>
      <c r="AD3971" s="13"/>
      <c r="AE3971" s="13"/>
      <c r="AF3971" s="13"/>
      <c r="AG3971" s="13"/>
      <c r="AH3971" s="13"/>
      <c r="AI3971" s="13"/>
      <c r="AJ3971" s="13"/>
      <c r="AK3971" s="13"/>
      <c r="AL3971" s="13"/>
      <c r="AM3971" s="13"/>
      <c r="AN3971" s="13"/>
    </row>
    <row r="3972" spans="1:40" ht="15.75" hidden="1" customHeight="1" x14ac:dyDescent="0.25">
      <c r="A3972" s="13"/>
      <c r="B3972" s="13"/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  <c r="T3972" s="13"/>
      <c r="U3972" s="13"/>
      <c r="V3972" s="13"/>
      <c r="W3972" s="13"/>
      <c r="X3972" s="13"/>
      <c r="Y3972" s="13"/>
      <c r="Z3972" s="13"/>
      <c r="AA3972" s="13"/>
      <c r="AB3972" s="13"/>
      <c r="AC3972" s="13"/>
      <c r="AD3972" s="13"/>
      <c r="AE3972" s="13"/>
      <c r="AF3972" s="13"/>
      <c r="AG3972" s="13"/>
      <c r="AH3972" s="13"/>
      <c r="AI3972" s="13"/>
      <c r="AJ3972" s="13"/>
      <c r="AK3972" s="13"/>
      <c r="AL3972" s="13"/>
      <c r="AM3972" s="13"/>
      <c r="AN3972" s="13"/>
    </row>
    <row r="3973" spans="1:40" ht="15.75" hidden="1" customHeight="1" x14ac:dyDescent="0.25">
      <c r="A3973" s="13"/>
      <c r="B3973" s="13"/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  <c r="T3973" s="13"/>
      <c r="U3973" s="13"/>
      <c r="V3973" s="13"/>
      <c r="W3973" s="13"/>
      <c r="X3973" s="13"/>
      <c r="Y3973" s="13"/>
      <c r="Z3973" s="13"/>
      <c r="AA3973" s="13"/>
      <c r="AB3973" s="13"/>
      <c r="AC3973" s="13"/>
      <c r="AD3973" s="13"/>
      <c r="AE3973" s="13"/>
      <c r="AF3973" s="13"/>
      <c r="AG3973" s="13"/>
      <c r="AH3973" s="13"/>
      <c r="AI3973" s="13"/>
      <c r="AJ3973" s="13"/>
      <c r="AK3973" s="13"/>
      <c r="AL3973" s="13"/>
      <c r="AM3973" s="13"/>
      <c r="AN3973" s="13"/>
    </row>
    <row r="3974" spans="1:40" ht="15.75" hidden="1" customHeight="1" x14ac:dyDescent="0.25">
      <c r="A3974" s="13"/>
      <c r="B3974" s="13"/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  <c r="T3974" s="13"/>
      <c r="U3974" s="13"/>
      <c r="V3974" s="13"/>
      <c r="W3974" s="13"/>
      <c r="X3974" s="13"/>
      <c r="Y3974" s="13"/>
      <c r="Z3974" s="13"/>
      <c r="AA3974" s="13"/>
      <c r="AB3974" s="13"/>
      <c r="AC3974" s="13"/>
      <c r="AD3974" s="13"/>
      <c r="AE3974" s="13"/>
      <c r="AF3974" s="13"/>
      <c r="AG3974" s="13"/>
      <c r="AH3974" s="13"/>
      <c r="AI3974" s="13"/>
      <c r="AJ3974" s="13"/>
      <c r="AK3974" s="13"/>
      <c r="AL3974" s="13"/>
      <c r="AM3974" s="13"/>
      <c r="AN3974" s="13"/>
    </row>
    <row r="3975" spans="1:40" ht="15.75" hidden="1" customHeight="1" x14ac:dyDescent="0.25">
      <c r="A3975" s="13"/>
      <c r="B3975" s="13"/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  <c r="T3975" s="13"/>
      <c r="U3975" s="13"/>
      <c r="V3975" s="13"/>
      <c r="W3975" s="13"/>
      <c r="X3975" s="13"/>
      <c r="Y3975" s="13"/>
      <c r="Z3975" s="13"/>
      <c r="AA3975" s="13"/>
      <c r="AB3975" s="13"/>
      <c r="AC3975" s="13"/>
      <c r="AD3975" s="13"/>
      <c r="AE3975" s="13"/>
      <c r="AF3975" s="13"/>
      <c r="AG3975" s="13"/>
      <c r="AH3975" s="13"/>
      <c r="AI3975" s="13"/>
      <c r="AJ3975" s="13"/>
      <c r="AK3975" s="13"/>
      <c r="AL3975" s="13"/>
      <c r="AM3975" s="13"/>
      <c r="AN3975" s="13"/>
    </row>
    <row r="3976" spans="1:40" ht="15.75" hidden="1" customHeight="1" x14ac:dyDescent="0.25">
      <c r="A3976" s="13"/>
      <c r="B3976" s="13"/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  <c r="T3976" s="13"/>
      <c r="U3976" s="13"/>
      <c r="V3976" s="13"/>
      <c r="W3976" s="13"/>
      <c r="X3976" s="13"/>
      <c r="Y3976" s="13"/>
      <c r="Z3976" s="13"/>
      <c r="AA3976" s="13"/>
      <c r="AB3976" s="13"/>
      <c r="AC3976" s="13"/>
      <c r="AD3976" s="13"/>
      <c r="AE3976" s="13"/>
      <c r="AF3976" s="13"/>
      <c r="AG3976" s="13"/>
      <c r="AH3976" s="13"/>
      <c r="AI3976" s="13"/>
      <c r="AJ3976" s="13"/>
      <c r="AK3976" s="13"/>
      <c r="AL3976" s="13"/>
      <c r="AM3976" s="13"/>
      <c r="AN3976" s="13"/>
    </row>
    <row r="3977" spans="1:40" ht="15.75" hidden="1" customHeight="1" x14ac:dyDescent="0.25">
      <c r="A3977" s="13"/>
      <c r="B3977" s="13"/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  <c r="T3977" s="13"/>
      <c r="U3977" s="13"/>
      <c r="V3977" s="13"/>
      <c r="W3977" s="13"/>
      <c r="X3977" s="13"/>
      <c r="Y3977" s="13"/>
      <c r="Z3977" s="13"/>
      <c r="AA3977" s="13"/>
      <c r="AB3977" s="13"/>
      <c r="AC3977" s="13"/>
      <c r="AD3977" s="13"/>
      <c r="AE3977" s="13"/>
      <c r="AF3977" s="13"/>
      <c r="AG3977" s="13"/>
      <c r="AH3977" s="13"/>
      <c r="AI3977" s="13"/>
      <c r="AJ3977" s="13"/>
      <c r="AK3977" s="13"/>
      <c r="AL3977" s="13"/>
      <c r="AM3977" s="13"/>
      <c r="AN3977" s="13"/>
    </row>
    <row r="3978" spans="1:40" ht="15.75" hidden="1" customHeight="1" x14ac:dyDescent="0.25">
      <c r="A3978" s="13"/>
      <c r="B3978" s="13"/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  <c r="T3978" s="13"/>
      <c r="U3978" s="13"/>
      <c r="V3978" s="13"/>
      <c r="W3978" s="13"/>
      <c r="X3978" s="13"/>
      <c r="Y3978" s="13"/>
      <c r="Z3978" s="13"/>
      <c r="AA3978" s="13"/>
      <c r="AB3978" s="13"/>
      <c r="AC3978" s="13"/>
      <c r="AD3978" s="13"/>
      <c r="AE3978" s="13"/>
      <c r="AF3978" s="13"/>
      <c r="AG3978" s="13"/>
      <c r="AH3978" s="13"/>
      <c r="AI3978" s="13"/>
      <c r="AJ3978" s="13"/>
      <c r="AK3978" s="13"/>
      <c r="AL3978" s="13"/>
      <c r="AM3978" s="13"/>
      <c r="AN3978" s="13"/>
    </row>
    <row r="3979" spans="1:40" ht="15.75" hidden="1" customHeight="1" x14ac:dyDescent="0.25">
      <c r="A3979" s="13"/>
      <c r="B3979" s="13"/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  <c r="T3979" s="13"/>
      <c r="U3979" s="13"/>
      <c r="V3979" s="13"/>
      <c r="W3979" s="13"/>
      <c r="X3979" s="13"/>
      <c r="Y3979" s="13"/>
      <c r="Z3979" s="13"/>
      <c r="AA3979" s="13"/>
      <c r="AB3979" s="13"/>
      <c r="AC3979" s="13"/>
      <c r="AD3979" s="13"/>
      <c r="AE3979" s="13"/>
      <c r="AF3979" s="13"/>
      <c r="AG3979" s="13"/>
      <c r="AH3979" s="13"/>
      <c r="AI3979" s="13"/>
      <c r="AJ3979" s="13"/>
      <c r="AK3979" s="13"/>
      <c r="AL3979" s="13"/>
      <c r="AM3979" s="13"/>
      <c r="AN3979" s="13"/>
    </row>
    <row r="3980" spans="1:40" ht="15.75" hidden="1" customHeight="1" x14ac:dyDescent="0.25">
      <c r="A3980" s="13"/>
      <c r="B3980" s="13"/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  <c r="T3980" s="13"/>
      <c r="U3980" s="13"/>
      <c r="V3980" s="13"/>
      <c r="W3980" s="13"/>
      <c r="X3980" s="13"/>
      <c r="Y3980" s="13"/>
      <c r="Z3980" s="13"/>
      <c r="AA3980" s="13"/>
      <c r="AB3980" s="13"/>
      <c r="AC3980" s="13"/>
      <c r="AD3980" s="13"/>
      <c r="AE3980" s="13"/>
      <c r="AF3980" s="13"/>
      <c r="AG3980" s="13"/>
      <c r="AH3980" s="13"/>
      <c r="AI3980" s="13"/>
      <c r="AJ3980" s="13"/>
      <c r="AK3980" s="13"/>
      <c r="AL3980" s="13"/>
      <c r="AM3980" s="13"/>
      <c r="AN3980" s="13"/>
    </row>
    <row r="3981" spans="1:40" ht="15.75" hidden="1" customHeight="1" x14ac:dyDescent="0.25">
      <c r="A3981" s="13"/>
      <c r="B3981" s="13"/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  <c r="T3981" s="13"/>
      <c r="U3981" s="13"/>
      <c r="V3981" s="13"/>
      <c r="W3981" s="13"/>
      <c r="X3981" s="13"/>
      <c r="Y3981" s="13"/>
      <c r="Z3981" s="13"/>
      <c r="AA3981" s="13"/>
      <c r="AB3981" s="13"/>
      <c r="AC3981" s="13"/>
      <c r="AD3981" s="13"/>
      <c r="AE3981" s="13"/>
      <c r="AF3981" s="13"/>
      <c r="AG3981" s="13"/>
      <c r="AH3981" s="13"/>
      <c r="AI3981" s="13"/>
      <c r="AJ3981" s="13"/>
      <c r="AK3981" s="13"/>
      <c r="AL3981" s="13"/>
      <c r="AM3981" s="13"/>
      <c r="AN3981" s="13"/>
    </row>
    <row r="3982" spans="1:40" ht="15.75" hidden="1" customHeight="1" x14ac:dyDescent="0.25">
      <c r="A3982" s="13"/>
      <c r="B3982" s="13"/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  <c r="T3982" s="13"/>
      <c r="U3982" s="13"/>
      <c r="V3982" s="13"/>
      <c r="W3982" s="13"/>
      <c r="X3982" s="13"/>
      <c r="Y3982" s="13"/>
      <c r="Z3982" s="13"/>
      <c r="AA3982" s="13"/>
      <c r="AB3982" s="13"/>
      <c r="AC3982" s="13"/>
      <c r="AD3982" s="13"/>
      <c r="AE3982" s="13"/>
      <c r="AF3982" s="13"/>
      <c r="AG3982" s="13"/>
      <c r="AH3982" s="13"/>
      <c r="AI3982" s="13"/>
      <c r="AJ3982" s="13"/>
      <c r="AK3982" s="13"/>
      <c r="AL3982" s="13"/>
      <c r="AM3982" s="13"/>
      <c r="AN3982" s="13"/>
    </row>
    <row r="3983" spans="1:40" ht="15.75" hidden="1" customHeight="1" x14ac:dyDescent="0.25">
      <c r="A3983" s="13"/>
      <c r="B3983" s="13"/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  <c r="T3983" s="13"/>
      <c r="U3983" s="13"/>
      <c r="V3983" s="13"/>
      <c r="W3983" s="13"/>
      <c r="X3983" s="13"/>
      <c r="Y3983" s="13"/>
      <c r="Z3983" s="13"/>
      <c r="AA3983" s="13"/>
      <c r="AB3983" s="13"/>
      <c r="AC3983" s="13"/>
      <c r="AD3983" s="13"/>
      <c r="AE3983" s="13"/>
      <c r="AF3983" s="13"/>
      <c r="AG3983" s="13"/>
      <c r="AH3983" s="13"/>
      <c r="AI3983" s="13"/>
      <c r="AJ3983" s="13"/>
      <c r="AK3983" s="13"/>
      <c r="AL3983" s="13"/>
      <c r="AM3983" s="13"/>
      <c r="AN3983" s="13"/>
    </row>
    <row r="3984" spans="1:40" ht="15.75" hidden="1" customHeight="1" x14ac:dyDescent="0.25">
      <c r="A3984" s="13"/>
      <c r="B3984" s="13"/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  <c r="T3984" s="13"/>
      <c r="U3984" s="13"/>
      <c r="V3984" s="13"/>
      <c r="W3984" s="13"/>
      <c r="X3984" s="13"/>
      <c r="Y3984" s="13"/>
      <c r="Z3984" s="13"/>
      <c r="AA3984" s="13"/>
      <c r="AB3984" s="13"/>
      <c r="AC3984" s="13"/>
      <c r="AD3984" s="13"/>
      <c r="AE3984" s="13"/>
      <c r="AF3984" s="13"/>
      <c r="AG3984" s="13"/>
      <c r="AH3984" s="13"/>
      <c r="AI3984" s="13"/>
      <c r="AJ3984" s="13"/>
      <c r="AK3984" s="13"/>
      <c r="AL3984" s="13"/>
      <c r="AM3984" s="13"/>
      <c r="AN3984" s="13"/>
    </row>
    <row r="3985" spans="1:40" ht="15.75" hidden="1" customHeight="1" x14ac:dyDescent="0.25">
      <c r="A3985" s="13"/>
      <c r="B3985" s="13"/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  <c r="T3985" s="13"/>
      <c r="U3985" s="13"/>
      <c r="V3985" s="13"/>
      <c r="W3985" s="13"/>
      <c r="X3985" s="13"/>
      <c r="Y3985" s="13"/>
      <c r="Z3985" s="13"/>
      <c r="AA3985" s="13"/>
      <c r="AB3985" s="13"/>
      <c r="AC3985" s="13"/>
      <c r="AD3985" s="13"/>
      <c r="AE3985" s="13"/>
      <c r="AF3985" s="13"/>
      <c r="AG3985" s="13"/>
      <c r="AH3985" s="13"/>
      <c r="AI3985" s="13"/>
      <c r="AJ3985" s="13"/>
      <c r="AK3985" s="13"/>
      <c r="AL3985" s="13"/>
      <c r="AM3985" s="13"/>
      <c r="AN3985" s="13"/>
    </row>
    <row r="3986" spans="1:40" ht="15.75" hidden="1" customHeight="1" x14ac:dyDescent="0.25">
      <c r="A3986" s="13"/>
      <c r="B3986" s="13"/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  <c r="T3986" s="13"/>
      <c r="U3986" s="13"/>
      <c r="V3986" s="13"/>
      <c r="W3986" s="13"/>
      <c r="X3986" s="13"/>
      <c r="Y3986" s="13"/>
      <c r="Z3986" s="13"/>
      <c r="AA3986" s="13"/>
      <c r="AB3986" s="13"/>
      <c r="AC3986" s="13"/>
      <c r="AD3986" s="13"/>
      <c r="AE3986" s="13"/>
      <c r="AF3986" s="13"/>
      <c r="AG3986" s="13"/>
      <c r="AH3986" s="13"/>
      <c r="AI3986" s="13"/>
      <c r="AJ3986" s="13"/>
      <c r="AK3986" s="13"/>
      <c r="AL3986" s="13"/>
      <c r="AM3986" s="13"/>
      <c r="AN3986" s="13"/>
    </row>
    <row r="3987" spans="1:40" ht="15.75" hidden="1" customHeight="1" x14ac:dyDescent="0.25">
      <c r="A3987" s="13"/>
      <c r="B3987" s="13"/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  <c r="T3987" s="13"/>
      <c r="U3987" s="13"/>
      <c r="V3987" s="13"/>
      <c r="W3987" s="13"/>
      <c r="X3987" s="13"/>
      <c r="Y3987" s="13"/>
      <c r="Z3987" s="13"/>
      <c r="AA3987" s="13"/>
      <c r="AB3987" s="13"/>
      <c r="AC3987" s="13"/>
      <c r="AD3987" s="13"/>
      <c r="AE3987" s="13"/>
      <c r="AF3987" s="13"/>
      <c r="AG3987" s="13"/>
      <c r="AH3987" s="13"/>
      <c r="AI3987" s="13"/>
      <c r="AJ3987" s="13"/>
      <c r="AK3987" s="13"/>
      <c r="AL3987" s="13"/>
      <c r="AM3987" s="13"/>
      <c r="AN3987" s="13"/>
    </row>
    <row r="3988" spans="1:40" ht="15.75" hidden="1" customHeight="1" x14ac:dyDescent="0.25">
      <c r="A3988" s="13"/>
      <c r="B3988" s="13"/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  <c r="T3988" s="13"/>
      <c r="U3988" s="13"/>
      <c r="V3988" s="13"/>
      <c r="W3988" s="13"/>
      <c r="X3988" s="13"/>
      <c r="Y3988" s="13"/>
      <c r="Z3988" s="13"/>
      <c r="AA3988" s="13"/>
      <c r="AB3988" s="13"/>
      <c r="AC3988" s="13"/>
      <c r="AD3988" s="13"/>
      <c r="AE3988" s="13"/>
      <c r="AF3988" s="13"/>
      <c r="AG3988" s="13"/>
      <c r="AH3988" s="13"/>
      <c r="AI3988" s="13"/>
      <c r="AJ3988" s="13"/>
      <c r="AK3988" s="13"/>
      <c r="AL3988" s="13"/>
      <c r="AM3988" s="13"/>
      <c r="AN3988" s="13"/>
    </row>
    <row r="3989" spans="1:40" ht="15.75" hidden="1" customHeight="1" x14ac:dyDescent="0.25">
      <c r="A3989" s="13"/>
      <c r="B3989" s="13"/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  <c r="T3989" s="13"/>
      <c r="U3989" s="13"/>
      <c r="V3989" s="13"/>
      <c r="W3989" s="13"/>
      <c r="X3989" s="13"/>
      <c r="Y3989" s="13"/>
      <c r="Z3989" s="13"/>
      <c r="AA3989" s="13"/>
      <c r="AB3989" s="13"/>
      <c r="AC3989" s="13"/>
      <c r="AD3989" s="13"/>
      <c r="AE3989" s="13"/>
      <c r="AF3989" s="13"/>
      <c r="AG3989" s="13"/>
      <c r="AH3989" s="13"/>
      <c r="AI3989" s="13"/>
      <c r="AJ3989" s="13"/>
      <c r="AK3989" s="13"/>
      <c r="AL3989" s="13"/>
      <c r="AM3989" s="13"/>
      <c r="AN3989" s="13"/>
    </row>
    <row r="3990" spans="1:40" ht="15.75" hidden="1" customHeight="1" x14ac:dyDescent="0.25">
      <c r="A3990" s="13"/>
      <c r="B3990" s="13"/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  <c r="T3990" s="13"/>
      <c r="U3990" s="13"/>
      <c r="V3990" s="13"/>
      <c r="W3990" s="13"/>
      <c r="X3990" s="13"/>
      <c r="Y3990" s="13"/>
      <c r="Z3990" s="13"/>
      <c r="AA3990" s="13"/>
      <c r="AB3990" s="13"/>
      <c r="AC3990" s="13"/>
      <c r="AD3990" s="13"/>
      <c r="AE3990" s="13"/>
      <c r="AF3990" s="13"/>
      <c r="AG3990" s="13"/>
      <c r="AH3990" s="13"/>
      <c r="AI3990" s="13"/>
      <c r="AJ3990" s="13"/>
      <c r="AK3990" s="13"/>
      <c r="AL3990" s="13"/>
      <c r="AM3990" s="13"/>
      <c r="AN3990" s="13"/>
    </row>
    <row r="3991" spans="1:40" ht="15.75" hidden="1" customHeight="1" x14ac:dyDescent="0.25">
      <c r="A3991" s="13"/>
      <c r="B3991" s="13"/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  <c r="T3991" s="13"/>
      <c r="U3991" s="13"/>
      <c r="V3991" s="13"/>
      <c r="W3991" s="13"/>
      <c r="X3991" s="13"/>
      <c r="Y3991" s="13"/>
      <c r="Z3991" s="13"/>
      <c r="AA3991" s="13"/>
      <c r="AB3991" s="13"/>
      <c r="AC3991" s="13"/>
      <c r="AD3991" s="13"/>
      <c r="AE3991" s="13"/>
      <c r="AF3991" s="13"/>
      <c r="AG3991" s="13"/>
      <c r="AH3991" s="13"/>
      <c r="AI3991" s="13"/>
      <c r="AJ3991" s="13"/>
      <c r="AK3991" s="13"/>
      <c r="AL3991" s="13"/>
      <c r="AM3991" s="13"/>
      <c r="AN3991" s="13"/>
    </row>
    <row r="3992" spans="1:40" ht="15.75" hidden="1" customHeight="1" x14ac:dyDescent="0.25">
      <c r="A3992" s="13"/>
      <c r="B3992" s="13"/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  <c r="T3992" s="13"/>
      <c r="U3992" s="13"/>
      <c r="V3992" s="13"/>
      <c r="W3992" s="13"/>
      <c r="X3992" s="13"/>
      <c r="Y3992" s="13"/>
      <c r="Z3992" s="13"/>
      <c r="AA3992" s="13"/>
      <c r="AB3992" s="13"/>
      <c r="AC3992" s="13"/>
      <c r="AD3992" s="13"/>
      <c r="AE3992" s="13"/>
      <c r="AF3992" s="13"/>
      <c r="AG3992" s="13"/>
      <c r="AH3992" s="13"/>
      <c r="AI3992" s="13"/>
      <c r="AJ3992" s="13"/>
      <c r="AK3992" s="13"/>
      <c r="AL3992" s="13"/>
      <c r="AM3992" s="13"/>
      <c r="AN3992" s="13"/>
    </row>
    <row r="3993" spans="1:40" ht="15.75" hidden="1" customHeight="1" x14ac:dyDescent="0.25">
      <c r="A3993" s="13"/>
      <c r="B3993" s="13"/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  <c r="T3993" s="13"/>
      <c r="U3993" s="13"/>
      <c r="V3993" s="13"/>
      <c r="W3993" s="13"/>
      <c r="X3993" s="13"/>
      <c r="Y3993" s="13"/>
      <c r="Z3993" s="13"/>
      <c r="AA3993" s="13"/>
      <c r="AB3993" s="13"/>
      <c r="AC3993" s="13"/>
      <c r="AD3993" s="13"/>
      <c r="AE3993" s="13"/>
      <c r="AF3993" s="13"/>
      <c r="AG3993" s="13"/>
      <c r="AH3993" s="13"/>
      <c r="AI3993" s="13"/>
      <c r="AJ3993" s="13"/>
      <c r="AK3993" s="13"/>
      <c r="AL3993" s="13"/>
      <c r="AM3993" s="13"/>
      <c r="AN3993" s="13"/>
    </row>
    <row r="3994" spans="1:40" ht="15.75" hidden="1" customHeight="1" x14ac:dyDescent="0.25">
      <c r="A3994" s="13"/>
      <c r="B3994" s="13"/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  <c r="T3994" s="13"/>
      <c r="U3994" s="13"/>
      <c r="V3994" s="13"/>
      <c r="W3994" s="13"/>
      <c r="X3994" s="13"/>
      <c r="Y3994" s="13"/>
      <c r="Z3994" s="13"/>
      <c r="AA3994" s="13"/>
      <c r="AB3994" s="13"/>
      <c r="AC3994" s="13"/>
      <c r="AD3994" s="13"/>
      <c r="AE3994" s="13"/>
      <c r="AF3994" s="13"/>
      <c r="AG3994" s="13"/>
      <c r="AH3994" s="13"/>
      <c r="AI3994" s="13"/>
      <c r="AJ3994" s="13"/>
      <c r="AK3994" s="13"/>
      <c r="AL3994" s="13"/>
      <c r="AM3994" s="13"/>
      <c r="AN3994" s="13"/>
    </row>
    <row r="3995" spans="1:40" ht="15.75" hidden="1" customHeight="1" x14ac:dyDescent="0.25">
      <c r="A3995" s="13"/>
      <c r="B3995" s="13"/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  <c r="T3995" s="13"/>
      <c r="U3995" s="13"/>
      <c r="V3995" s="13"/>
      <c r="W3995" s="13"/>
      <c r="X3995" s="13"/>
      <c r="Y3995" s="13"/>
      <c r="Z3995" s="13"/>
      <c r="AA3995" s="13"/>
      <c r="AB3995" s="13"/>
      <c r="AC3995" s="13"/>
      <c r="AD3995" s="13"/>
      <c r="AE3995" s="13"/>
      <c r="AF3995" s="13"/>
      <c r="AG3995" s="13"/>
      <c r="AH3995" s="13"/>
      <c r="AI3995" s="13"/>
      <c r="AJ3995" s="13"/>
      <c r="AK3995" s="13"/>
      <c r="AL3995" s="13"/>
      <c r="AM3995" s="13"/>
      <c r="AN3995" s="13"/>
    </row>
    <row r="3996" spans="1:40" ht="15.75" hidden="1" customHeight="1" x14ac:dyDescent="0.25">
      <c r="A3996" s="13"/>
      <c r="B3996" s="13"/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  <c r="T3996" s="13"/>
      <c r="U3996" s="13"/>
      <c r="V3996" s="13"/>
      <c r="W3996" s="13"/>
      <c r="X3996" s="13"/>
      <c r="Y3996" s="13"/>
      <c r="Z3996" s="13"/>
      <c r="AA3996" s="13"/>
      <c r="AB3996" s="13"/>
      <c r="AC3996" s="13"/>
      <c r="AD3996" s="13"/>
      <c r="AE3996" s="13"/>
      <c r="AF3996" s="13"/>
      <c r="AG3996" s="13"/>
      <c r="AH3996" s="13"/>
      <c r="AI3996" s="13"/>
      <c r="AJ3996" s="13"/>
      <c r="AK3996" s="13"/>
      <c r="AL3996" s="13"/>
      <c r="AM3996" s="13"/>
      <c r="AN3996" s="13"/>
    </row>
    <row r="3997" spans="1:40" ht="15.75" hidden="1" customHeight="1" x14ac:dyDescent="0.25">
      <c r="A3997" s="13"/>
      <c r="B3997" s="13"/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  <c r="T3997" s="13"/>
      <c r="U3997" s="13"/>
      <c r="V3997" s="13"/>
      <c r="W3997" s="13"/>
      <c r="X3997" s="13"/>
      <c r="Y3997" s="13"/>
      <c r="Z3997" s="13"/>
      <c r="AA3997" s="13"/>
      <c r="AB3997" s="13"/>
      <c r="AC3997" s="13"/>
      <c r="AD3997" s="13"/>
      <c r="AE3997" s="13"/>
      <c r="AF3997" s="13"/>
      <c r="AG3997" s="13"/>
      <c r="AH3997" s="13"/>
      <c r="AI3997" s="13"/>
      <c r="AJ3997" s="13"/>
      <c r="AK3997" s="13"/>
      <c r="AL3997" s="13"/>
      <c r="AM3997" s="13"/>
      <c r="AN3997" s="13"/>
    </row>
    <row r="3998" spans="1:40" ht="15.75" hidden="1" customHeight="1" x14ac:dyDescent="0.25">
      <c r="A3998" s="13"/>
      <c r="B3998" s="13"/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  <c r="T3998" s="13"/>
      <c r="U3998" s="13"/>
      <c r="V3998" s="13"/>
      <c r="W3998" s="13"/>
      <c r="X3998" s="13"/>
      <c r="Y3998" s="13"/>
      <c r="Z3998" s="13"/>
      <c r="AA3998" s="13"/>
      <c r="AB3998" s="13"/>
      <c r="AC3998" s="13"/>
      <c r="AD3998" s="13"/>
      <c r="AE3998" s="13"/>
      <c r="AF3998" s="13"/>
      <c r="AG3998" s="13"/>
      <c r="AH3998" s="13"/>
      <c r="AI3998" s="13"/>
      <c r="AJ3998" s="13"/>
      <c r="AK3998" s="13"/>
      <c r="AL3998" s="13"/>
      <c r="AM3998" s="13"/>
      <c r="AN3998" s="13"/>
    </row>
    <row r="3999" spans="1:40" ht="15.75" hidden="1" customHeight="1" x14ac:dyDescent="0.25">
      <c r="A3999" s="13"/>
      <c r="B3999" s="13"/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  <c r="T3999" s="13"/>
      <c r="U3999" s="13"/>
      <c r="V3999" s="13"/>
      <c r="W3999" s="13"/>
      <c r="X3999" s="13"/>
      <c r="Y3999" s="13"/>
      <c r="Z3999" s="13"/>
      <c r="AA3999" s="13"/>
      <c r="AB3999" s="13"/>
      <c r="AC3999" s="13"/>
      <c r="AD3999" s="13"/>
      <c r="AE3999" s="13"/>
      <c r="AF3999" s="13"/>
      <c r="AG3999" s="13"/>
      <c r="AH3999" s="13"/>
      <c r="AI3999" s="13"/>
      <c r="AJ3999" s="13"/>
      <c r="AK3999" s="13"/>
      <c r="AL3999" s="13"/>
      <c r="AM3999" s="13"/>
      <c r="AN3999" s="13"/>
    </row>
    <row r="4000" spans="1:40" ht="15.75" hidden="1" customHeight="1" x14ac:dyDescent="0.25">
      <c r="A4000" s="13"/>
      <c r="B4000" s="13"/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  <c r="T4000" s="13"/>
      <c r="U4000" s="13"/>
      <c r="V4000" s="13"/>
      <c r="W4000" s="13"/>
      <c r="X4000" s="13"/>
      <c r="Y4000" s="13"/>
      <c r="Z4000" s="13"/>
      <c r="AA4000" s="13"/>
      <c r="AB4000" s="13"/>
      <c r="AC4000" s="13"/>
      <c r="AD4000" s="13"/>
      <c r="AE4000" s="13"/>
      <c r="AF4000" s="13"/>
      <c r="AG4000" s="13"/>
      <c r="AH4000" s="13"/>
      <c r="AI4000" s="13"/>
      <c r="AJ4000" s="13"/>
      <c r="AK4000" s="13"/>
      <c r="AL4000" s="13"/>
      <c r="AM4000" s="13"/>
      <c r="AN4000" s="13"/>
    </row>
    <row r="4001" spans="1:40" ht="15.75" hidden="1" customHeight="1" x14ac:dyDescent="0.25">
      <c r="A4001" s="13"/>
      <c r="B4001" s="13"/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  <c r="T4001" s="13"/>
      <c r="U4001" s="13"/>
      <c r="V4001" s="13"/>
      <c r="W4001" s="13"/>
      <c r="X4001" s="13"/>
      <c r="Y4001" s="13"/>
      <c r="Z4001" s="13"/>
      <c r="AA4001" s="13"/>
      <c r="AB4001" s="13"/>
      <c r="AC4001" s="13"/>
      <c r="AD4001" s="13"/>
      <c r="AE4001" s="13"/>
      <c r="AF4001" s="13"/>
      <c r="AG4001" s="13"/>
      <c r="AH4001" s="13"/>
      <c r="AI4001" s="13"/>
      <c r="AJ4001" s="13"/>
      <c r="AK4001" s="13"/>
      <c r="AL4001" s="13"/>
      <c r="AM4001" s="13"/>
      <c r="AN4001" s="13"/>
    </row>
    <row r="4002" spans="1:40" ht="15.75" hidden="1" customHeight="1" x14ac:dyDescent="0.25">
      <c r="A4002" s="13"/>
      <c r="B4002" s="13"/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  <c r="T4002" s="13"/>
      <c r="U4002" s="13"/>
      <c r="V4002" s="13"/>
      <c r="W4002" s="13"/>
      <c r="X4002" s="13"/>
      <c r="Y4002" s="13"/>
      <c r="Z4002" s="13"/>
      <c r="AA4002" s="13"/>
      <c r="AB4002" s="13"/>
      <c r="AC4002" s="13"/>
      <c r="AD4002" s="13"/>
      <c r="AE4002" s="13"/>
      <c r="AF4002" s="13"/>
      <c r="AG4002" s="13"/>
      <c r="AH4002" s="13"/>
      <c r="AI4002" s="13"/>
      <c r="AJ4002" s="13"/>
      <c r="AK4002" s="13"/>
      <c r="AL4002" s="13"/>
      <c r="AM4002" s="13"/>
      <c r="AN4002" s="13"/>
    </row>
    <row r="4003" spans="1:40" ht="15.75" hidden="1" customHeight="1" x14ac:dyDescent="0.25">
      <c r="A4003" s="13"/>
      <c r="B4003" s="13"/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  <c r="T4003" s="13"/>
      <c r="U4003" s="13"/>
      <c r="V4003" s="13"/>
      <c r="W4003" s="13"/>
      <c r="X4003" s="13"/>
      <c r="Y4003" s="13"/>
      <c r="Z4003" s="13"/>
      <c r="AA4003" s="13"/>
      <c r="AB4003" s="13"/>
      <c r="AC4003" s="13"/>
      <c r="AD4003" s="13"/>
      <c r="AE4003" s="13"/>
      <c r="AF4003" s="13"/>
      <c r="AG4003" s="13"/>
      <c r="AH4003" s="13"/>
      <c r="AI4003" s="13"/>
      <c r="AJ4003" s="13"/>
      <c r="AK4003" s="13"/>
      <c r="AL4003" s="13"/>
      <c r="AM4003" s="13"/>
      <c r="AN4003" s="13"/>
    </row>
    <row r="4004" spans="1:40" ht="15.75" hidden="1" customHeight="1" x14ac:dyDescent="0.25">
      <c r="A4004" s="13"/>
      <c r="B4004" s="13"/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  <c r="T4004" s="13"/>
      <c r="U4004" s="13"/>
      <c r="V4004" s="13"/>
      <c r="W4004" s="13"/>
      <c r="X4004" s="13"/>
      <c r="Y4004" s="13"/>
      <c r="Z4004" s="13"/>
      <c r="AA4004" s="13"/>
      <c r="AB4004" s="13"/>
      <c r="AC4004" s="13"/>
      <c r="AD4004" s="13"/>
      <c r="AE4004" s="13"/>
      <c r="AF4004" s="13"/>
      <c r="AG4004" s="13"/>
      <c r="AH4004" s="13"/>
      <c r="AI4004" s="13"/>
      <c r="AJ4004" s="13"/>
      <c r="AK4004" s="13"/>
      <c r="AL4004" s="13"/>
      <c r="AM4004" s="13"/>
      <c r="AN4004" s="13"/>
    </row>
    <row r="4005" spans="1:40" ht="15.75" hidden="1" customHeight="1" x14ac:dyDescent="0.25">
      <c r="A4005" s="13"/>
      <c r="B4005" s="13"/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  <c r="T4005" s="13"/>
      <c r="U4005" s="13"/>
      <c r="V4005" s="13"/>
      <c r="W4005" s="13"/>
      <c r="X4005" s="13"/>
      <c r="Y4005" s="13"/>
      <c r="Z4005" s="13"/>
      <c r="AA4005" s="13"/>
      <c r="AB4005" s="13"/>
      <c r="AC4005" s="13"/>
      <c r="AD4005" s="13"/>
      <c r="AE4005" s="13"/>
      <c r="AF4005" s="13"/>
      <c r="AG4005" s="13"/>
      <c r="AH4005" s="13"/>
      <c r="AI4005" s="13"/>
      <c r="AJ4005" s="13"/>
      <c r="AK4005" s="13"/>
      <c r="AL4005" s="13"/>
      <c r="AM4005" s="13"/>
      <c r="AN4005" s="13"/>
    </row>
    <row r="4006" spans="1:40" ht="15.75" hidden="1" customHeight="1" x14ac:dyDescent="0.25">
      <c r="A4006" s="13"/>
      <c r="B4006" s="13"/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  <c r="T4006" s="13"/>
      <c r="U4006" s="13"/>
      <c r="V4006" s="13"/>
      <c r="W4006" s="13"/>
      <c r="X4006" s="13"/>
      <c r="Y4006" s="13"/>
      <c r="Z4006" s="13"/>
      <c r="AA4006" s="13"/>
      <c r="AB4006" s="13"/>
      <c r="AC4006" s="13"/>
      <c r="AD4006" s="13"/>
      <c r="AE4006" s="13"/>
      <c r="AF4006" s="13"/>
      <c r="AG4006" s="13"/>
      <c r="AH4006" s="13"/>
      <c r="AI4006" s="13"/>
      <c r="AJ4006" s="13"/>
      <c r="AK4006" s="13"/>
      <c r="AL4006" s="13"/>
      <c r="AM4006" s="13"/>
      <c r="AN4006" s="13"/>
    </row>
    <row r="4007" spans="1:40" ht="15.75" hidden="1" customHeight="1" x14ac:dyDescent="0.25">
      <c r="A4007" s="13"/>
      <c r="B4007" s="13"/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  <c r="T4007" s="13"/>
      <c r="U4007" s="13"/>
      <c r="V4007" s="13"/>
      <c r="W4007" s="13"/>
      <c r="X4007" s="13"/>
      <c r="Y4007" s="13"/>
      <c r="Z4007" s="13"/>
      <c r="AA4007" s="13"/>
      <c r="AB4007" s="13"/>
      <c r="AC4007" s="13"/>
      <c r="AD4007" s="13"/>
      <c r="AE4007" s="13"/>
      <c r="AF4007" s="13"/>
      <c r="AG4007" s="13"/>
      <c r="AH4007" s="13"/>
      <c r="AI4007" s="13"/>
      <c r="AJ4007" s="13"/>
      <c r="AK4007" s="13"/>
      <c r="AL4007" s="13"/>
      <c r="AM4007" s="13"/>
      <c r="AN4007" s="13"/>
    </row>
    <row r="4008" spans="1:40" ht="15.75" hidden="1" customHeight="1" x14ac:dyDescent="0.25">
      <c r="A4008" s="13"/>
      <c r="B4008" s="13"/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  <c r="T4008" s="13"/>
      <c r="U4008" s="13"/>
      <c r="V4008" s="13"/>
      <c r="W4008" s="13"/>
      <c r="X4008" s="13"/>
      <c r="Y4008" s="13"/>
      <c r="Z4008" s="13"/>
      <c r="AA4008" s="13"/>
      <c r="AB4008" s="13"/>
      <c r="AC4008" s="13"/>
      <c r="AD4008" s="13"/>
      <c r="AE4008" s="13"/>
      <c r="AF4008" s="13"/>
      <c r="AG4008" s="13"/>
      <c r="AH4008" s="13"/>
      <c r="AI4008" s="13"/>
      <c r="AJ4008" s="13"/>
      <c r="AK4008" s="13"/>
      <c r="AL4008" s="13"/>
      <c r="AM4008" s="13"/>
      <c r="AN4008" s="13"/>
    </row>
    <row r="4009" spans="1:40" ht="15.75" hidden="1" customHeight="1" x14ac:dyDescent="0.25">
      <c r="A4009" s="13"/>
      <c r="B4009" s="13"/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  <c r="T4009" s="13"/>
      <c r="U4009" s="13"/>
      <c r="V4009" s="13"/>
      <c r="W4009" s="13"/>
      <c r="X4009" s="13"/>
      <c r="Y4009" s="13"/>
      <c r="Z4009" s="13"/>
      <c r="AA4009" s="13"/>
      <c r="AB4009" s="13"/>
      <c r="AC4009" s="13"/>
      <c r="AD4009" s="13"/>
      <c r="AE4009" s="13"/>
      <c r="AF4009" s="13"/>
      <c r="AG4009" s="13"/>
      <c r="AH4009" s="13"/>
      <c r="AI4009" s="13"/>
      <c r="AJ4009" s="13"/>
      <c r="AK4009" s="13"/>
      <c r="AL4009" s="13"/>
      <c r="AM4009" s="13"/>
      <c r="AN4009" s="13"/>
    </row>
    <row r="4010" spans="1:40" ht="15.75" hidden="1" customHeight="1" x14ac:dyDescent="0.25">
      <c r="A4010" s="13"/>
      <c r="B4010" s="13"/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  <c r="T4010" s="13"/>
      <c r="U4010" s="13"/>
      <c r="V4010" s="13"/>
      <c r="W4010" s="13"/>
      <c r="X4010" s="13"/>
      <c r="Y4010" s="13"/>
      <c r="Z4010" s="13"/>
      <c r="AA4010" s="13"/>
      <c r="AB4010" s="13"/>
      <c r="AC4010" s="13"/>
      <c r="AD4010" s="13"/>
      <c r="AE4010" s="13"/>
      <c r="AF4010" s="13"/>
      <c r="AG4010" s="13"/>
      <c r="AH4010" s="13"/>
      <c r="AI4010" s="13"/>
      <c r="AJ4010" s="13"/>
      <c r="AK4010" s="13"/>
      <c r="AL4010" s="13"/>
      <c r="AM4010" s="13"/>
      <c r="AN4010" s="13"/>
    </row>
    <row r="4011" spans="1:40" ht="15.75" hidden="1" customHeight="1" x14ac:dyDescent="0.25">
      <c r="A4011" s="13"/>
      <c r="B4011" s="13"/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  <c r="T4011" s="13"/>
      <c r="U4011" s="13"/>
      <c r="V4011" s="13"/>
      <c r="W4011" s="13"/>
      <c r="X4011" s="13"/>
      <c r="Y4011" s="13"/>
      <c r="Z4011" s="13"/>
      <c r="AA4011" s="13"/>
      <c r="AB4011" s="13"/>
      <c r="AC4011" s="13"/>
      <c r="AD4011" s="13"/>
      <c r="AE4011" s="13"/>
      <c r="AF4011" s="13"/>
      <c r="AG4011" s="13"/>
      <c r="AH4011" s="13"/>
      <c r="AI4011" s="13"/>
      <c r="AJ4011" s="13"/>
      <c r="AK4011" s="13"/>
      <c r="AL4011" s="13"/>
      <c r="AM4011" s="13"/>
      <c r="AN4011" s="13"/>
    </row>
    <row r="4012" spans="1:40" ht="15.75" hidden="1" customHeight="1" x14ac:dyDescent="0.25">
      <c r="A4012" s="13"/>
      <c r="B4012" s="13"/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  <c r="T4012" s="13"/>
      <c r="U4012" s="13"/>
      <c r="V4012" s="13"/>
      <c r="W4012" s="13"/>
      <c r="X4012" s="13"/>
      <c r="Y4012" s="13"/>
      <c r="Z4012" s="13"/>
      <c r="AA4012" s="13"/>
      <c r="AB4012" s="13"/>
      <c r="AC4012" s="13"/>
      <c r="AD4012" s="13"/>
      <c r="AE4012" s="13"/>
      <c r="AF4012" s="13"/>
      <c r="AG4012" s="13"/>
      <c r="AH4012" s="13"/>
      <c r="AI4012" s="13"/>
      <c r="AJ4012" s="13"/>
      <c r="AK4012" s="13"/>
      <c r="AL4012" s="13"/>
      <c r="AM4012" s="13"/>
      <c r="AN4012" s="13"/>
    </row>
    <row r="4013" spans="1:40" ht="15.75" hidden="1" customHeight="1" x14ac:dyDescent="0.25">
      <c r="A4013" s="13"/>
      <c r="B4013" s="13"/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  <c r="T4013" s="13"/>
      <c r="U4013" s="13"/>
      <c r="V4013" s="13"/>
      <c r="W4013" s="13"/>
      <c r="X4013" s="13"/>
      <c r="Y4013" s="13"/>
      <c r="Z4013" s="13"/>
      <c r="AA4013" s="13"/>
      <c r="AB4013" s="13"/>
      <c r="AC4013" s="13"/>
      <c r="AD4013" s="13"/>
      <c r="AE4013" s="13"/>
      <c r="AF4013" s="13"/>
      <c r="AG4013" s="13"/>
      <c r="AH4013" s="13"/>
      <c r="AI4013" s="13"/>
      <c r="AJ4013" s="13"/>
      <c r="AK4013" s="13"/>
      <c r="AL4013" s="13"/>
      <c r="AM4013" s="13"/>
      <c r="AN4013" s="13"/>
    </row>
    <row r="4014" spans="1:40" ht="15.75" hidden="1" customHeight="1" x14ac:dyDescent="0.25">
      <c r="A4014" s="13"/>
      <c r="B4014" s="13"/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  <c r="T4014" s="13"/>
      <c r="U4014" s="13"/>
      <c r="V4014" s="13"/>
      <c r="W4014" s="13"/>
      <c r="X4014" s="13"/>
      <c r="Y4014" s="13"/>
      <c r="Z4014" s="13"/>
      <c r="AA4014" s="13"/>
      <c r="AB4014" s="13"/>
      <c r="AC4014" s="13"/>
      <c r="AD4014" s="13"/>
      <c r="AE4014" s="13"/>
      <c r="AF4014" s="13"/>
      <c r="AG4014" s="13"/>
      <c r="AH4014" s="13"/>
      <c r="AI4014" s="13"/>
      <c r="AJ4014" s="13"/>
      <c r="AK4014" s="13"/>
      <c r="AL4014" s="13"/>
      <c r="AM4014" s="13"/>
      <c r="AN4014" s="13"/>
    </row>
    <row r="4015" spans="1:40" ht="15.75" hidden="1" customHeight="1" x14ac:dyDescent="0.25">
      <c r="A4015" s="13"/>
      <c r="B4015" s="13"/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  <c r="T4015" s="13"/>
      <c r="U4015" s="13"/>
      <c r="V4015" s="13"/>
      <c r="W4015" s="13"/>
      <c r="X4015" s="13"/>
      <c r="Y4015" s="13"/>
      <c r="Z4015" s="13"/>
      <c r="AA4015" s="13"/>
      <c r="AB4015" s="13"/>
      <c r="AC4015" s="13"/>
      <c r="AD4015" s="13"/>
      <c r="AE4015" s="13"/>
      <c r="AF4015" s="13"/>
      <c r="AG4015" s="13"/>
      <c r="AH4015" s="13"/>
      <c r="AI4015" s="13"/>
      <c r="AJ4015" s="13"/>
      <c r="AK4015" s="13"/>
      <c r="AL4015" s="13"/>
      <c r="AM4015" s="13"/>
      <c r="AN4015" s="13"/>
    </row>
    <row r="4016" spans="1:40" ht="15.75" hidden="1" customHeight="1" x14ac:dyDescent="0.25">
      <c r="A4016" s="13"/>
      <c r="B4016" s="13"/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  <c r="T4016" s="13"/>
      <c r="U4016" s="13"/>
      <c r="V4016" s="13"/>
      <c r="W4016" s="13"/>
      <c r="X4016" s="13"/>
      <c r="Y4016" s="13"/>
      <c r="Z4016" s="13"/>
      <c r="AA4016" s="13"/>
      <c r="AB4016" s="13"/>
      <c r="AC4016" s="13"/>
      <c r="AD4016" s="13"/>
      <c r="AE4016" s="13"/>
      <c r="AF4016" s="13"/>
      <c r="AG4016" s="13"/>
      <c r="AH4016" s="13"/>
      <c r="AI4016" s="13"/>
      <c r="AJ4016" s="13"/>
      <c r="AK4016" s="13"/>
      <c r="AL4016" s="13"/>
      <c r="AM4016" s="13"/>
      <c r="AN4016" s="13"/>
    </row>
    <row r="4017" spans="1:40" ht="15.75" hidden="1" customHeight="1" x14ac:dyDescent="0.25">
      <c r="A4017" s="13"/>
      <c r="B4017" s="13"/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  <c r="T4017" s="13"/>
      <c r="U4017" s="13"/>
      <c r="V4017" s="13"/>
      <c r="W4017" s="13"/>
      <c r="X4017" s="13"/>
      <c r="Y4017" s="13"/>
      <c r="Z4017" s="13"/>
      <c r="AA4017" s="13"/>
      <c r="AB4017" s="13"/>
      <c r="AC4017" s="13"/>
      <c r="AD4017" s="13"/>
      <c r="AE4017" s="13"/>
      <c r="AF4017" s="13"/>
      <c r="AG4017" s="13"/>
      <c r="AH4017" s="13"/>
      <c r="AI4017" s="13"/>
      <c r="AJ4017" s="13"/>
      <c r="AK4017" s="13"/>
      <c r="AL4017" s="13"/>
      <c r="AM4017" s="13"/>
      <c r="AN4017" s="13"/>
    </row>
    <row r="4018" spans="1:40" ht="15.75" hidden="1" customHeight="1" x14ac:dyDescent="0.25">
      <c r="A4018" s="13"/>
      <c r="B4018" s="13"/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  <c r="T4018" s="13"/>
      <c r="U4018" s="13"/>
      <c r="V4018" s="13"/>
      <c r="W4018" s="13"/>
      <c r="X4018" s="13"/>
      <c r="Y4018" s="13"/>
      <c r="Z4018" s="13"/>
      <c r="AA4018" s="13"/>
      <c r="AB4018" s="13"/>
      <c r="AC4018" s="13"/>
      <c r="AD4018" s="13"/>
      <c r="AE4018" s="13"/>
      <c r="AF4018" s="13"/>
      <c r="AG4018" s="13"/>
      <c r="AH4018" s="13"/>
      <c r="AI4018" s="13"/>
      <c r="AJ4018" s="13"/>
      <c r="AK4018" s="13"/>
      <c r="AL4018" s="13"/>
      <c r="AM4018" s="13"/>
      <c r="AN4018" s="13"/>
    </row>
    <row r="4019" spans="1:40" ht="15.75" hidden="1" customHeight="1" x14ac:dyDescent="0.25">
      <c r="A4019" s="13"/>
      <c r="B4019" s="13"/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  <c r="T4019" s="13"/>
      <c r="U4019" s="13"/>
      <c r="V4019" s="13"/>
      <c r="W4019" s="13"/>
      <c r="X4019" s="13"/>
      <c r="Y4019" s="13"/>
      <c r="Z4019" s="13"/>
      <c r="AA4019" s="13"/>
      <c r="AB4019" s="13"/>
      <c r="AC4019" s="13"/>
      <c r="AD4019" s="13"/>
      <c r="AE4019" s="13"/>
      <c r="AF4019" s="13"/>
      <c r="AG4019" s="13"/>
      <c r="AH4019" s="13"/>
      <c r="AI4019" s="13"/>
      <c r="AJ4019" s="13"/>
      <c r="AK4019" s="13"/>
      <c r="AL4019" s="13"/>
      <c r="AM4019" s="13"/>
      <c r="AN4019" s="13"/>
    </row>
    <row r="4020" spans="1:40" ht="15.75" hidden="1" customHeight="1" x14ac:dyDescent="0.25">
      <c r="A4020" s="13"/>
      <c r="B4020" s="13"/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  <c r="T4020" s="13"/>
      <c r="U4020" s="13"/>
      <c r="V4020" s="13"/>
      <c r="W4020" s="13"/>
      <c r="X4020" s="13"/>
      <c r="Y4020" s="13"/>
      <c r="Z4020" s="13"/>
      <c r="AA4020" s="13"/>
      <c r="AB4020" s="13"/>
      <c r="AC4020" s="13"/>
      <c r="AD4020" s="13"/>
      <c r="AE4020" s="13"/>
      <c r="AF4020" s="13"/>
      <c r="AG4020" s="13"/>
      <c r="AH4020" s="13"/>
      <c r="AI4020" s="13"/>
      <c r="AJ4020" s="13"/>
      <c r="AK4020" s="13"/>
      <c r="AL4020" s="13"/>
      <c r="AM4020" s="13"/>
      <c r="AN4020" s="13"/>
    </row>
    <row r="4021" spans="1:40" ht="15.75" hidden="1" customHeight="1" x14ac:dyDescent="0.25">
      <c r="A4021" s="13"/>
      <c r="B4021" s="13"/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  <c r="T4021" s="13"/>
      <c r="U4021" s="13"/>
      <c r="V4021" s="13"/>
      <c r="W4021" s="13"/>
      <c r="X4021" s="13"/>
      <c r="Y4021" s="13"/>
      <c r="Z4021" s="13"/>
      <c r="AA4021" s="13"/>
      <c r="AB4021" s="13"/>
      <c r="AC4021" s="13"/>
      <c r="AD4021" s="13"/>
      <c r="AE4021" s="13"/>
      <c r="AF4021" s="13"/>
      <c r="AG4021" s="13"/>
      <c r="AH4021" s="13"/>
      <c r="AI4021" s="13"/>
      <c r="AJ4021" s="13"/>
      <c r="AK4021" s="13"/>
      <c r="AL4021" s="13"/>
      <c r="AM4021" s="13"/>
      <c r="AN4021" s="13"/>
    </row>
    <row r="4022" spans="1:40" ht="15.75" hidden="1" customHeight="1" x14ac:dyDescent="0.25">
      <c r="A4022" s="13"/>
      <c r="B4022" s="13"/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  <c r="T4022" s="13"/>
      <c r="U4022" s="13"/>
      <c r="V4022" s="13"/>
      <c r="W4022" s="13"/>
      <c r="X4022" s="13"/>
      <c r="Y4022" s="13"/>
      <c r="Z4022" s="13"/>
      <c r="AA4022" s="13"/>
      <c r="AB4022" s="13"/>
      <c r="AC4022" s="13"/>
      <c r="AD4022" s="13"/>
      <c r="AE4022" s="13"/>
      <c r="AF4022" s="13"/>
      <c r="AG4022" s="13"/>
      <c r="AH4022" s="13"/>
      <c r="AI4022" s="13"/>
      <c r="AJ4022" s="13"/>
      <c r="AK4022" s="13"/>
      <c r="AL4022" s="13"/>
      <c r="AM4022" s="13"/>
      <c r="AN4022" s="13"/>
    </row>
    <row r="4023" spans="1:40" ht="15.75" hidden="1" customHeight="1" x14ac:dyDescent="0.25">
      <c r="A4023" s="13"/>
      <c r="B4023" s="13"/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  <c r="T4023" s="13"/>
      <c r="U4023" s="13"/>
      <c r="V4023" s="13"/>
      <c r="W4023" s="13"/>
      <c r="X4023" s="13"/>
      <c r="Y4023" s="13"/>
      <c r="Z4023" s="13"/>
      <c r="AA4023" s="13"/>
      <c r="AB4023" s="13"/>
      <c r="AC4023" s="13"/>
      <c r="AD4023" s="13"/>
      <c r="AE4023" s="13"/>
      <c r="AF4023" s="13"/>
      <c r="AG4023" s="13"/>
      <c r="AH4023" s="13"/>
      <c r="AI4023" s="13"/>
      <c r="AJ4023" s="13"/>
      <c r="AK4023" s="13"/>
      <c r="AL4023" s="13"/>
      <c r="AM4023" s="13"/>
      <c r="AN4023" s="13"/>
    </row>
    <row r="4024" spans="1:40" ht="15.75" hidden="1" customHeight="1" x14ac:dyDescent="0.25">
      <c r="A4024" s="13"/>
      <c r="B4024" s="13"/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  <c r="T4024" s="13"/>
      <c r="U4024" s="13"/>
      <c r="V4024" s="13"/>
      <c r="W4024" s="13"/>
      <c r="X4024" s="13"/>
      <c r="Y4024" s="13"/>
      <c r="Z4024" s="13"/>
      <c r="AA4024" s="13"/>
      <c r="AB4024" s="13"/>
      <c r="AC4024" s="13"/>
      <c r="AD4024" s="13"/>
      <c r="AE4024" s="13"/>
      <c r="AF4024" s="13"/>
      <c r="AG4024" s="13"/>
      <c r="AH4024" s="13"/>
      <c r="AI4024" s="13"/>
      <c r="AJ4024" s="13"/>
      <c r="AK4024" s="13"/>
      <c r="AL4024" s="13"/>
      <c r="AM4024" s="13"/>
      <c r="AN4024" s="13"/>
    </row>
    <row r="4025" spans="1:40" ht="15.75" hidden="1" customHeight="1" x14ac:dyDescent="0.25">
      <c r="A4025" s="13"/>
      <c r="B4025" s="13"/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  <c r="T4025" s="13"/>
      <c r="U4025" s="13"/>
      <c r="V4025" s="13"/>
      <c r="W4025" s="13"/>
      <c r="X4025" s="13"/>
      <c r="Y4025" s="13"/>
      <c r="Z4025" s="13"/>
      <c r="AA4025" s="13"/>
      <c r="AB4025" s="13"/>
      <c r="AC4025" s="13"/>
      <c r="AD4025" s="13"/>
      <c r="AE4025" s="13"/>
      <c r="AF4025" s="13"/>
      <c r="AG4025" s="13"/>
      <c r="AH4025" s="13"/>
      <c r="AI4025" s="13"/>
      <c r="AJ4025" s="13"/>
      <c r="AK4025" s="13"/>
      <c r="AL4025" s="13"/>
      <c r="AM4025" s="13"/>
      <c r="AN4025" s="13"/>
    </row>
    <row r="4026" spans="1:40" ht="15.75" hidden="1" customHeight="1" x14ac:dyDescent="0.25">
      <c r="A4026" s="13"/>
      <c r="B4026" s="13"/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  <c r="T4026" s="13"/>
      <c r="U4026" s="13"/>
      <c r="V4026" s="13"/>
      <c r="W4026" s="13"/>
      <c r="X4026" s="13"/>
      <c r="Y4026" s="13"/>
      <c r="Z4026" s="13"/>
      <c r="AA4026" s="13"/>
      <c r="AB4026" s="13"/>
      <c r="AC4026" s="13"/>
      <c r="AD4026" s="13"/>
      <c r="AE4026" s="13"/>
      <c r="AF4026" s="13"/>
      <c r="AG4026" s="13"/>
      <c r="AH4026" s="13"/>
      <c r="AI4026" s="13"/>
      <c r="AJ4026" s="13"/>
      <c r="AK4026" s="13"/>
      <c r="AL4026" s="13"/>
      <c r="AM4026" s="13"/>
      <c r="AN4026" s="13"/>
    </row>
    <row r="4027" spans="1:40" ht="15.75" hidden="1" customHeight="1" x14ac:dyDescent="0.25">
      <c r="A4027" s="13"/>
      <c r="B4027" s="13"/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  <c r="T4027" s="13"/>
      <c r="U4027" s="13"/>
      <c r="V4027" s="13"/>
      <c r="W4027" s="13"/>
      <c r="X4027" s="13"/>
      <c r="Y4027" s="13"/>
      <c r="Z4027" s="13"/>
      <c r="AA4027" s="13"/>
      <c r="AB4027" s="13"/>
      <c r="AC4027" s="13"/>
      <c r="AD4027" s="13"/>
      <c r="AE4027" s="13"/>
      <c r="AF4027" s="13"/>
      <c r="AG4027" s="13"/>
      <c r="AH4027" s="13"/>
      <c r="AI4027" s="13"/>
      <c r="AJ4027" s="13"/>
      <c r="AK4027" s="13"/>
      <c r="AL4027" s="13"/>
      <c r="AM4027" s="13"/>
      <c r="AN4027" s="13"/>
    </row>
    <row r="4028" spans="1:40" ht="15.75" hidden="1" customHeight="1" x14ac:dyDescent="0.25">
      <c r="A4028" s="13"/>
      <c r="B4028" s="13"/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  <c r="T4028" s="13"/>
      <c r="U4028" s="13"/>
      <c r="V4028" s="13"/>
      <c r="W4028" s="13"/>
      <c r="X4028" s="13"/>
      <c r="Y4028" s="13"/>
      <c r="Z4028" s="13"/>
      <c r="AA4028" s="13"/>
      <c r="AB4028" s="13"/>
      <c r="AC4028" s="13"/>
      <c r="AD4028" s="13"/>
      <c r="AE4028" s="13"/>
      <c r="AF4028" s="13"/>
      <c r="AG4028" s="13"/>
      <c r="AH4028" s="13"/>
      <c r="AI4028" s="13"/>
      <c r="AJ4028" s="13"/>
      <c r="AK4028" s="13"/>
      <c r="AL4028" s="13"/>
      <c r="AM4028" s="13"/>
      <c r="AN4028" s="13"/>
    </row>
    <row r="4029" spans="1:40" ht="15.75" hidden="1" customHeight="1" x14ac:dyDescent="0.25">
      <c r="A4029" s="13"/>
      <c r="B4029" s="13"/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  <c r="T4029" s="13"/>
      <c r="U4029" s="13"/>
      <c r="V4029" s="13"/>
      <c r="W4029" s="13"/>
      <c r="X4029" s="13"/>
      <c r="Y4029" s="13"/>
      <c r="Z4029" s="13"/>
      <c r="AA4029" s="13"/>
      <c r="AB4029" s="13"/>
      <c r="AC4029" s="13"/>
      <c r="AD4029" s="13"/>
      <c r="AE4029" s="13"/>
      <c r="AF4029" s="13"/>
      <c r="AG4029" s="13"/>
      <c r="AH4029" s="13"/>
      <c r="AI4029" s="13"/>
      <c r="AJ4029" s="13"/>
      <c r="AK4029" s="13"/>
      <c r="AL4029" s="13"/>
      <c r="AM4029" s="13"/>
      <c r="AN4029" s="13"/>
    </row>
    <row r="4030" spans="1:40" ht="15.75" hidden="1" customHeight="1" x14ac:dyDescent="0.25">
      <c r="A4030" s="13"/>
      <c r="B4030" s="13"/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  <c r="T4030" s="13"/>
      <c r="U4030" s="13"/>
      <c r="V4030" s="13"/>
      <c r="W4030" s="13"/>
      <c r="X4030" s="13"/>
      <c r="Y4030" s="13"/>
      <c r="Z4030" s="13"/>
      <c r="AA4030" s="13"/>
      <c r="AB4030" s="13"/>
      <c r="AC4030" s="13"/>
      <c r="AD4030" s="13"/>
      <c r="AE4030" s="13"/>
      <c r="AF4030" s="13"/>
      <c r="AG4030" s="13"/>
      <c r="AH4030" s="13"/>
      <c r="AI4030" s="13"/>
      <c r="AJ4030" s="13"/>
      <c r="AK4030" s="13"/>
      <c r="AL4030" s="13"/>
      <c r="AM4030" s="13"/>
      <c r="AN4030" s="13"/>
    </row>
    <row r="4031" spans="1:40" ht="15.75" hidden="1" customHeight="1" x14ac:dyDescent="0.25">
      <c r="A4031" s="13"/>
      <c r="B4031" s="13"/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  <c r="T4031" s="13"/>
      <c r="U4031" s="13"/>
      <c r="V4031" s="13"/>
      <c r="W4031" s="13"/>
      <c r="X4031" s="13"/>
      <c r="Y4031" s="13"/>
      <c r="Z4031" s="13"/>
      <c r="AA4031" s="13"/>
      <c r="AB4031" s="13"/>
      <c r="AC4031" s="13"/>
      <c r="AD4031" s="13"/>
      <c r="AE4031" s="13"/>
      <c r="AF4031" s="13"/>
      <c r="AG4031" s="13"/>
      <c r="AH4031" s="13"/>
      <c r="AI4031" s="13"/>
      <c r="AJ4031" s="13"/>
      <c r="AK4031" s="13"/>
      <c r="AL4031" s="13"/>
      <c r="AM4031" s="13"/>
      <c r="AN4031" s="13"/>
    </row>
    <row r="4032" spans="1:40" ht="15.75" hidden="1" customHeight="1" x14ac:dyDescent="0.25">
      <c r="A4032" s="13"/>
      <c r="B4032" s="13"/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  <c r="T4032" s="13"/>
      <c r="U4032" s="13"/>
      <c r="V4032" s="13"/>
      <c r="W4032" s="13"/>
      <c r="X4032" s="13"/>
      <c r="Y4032" s="13"/>
      <c r="Z4032" s="13"/>
      <c r="AA4032" s="13"/>
      <c r="AB4032" s="13"/>
      <c r="AC4032" s="13"/>
      <c r="AD4032" s="13"/>
      <c r="AE4032" s="13"/>
      <c r="AF4032" s="13"/>
      <c r="AG4032" s="13"/>
      <c r="AH4032" s="13"/>
      <c r="AI4032" s="13"/>
      <c r="AJ4032" s="13"/>
      <c r="AK4032" s="13"/>
      <c r="AL4032" s="13"/>
      <c r="AM4032" s="13"/>
      <c r="AN4032" s="13"/>
    </row>
    <row r="4033" spans="1:40" ht="15.75" hidden="1" customHeight="1" x14ac:dyDescent="0.25">
      <c r="A4033" s="13"/>
      <c r="B4033" s="13"/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  <c r="T4033" s="13"/>
      <c r="U4033" s="13"/>
      <c r="V4033" s="13"/>
      <c r="W4033" s="13"/>
      <c r="X4033" s="13"/>
      <c r="Y4033" s="13"/>
      <c r="Z4033" s="13"/>
      <c r="AA4033" s="13"/>
      <c r="AB4033" s="13"/>
      <c r="AC4033" s="13"/>
      <c r="AD4033" s="13"/>
      <c r="AE4033" s="13"/>
      <c r="AF4033" s="13"/>
      <c r="AG4033" s="13"/>
      <c r="AH4033" s="13"/>
      <c r="AI4033" s="13"/>
      <c r="AJ4033" s="13"/>
      <c r="AK4033" s="13"/>
      <c r="AL4033" s="13"/>
      <c r="AM4033" s="13"/>
      <c r="AN4033" s="13"/>
    </row>
    <row r="4034" spans="1:40" ht="15.75" hidden="1" customHeight="1" x14ac:dyDescent="0.25">
      <c r="A4034" s="13"/>
      <c r="B4034" s="13"/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  <c r="T4034" s="13"/>
      <c r="U4034" s="13"/>
      <c r="V4034" s="13"/>
      <c r="W4034" s="13"/>
      <c r="X4034" s="13"/>
      <c r="Y4034" s="13"/>
      <c r="Z4034" s="13"/>
      <c r="AA4034" s="13"/>
      <c r="AB4034" s="13"/>
      <c r="AC4034" s="13"/>
      <c r="AD4034" s="13"/>
      <c r="AE4034" s="13"/>
      <c r="AF4034" s="13"/>
      <c r="AG4034" s="13"/>
      <c r="AH4034" s="13"/>
      <c r="AI4034" s="13"/>
      <c r="AJ4034" s="13"/>
      <c r="AK4034" s="13"/>
      <c r="AL4034" s="13"/>
      <c r="AM4034" s="13"/>
      <c r="AN4034" s="13"/>
    </row>
    <row r="4035" spans="1:40" ht="15.75" hidden="1" customHeight="1" x14ac:dyDescent="0.25">
      <c r="A4035" s="13"/>
      <c r="B4035" s="13"/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  <c r="T4035" s="13"/>
      <c r="U4035" s="13"/>
      <c r="V4035" s="13"/>
      <c r="W4035" s="13"/>
      <c r="X4035" s="13"/>
      <c r="Y4035" s="13"/>
      <c r="Z4035" s="13"/>
      <c r="AA4035" s="13"/>
      <c r="AB4035" s="13"/>
      <c r="AC4035" s="13"/>
      <c r="AD4035" s="13"/>
      <c r="AE4035" s="13"/>
      <c r="AF4035" s="13"/>
      <c r="AG4035" s="13"/>
      <c r="AH4035" s="13"/>
      <c r="AI4035" s="13"/>
      <c r="AJ4035" s="13"/>
      <c r="AK4035" s="13"/>
      <c r="AL4035" s="13"/>
      <c r="AM4035" s="13"/>
      <c r="AN4035" s="13"/>
    </row>
    <row r="4036" spans="1:40" ht="15.75" hidden="1" customHeight="1" x14ac:dyDescent="0.25">
      <c r="A4036" s="13"/>
      <c r="B4036" s="13"/>
      <c r="C4036" s="13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  <c r="P4036" s="13"/>
      <c r="Q4036" s="13"/>
      <c r="R4036" s="13"/>
      <c r="S4036" s="13"/>
      <c r="T4036" s="13"/>
      <c r="U4036" s="13"/>
      <c r="V4036" s="13"/>
      <c r="W4036" s="13"/>
      <c r="X4036" s="13"/>
      <c r="Y4036" s="13"/>
      <c r="Z4036" s="13"/>
      <c r="AA4036" s="13"/>
      <c r="AB4036" s="13"/>
      <c r="AC4036" s="13"/>
      <c r="AD4036" s="13"/>
      <c r="AE4036" s="13"/>
      <c r="AF4036" s="13"/>
      <c r="AG4036" s="13"/>
      <c r="AH4036" s="13"/>
      <c r="AI4036" s="13"/>
      <c r="AJ4036" s="13"/>
      <c r="AK4036" s="13"/>
      <c r="AL4036" s="13"/>
      <c r="AM4036" s="13"/>
      <c r="AN4036" s="13"/>
    </row>
    <row r="4037" spans="1:40" ht="15.75" hidden="1" customHeight="1" x14ac:dyDescent="0.25">
      <c r="A4037" s="13"/>
      <c r="B4037" s="13"/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  <c r="P4037" s="13"/>
      <c r="Q4037" s="13"/>
      <c r="R4037" s="13"/>
      <c r="S4037" s="13"/>
      <c r="T4037" s="13"/>
      <c r="U4037" s="13"/>
      <c r="V4037" s="13"/>
      <c r="W4037" s="13"/>
      <c r="X4037" s="13"/>
      <c r="Y4037" s="13"/>
      <c r="Z4037" s="13"/>
      <c r="AA4037" s="13"/>
      <c r="AB4037" s="13"/>
      <c r="AC4037" s="13"/>
      <c r="AD4037" s="13"/>
      <c r="AE4037" s="13"/>
      <c r="AF4037" s="13"/>
      <c r="AG4037" s="13"/>
      <c r="AH4037" s="13"/>
      <c r="AI4037" s="13"/>
      <c r="AJ4037" s="13"/>
      <c r="AK4037" s="13"/>
      <c r="AL4037" s="13"/>
      <c r="AM4037" s="13"/>
      <c r="AN4037" s="13"/>
    </row>
    <row r="4038" spans="1:40" ht="15.75" hidden="1" customHeight="1" x14ac:dyDescent="0.25">
      <c r="A4038" s="13"/>
      <c r="B4038" s="13"/>
      <c r="C4038" s="13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  <c r="P4038" s="13"/>
      <c r="Q4038" s="13"/>
      <c r="R4038" s="13"/>
      <c r="S4038" s="13"/>
      <c r="T4038" s="13"/>
      <c r="U4038" s="13"/>
      <c r="V4038" s="13"/>
      <c r="W4038" s="13"/>
      <c r="X4038" s="13"/>
      <c r="Y4038" s="13"/>
      <c r="Z4038" s="13"/>
      <c r="AA4038" s="13"/>
      <c r="AB4038" s="13"/>
      <c r="AC4038" s="13"/>
      <c r="AD4038" s="13"/>
      <c r="AE4038" s="13"/>
      <c r="AF4038" s="13"/>
      <c r="AG4038" s="13"/>
      <c r="AH4038" s="13"/>
      <c r="AI4038" s="13"/>
      <c r="AJ4038" s="13"/>
      <c r="AK4038" s="13"/>
      <c r="AL4038" s="13"/>
      <c r="AM4038" s="13"/>
      <c r="AN4038" s="13"/>
    </row>
    <row r="4039" spans="1:40" ht="15.75" hidden="1" customHeight="1" x14ac:dyDescent="0.25">
      <c r="A4039" s="13"/>
      <c r="B4039" s="13"/>
      <c r="C4039" s="13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  <c r="P4039" s="13"/>
      <c r="Q4039" s="13"/>
      <c r="R4039" s="13"/>
      <c r="S4039" s="13"/>
      <c r="T4039" s="13"/>
      <c r="U4039" s="13"/>
      <c r="V4039" s="13"/>
      <c r="W4039" s="13"/>
      <c r="X4039" s="13"/>
      <c r="Y4039" s="13"/>
      <c r="Z4039" s="13"/>
      <c r="AA4039" s="13"/>
      <c r="AB4039" s="13"/>
      <c r="AC4039" s="13"/>
      <c r="AD4039" s="13"/>
      <c r="AE4039" s="13"/>
      <c r="AF4039" s="13"/>
      <c r="AG4039" s="13"/>
      <c r="AH4039" s="13"/>
      <c r="AI4039" s="13"/>
      <c r="AJ4039" s="13"/>
      <c r="AK4039" s="13"/>
      <c r="AL4039" s="13"/>
      <c r="AM4039" s="13"/>
      <c r="AN4039" s="13"/>
    </row>
    <row r="4040" spans="1:40" ht="15.75" hidden="1" customHeight="1" x14ac:dyDescent="0.25">
      <c r="A4040" s="13"/>
      <c r="B4040" s="13"/>
      <c r="C4040" s="13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  <c r="P4040" s="13"/>
      <c r="Q4040" s="13"/>
      <c r="R4040" s="13"/>
      <c r="S4040" s="13"/>
      <c r="T4040" s="13"/>
      <c r="U4040" s="13"/>
      <c r="V4040" s="13"/>
      <c r="W4040" s="13"/>
      <c r="X4040" s="13"/>
      <c r="Y4040" s="13"/>
      <c r="Z4040" s="13"/>
      <c r="AA4040" s="13"/>
      <c r="AB4040" s="13"/>
      <c r="AC4040" s="13"/>
      <c r="AD4040" s="13"/>
      <c r="AE4040" s="13"/>
      <c r="AF4040" s="13"/>
      <c r="AG4040" s="13"/>
      <c r="AH4040" s="13"/>
      <c r="AI4040" s="13"/>
      <c r="AJ4040" s="13"/>
      <c r="AK4040" s="13"/>
      <c r="AL4040" s="13"/>
      <c r="AM4040" s="13"/>
      <c r="AN4040" s="13"/>
    </row>
    <row r="4041" spans="1:40" ht="15.75" hidden="1" customHeight="1" x14ac:dyDescent="0.25">
      <c r="A4041" s="13"/>
      <c r="B4041" s="13"/>
      <c r="C4041" s="13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  <c r="P4041" s="13"/>
      <c r="Q4041" s="13"/>
      <c r="R4041" s="13"/>
      <c r="S4041" s="13"/>
      <c r="T4041" s="13"/>
      <c r="U4041" s="13"/>
      <c r="V4041" s="13"/>
      <c r="W4041" s="13"/>
      <c r="X4041" s="13"/>
      <c r="Y4041" s="13"/>
      <c r="Z4041" s="13"/>
      <c r="AA4041" s="13"/>
      <c r="AB4041" s="13"/>
      <c r="AC4041" s="13"/>
      <c r="AD4041" s="13"/>
      <c r="AE4041" s="13"/>
      <c r="AF4041" s="13"/>
      <c r="AG4041" s="13"/>
      <c r="AH4041" s="13"/>
      <c r="AI4041" s="13"/>
      <c r="AJ4041" s="13"/>
      <c r="AK4041" s="13"/>
      <c r="AL4041" s="13"/>
      <c r="AM4041" s="13"/>
      <c r="AN4041" s="13"/>
    </row>
    <row r="4042" spans="1:40" ht="15.75" hidden="1" customHeight="1" x14ac:dyDescent="0.25">
      <c r="A4042" s="13"/>
      <c r="B4042" s="13"/>
      <c r="C4042" s="13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  <c r="P4042" s="13"/>
      <c r="Q4042" s="13"/>
      <c r="R4042" s="13"/>
      <c r="S4042" s="13"/>
      <c r="T4042" s="13"/>
      <c r="U4042" s="13"/>
      <c r="V4042" s="13"/>
      <c r="W4042" s="13"/>
      <c r="X4042" s="13"/>
      <c r="Y4042" s="13"/>
      <c r="Z4042" s="13"/>
      <c r="AA4042" s="13"/>
      <c r="AB4042" s="13"/>
      <c r="AC4042" s="13"/>
      <c r="AD4042" s="13"/>
      <c r="AE4042" s="13"/>
      <c r="AF4042" s="13"/>
      <c r="AG4042" s="13"/>
      <c r="AH4042" s="13"/>
      <c r="AI4042" s="13"/>
      <c r="AJ4042" s="13"/>
      <c r="AK4042" s="13"/>
      <c r="AL4042" s="13"/>
      <c r="AM4042" s="13"/>
      <c r="AN4042" s="13"/>
    </row>
    <row r="4043" spans="1:40" ht="15.75" hidden="1" customHeight="1" x14ac:dyDescent="0.25">
      <c r="A4043" s="13"/>
      <c r="B4043" s="13"/>
      <c r="C4043" s="13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  <c r="P4043" s="13"/>
      <c r="Q4043" s="13"/>
      <c r="R4043" s="13"/>
      <c r="S4043" s="13"/>
      <c r="T4043" s="13"/>
      <c r="U4043" s="13"/>
      <c r="V4043" s="13"/>
      <c r="W4043" s="13"/>
      <c r="X4043" s="13"/>
      <c r="Y4043" s="13"/>
      <c r="Z4043" s="13"/>
      <c r="AA4043" s="13"/>
      <c r="AB4043" s="13"/>
      <c r="AC4043" s="13"/>
      <c r="AD4043" s="13"/>
      <c r="AE4043" s="13"/>
      <c r="AF4043" s="13"/>
      <c r="AG4043" s="13"/>
      <c r="AH4043" s="13"/>
      <c r="AI4043" s="13"/>
      <c r="AJ4043" s="13"/>
      <c r="AK4043" s="13"/>
      <c r="AL4043" s="13"/>
      <c r="AM4043" s="13"/>
      <c r="AN4043" s="13"/>
    </row>
    <row r="4044" spans="1:40" ht="15.75" hidden="1" customHeight="1" x14ac:dyDescent="0.25">
      <c r="A4044" s="13"/>
      <c r="B4044" s="13"/>
      <c r="C4044" s="13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  <c r="P4044" s="13"/>
      <c r="Q4044" s="13"/>
      <c r="R4044" s="13"/>
      <c r="S4044" s="13"/>
      <c r="T4044" s="13"/>
      <c r="U4044" s="13"/>
      <c r="V4044" s="13"/>
      <c r="W4044" s="13"/>
      <c r="X4044" s="13"/>
      <c r="Y4044" s="13"/>
      <c r="Z4044" s="13"/>
      <c r="AA4044" s="13"/>
      <c r="AB4044" s="13"/>
      <c r="AC4044" s="13"/>
      <c r="AD4044" s="13"/>
      <c r="AE4044" s="13"/>
      <c r="AF4044" s="13"/>
      <c r="AG4044" s="13"/>
      <c r="AH4044" s="13"/>
      <c r="AI4044" s="13"/>
      <c r="AJ4044" s="13"/>
      <c r="AK4044" s="13"/>
      <c r="AL4044" s="13"/>
      <c r="AM4044" s="13"/>
      <c r="AN4044" s="13"/>
    </row>
    <row r="4045" spans="1:40" ht="15.75" hidden="1" customHeight="1" x14ac:dyDescent="0.25">
      <c r="A4045" s="13"/>
      <c r="B4045" s="13"/>
      <c r="C4045" s="13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  <c r="P4045" s="13"/>
      <c r="Q4045" s="13"/>
      <c r="R4045" s="13"/>
      <c r="S4045" s="13"/>
      <c r="T4045" s="13"/>
      <c r="U4045" s="13"/>
      <c r="V4045" s="13"/>
      <c r="W4045" s="13"/>
      <c r="X4045" s="13"/>
      <c r="Y4045" s="13"/>
      <c r="Z4045" s="13"/>
      <c r="AA4045" s="13"/>
      <c r="AB4045" s="13"/>
      <c r="AC4045" s="13"/>
      <c r="AD4045" s="13"/>
      <c r="AE4045" s="13"/>
      <c r="AF4045" s="13"/>
      <c r="AG4045" s="13"/>
      <c r="AH4045" s="13"/>
      <c r="AI4045" s="13"/>
      <c r="AJ4045" s="13"/>
      <c r="AK4045" s="13"/>
      <c r="AL4045" s="13"/>
      <c r="AM4045" s="13"/>
      <c r="AN4045" s="13"/>
    </row>
    <row r="4046" spans="1:40" ht="15.75" hidden="1" customHeight="1" x14ac:dyDescent="0.25">
      <c r="A4046" s="13"/>
      <c r="B4046" s="13"/>
      <c r="C4046" s="13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  <c r="P4046" s="13"/>
      <c r="Q4046" s="13"/>
      <c r="R4046" s="13"/>
      <c r="S4046" s="13"/>
      <c r="T4046" s="13"/>
      <c r="U4046" s="13"/>
      <c r="V4046" s="13"/>
      <c r="W4046" s="13"/>
      <c r="X4046" s="13"/>
      <c r="Y4046" s="13"/>
      <c r="Z4046" s="13"/>
      <c r="AA4046" s="13"/>
      <c r="AB4046" s="13"/>
      <c r="AC4046" s="13"/>
      <c r="AD4046" s="13"/>
      <c r="AE4046" s="13"/>
      <c r="AF4046" s="13"/>
      <c r="AG4046" s="13"/>
      <c r="AH4046" s="13"/>
      <c r="AI4046" s="13"/>
      <c r="AJ4046" s="13"/>
      <c r="AK4046" s="13"/>
      <c r="AL4046" s="13"/>
      <c r="AM4046" s="13"/>
      <c r="AN4046" s="13"/>
    </row>
    <row r="4047" spans="1:40" ht="15.75" hidden="1" customHeight="1" x14ac:dyDescent="0.25">
      <c r="A4047" s="13"/>
      <c r="B4047" s="13"/>
      <c r="C4047" s="13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  <c r="P4047" s="13"/>
      <c r="Q4047" s="13"/>
      <c r="R4047" s="13"/>
      <c r="S4047" s="13"/>
      <c r="T4047" s="13"/>
      <c r="U4047" s="13"/>
      <c r="V4047" s="13"/>
      <c r="W4047" s="13"/>
      <c r="X4047" s="13"/>
      <c r="Y4047" s="13"/>
      <c r="Z4047" s="13"/>
      <c r="AA4047" s="13"/>
      <c r="AB4047" s="13"/>
      <c r="AC4047" s="13"/>
      <c r="AD4047" s="13"/>
      <c r="AE4047" s="13"/>
      <c r="AF4047" s="13"/>
      <c r="AG4047" s="13"/>
      <c r="AH4047" s="13"/>
      <c r="AI4047" s="13"/>
      <c r="AJ4047" s="13"/>
      <c r="AK4047" s="13"/>
      <c r="AL4047" s="13"/>
      <c r="AM4047" s="13"/>
      <c r="AN4047" s="13"/>
    </row>
    <row r="4048" spans="1:40" ht="15.75" hidden="1" customHeight="1" x14ac:dyDescent="0.25">
      <c r="A4048" s="13"/>
      <c r="B4048" s="13"/>
      <c r="C4048" s="13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  <c r="P4048" s="13"/>
      <c r="Q4048" s="13"/>
      <c r="R4048" s="13"/>
      <c r="S4048" s="13"/>
      <c r="T4048" s="13"/>
      <c r="U4048" s="13"/>
      <c r="V4048" s="13"/>
      <c r="W4048" s="13"/>
      <c r="X4048" s="13"/>
      <c r="Y4048" s="13"/>
      <c r="Z4048" s="13"/>
      <c r="AA4048" s="13"/>
      <c r="AB4048" s="13"/>
      <c r="AC4048" s="13"/>
      <c r="AD4048" s="13"/>
      <c r="AE4048" s="13"/>
      <c r="AF4048" s="13"/>
      <c r="AG4048" s="13"/>
      <c r="AH4048" s="13"/>
      <c r="AI4048" s="13"/>
      <c r="AJ4048" s="13"/>
      <c r="AK4048" s="13"/>
      <c r="AL4048" s="13"/>
      <c r="AM4048" s="13"/>
      <c r="AN4048" s="13"/>
    </row>
    <row r="4049" spans="1:40" ht="15.75" hidden="1" customHeight="1" x14ac:dyDescent="0.25">
      <c r="A4049" s="13"/>
      <c r="B4049" s="13"/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  <c r="P4049" s="13"/>
      <c r="Q4049" s="13"/>
      <c r="R4049" s="13"/>
      <c r="S4049" s="13"/>
      <c r="T4049" s="13"/>
      <c r="U4049" s="13"/>
      <c r="V4049" s="13"/>
      <c r="W4049" s="13"/>
      <c r="X4049" s="13"/>
      <c r="Y4049" s="13"/>
      <c r="Z4049" s="13"/>
      <c r="AA4049" s="13"/>
      <c r="AB4049" s="13"/>
      <c r="AC4049" s="13"/>
      <c r="AD4049" s="13"/>
      <c r="AE4049" s="13"/>
      <c r="AF4049" s="13"/>
      <c r="AG4049" s="13"/>
      <c r="AH4049" s="13"/>
      <c r="AI4049" s="13"/>
      <c r="AJ4049" s="13"/>
      <c r="AK4049" s="13"/>
      <c r="AL4049" s="13"/>
      <c r="AM4049" s="13"/>
      <c r="AN4049" s="13"/>
    </row>
    <row r="4050" spans="1:40" ht="15.75" hidden="1" customHeight="1" x14ac:dyDescent="0.25">
      <c r="A4050" s="13"/>
      <c r="B4050" s="13"/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  <c r="P4050" s="13"/>
      <c r="Q4050" s="13"/>
      <c r="R4050" s="13"/>
      <c r="S4050" s="13"/>
      <c r="T4050" s="13"/>
      <c r="U4050" s="13"/>
      <c r="V4050" s="13"/>
      <c r="W4050" s="13"/>
      <c r="X4050" s="13"/>
      <c r="Y4050" s="13"/>
      <c r="Z4050" s="13"/>
      <c r="AA4050" s="13"/>
      <c r="AB4050" s="13"/>
      <c r="AC4050" s="13"/>
      <c r="AD4050" s="13"/>
      <c r="AE4050" s="13"/>
      <c r="AF4050" s="13"/>
      <c r="AG4050" s="13"/>
      <c r="AH4050" s="13"/>
      <c r="AI4050" s="13"/>
      <c r="AJ4050" s="13"/>
      <c r="AK4050" s="13"/>
      <c r="AL4050" s="13"/>
      <c r="AM4050" s="13"/>
      <c r="AN4050" s="13"/>
    </row>
    <row r="4051" spans="1:40" ht="15.75" hidden="1" customHeight="1" x14ac:dyDescent="0.25">
      <c r="A4051" s="13"/>
      <c r="B4051" s="13"/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  <c r="P4051" s="13"/>
      <c r="Q4051" s="13"/>
      <c r="R4051" s="13"/>
      <c r="S4051" s="13"/>
      <c r="T4051" s="13"/>
      <c r="U4051" s="13"/>
      <c r="V4051" s="13"/>
      <c r="W4051" s="13"/>
      <c r="X4051" s="13"/>
      <c r="Y4051" s="13"/>
      <c r="Z4051" s="13"/>
      <c r="AA4051" s="13"/>
      <c r="AB4051" s="13"/>
      <c r="AC4051" s="13"/>
      <c r="AD4051" s="13"/>
      <c r="AE4051" s="13"/>
      <c r="AF4051" s="13"/>
      <c r="AG4051" s="13"/>
      <c r="AH4051" s="13"/>
      <c r="AI4051" s="13"/>
      <c r="AJ4051" s="13"/>
      <c r="AK4051" s="13"/>
      <c r="AL4051" s="13"/>
      <c r="AM4051" s="13"/>
      <c r="AN4051" s="13"/>
    </row>
    <row r="4052" spans="1:40" ht="15.75" hidden="1" customHeight="1" x14ac:dyDescent="0.25">
      <c r="A4052" s="13"/>
      <c r="B4052" s="13"/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  <c r="P4052" s="13"/>
      <c r="Q4052" s="13"/>
      <c r="R4052" s="13"/>
      <c r="S4052" s="13"/>
      <c r="T4052" s="13"/>
      <c r="U4052" s="13"/>
      <c r="V4052" s="13"/>
      <c r="W4052" s="13"/>
      <c r="X4052" s="13"/>
      <c r="Y4052" s="13"/>
      <c r="Z4052" s="13"/>
      <c r="AA4052" s="13"/>
      <c r="AB4052" s="13"/>
      <c r="AC4052" s="13"/>
      <c r="AD4052" s="13"/>
      <c r="AE4052" s="13"/>
      <c r="AF4052" s="13"/>
      <c r="AG4052" s="13"/>
      <c r="AH4052" s="13"/>
      <c r="AI4052" s="13"/>
      <c r="AJ4052" s="13"/>
      <c r="AK4052" s="13"/>
      <c r="AL4052" s="13"/>
      <c r="AM4052" s="13"/>
      <c r="AN4052" s="13"/>
    </row>
    <row r="4053" spans="1:40" ht="15.75" hidden="1" customHeight="1" x14ac:dyDescent="0.25">
      <c r="A4053" s="13"/>
      <c r="B4053" s="13"/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  <c r="P4053" s="13"/>
      <c r="Q4053" s="13"/>
      <c r="R4053" s="13"/>
      <c r="S4053" s="13"/>
      <c r="T4053" s="13"/>
      <c r="U4053" s="13"/>
      <c r="V4053" s="13"/>
      <c r="W4053" s="13"/>
      <c r="X4053" s="13"/>
      <c r="Y4053" s="13"/>
      <c r="Z4053" s="13"/>
      <c r="AA4053" s="13"/>
      <c r="AB4053" s="13"/>
      <c r="AC4053" s="13"/>
      <c r="AD4053" s="13"/>
      <c r="AE4053" s="13"/>
      <c r="AF4053" s="13"/>
      <c r="AG4053" s="13"/>
      <c r="AH4053" s="13"/>
      <c r="AI4053" s="13"/>
      <c r="AJ4053" s="13"/>
      <c r="AK4053" s="13"/>
      <c r="AL4053" s="13"/>
      <c r="AM4053" s="13"/>
      <c r="AN4053" s="13"/>
    </row>
    <row r="4054" spans="1:40" ht="15.75" hidden="1" customHeight="1" x14ac:dyDescent="0.25">
      <c r="A4054" s="13"/>
      <c r="B4054" s="13"/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  <c r="P4054" s="13"/>
      <c r="Q4054" s="13"/>
      <c r="R4054" s="13"/>
      <c r="S4054" s="13"/>
      <c r="T4054" s="13"/>
      <c r="U4054" s="13"/>
      <c r="V4054" s="13"/>
      <c r="W4054" s="13"/>
      <c r="X4054" s="13"/>
      <c r="Y4054" s="13"/>
      <c r="Z4054" s="13"/>
      <c r="AA4054" s="13"/>
      <c r="AB4054" s="13"/>
      <c r="AC4054" s="13"/>
      <c r="AD4054" s="13"/>
      <c r="AE4054" s="13"/>
      <c r="AF4054" s="13"/>
      <c r="AG4054" s="13"/>
      <c r="AH4054" s="13"/>
      <c r="AI4054" s="13"/>
      <c r="AJ4054" s="13"/>
      <c r="AK4054" s="13"/>
      <c r="AL4054" s="13"/>
      <c r="AM4054" s="13"/>
      <c r="AN4054" s="13"/>
    </row>
    <row r="4055" spans="1:40" ht="15.75" hidden="1" customHeight="1" x14ac:dyDescent="0.25">
      <c r="A4055" s="13"/>
      <c r="B4055" s="13"/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  <c r="P4055" s="13"/>
      <c r="Q4055" s="13"/>
      <c r="R4055" s="13"/>
      <c r="S4055" s="13"/>
      <c r="T4055" s="13"/>
      <c r="U4055" s="13"/>
      <c r="V4055" s="13"/>
      <c r="W4055" s="13"/>
      <c r="X4055" s="13"/>
      <c r="Y4055" s="13"/>
      <c r="Z4055" s="13"/>
      <c r="AA4055" s="13"/>
      <c r="AB4055" s="13"/>
      <c r="AC4055" s="13"/>
      <c r="AD4055" s="13"/>
      <c r="AE4055" s="13"/>
      <c r="AF4055" s="13"/>
      <c r="AG4055" s="13"/>
      <c r="AH4055" s="13"/>
      <c r="AI4055" s="13"/>
      <c r="AJ4055" s="13"/>
      <c r="AK4055" s="13"/>
      <c r="AL4055" s="13"/>
      <c r="AM4055" s="13"/>
      <c r="AN4055" s="13"/>
    </row>
    <row r="4056" spans="1:40" ht="15.75" hidden="1" customHeight="1" x14ac:dyDescent="0.25">
      <c r="A4056" s="13"/>
      <c r="B4056" s="13"/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  <c r="P4056" s="13"/>
      <c r="Q4056" s="13"/>
      <c r="R4056" s="13"/>
      <c r="S4056" s="13"/>
      <c r="T4056" s="13"/>
      <c r="U4056" s="13"/>
      <c r="V4056" s="13"/>
      <c r="W4056" s="13"/>
      <c r="X4056" s="13"/>
      <c r="Y4056" s="13"/>
      <c r="Z4056" s="13"/>
      <c r="AA4056" s="13"/>
      <c r="AB4056" s="13"/>
      <c r="AC4056" s="13"/>
      <c r="AD4056" s="13"/>
      <c r="AE4056" s="13"/>
      <c r="AF4056" s="13"/>
      <c r="AG4056" s="13"/>
      <c r="AH4056" s="13"/>
      <c r="AI4056" s="13"/>
      <c r="AJ4056" s="13"/>
      <c r="AK4056" s="13"/>
      <c r="AL4056" s="13"/>
      <c r="AM4056" s="13"/>
      <c r="AN4056" s="13"/>
    </row>
    <row r="4057" spans="1:40" ht="15.75" hidden="1" customHeight="1" x14ac:dyDescent="0.25">
      <c r="A4057" s="13"/>
      <c r="B4057" s="13"/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  <c r="P4057" s="13"/>
      <c r="Q4057" s="13"/>
      <c r="R4057" s="13"/>
      <c r="S4057" s="13"/>
      <c r="T4057" s="13"/>
      <c r="U4057" s="13"/>
      <c r="V4057" s="13"/>
      <c r="W4057" s="13"/>
      <c r="X4057" s="13"/>
      <c r="Y4057" s="13"/>
      <c r="Z4057" s="13"/>
      <c r="AA4057" s="13"/>
      <c r="AB4057" s="13"/>
      <c r="AC4057" s="13"/>
      <c r="AD4057" s="13"/>
      <c r="AE4057" s="13"/>
      <c r="AF4057" s="13"/>
      <c r="AG4057" s="13"/>
      <c r="AH4057" s="13"/>
      <c r="AI4057" s="13"/>
      <c r="AJ4057" s="13"/>
      <c r="AK4057" s="13"/>
      <c r="AL4057" s="13"/>
      <c r="AM4057" s="13"/>
      <c r="AN4057" s="13"/>
    </row>
    <row r="4058" spans="1:40" ht="15.75" hidden="1" customHeight="1" x14ac:dyDescent="0.25">
      <c r="A4058" s="13"/>
      <c r="B4058" s="13"/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  <c r="P4058" s="13"/>
      <c r="Q4058" s="13"/>
      <c r="R4058" s="13"/>
      <c r="S4058" s="13"/>
      <c r="T4058" s="13"/>
      <c r="U4058" s="13"/>
      <c r="V4058" s="13"/>
      <c r="W4058" s="13"/>
      <c r="X4058" s="13"/>
      <c r="Y4058" s="13"/>
      <c r="Z4058" s="13"/>
      <c r="AA4058" s="13"/>
      <c r="AB4058" s="13"/>
      <c r="AC4058" s="13"/>
      <c r="AD4058" s="13"/>
      <c r="AE4058" s="13"/>
      <c r="AF4058" s="13"/>
      <c r="AG4058" s="13"/>
      <c r="AH4058" s="13"/>
      <c r="AI4058" s="13"/>
      <c r="AJ4058" s="13"/>
      <c r="AK4058" s="13"/>
      <c r="AL4058" s="13"/>
      <c r="AM4058" s="13"/>
      <c r="AN4058" s="13"/>
    </row>
    <row r="4059" spans="1:40" ht="15.75" hidden="1" customHeight="1" x14ac:dyDescent="0.25">
      <c r="A4059" s="13"/>
      <c r="B4059" s="13"/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  <c r="T4059" s="13"/>
      <c r="U4059" s="13"/>
      <c r="V4059" s="13"/>
      <c r="W4059" s="13"/>
      <c r="X4059" s="13"/>
      <c r="Y4059" s="13"/>
      <c r="Z4059" s="13"/>
      <c r="AA4059" s="13"/>
      <c r="AB4059" s="13"/>
      <c r="AC4059" s="13"/>
      <c r="AD4059" s="13"/>
      <c r="AE4059" s="13"/>
      <c r="AF4059" s="13"/>
      <c r="AG4059" s="13"/>
      <c r="AH4059" s="13"/>
      <c r="AI4059" s="13"/>
      <c r="AJ4059" s="13"/>
      <c r="AK4059" s="13"/>
      <c r="AL4059" s="13"/>
      <c r="AM4059" s="13"/>
      <c r="AN4059" s="13"/>
    </row>
    <row r="4060" spans="1:40" ht="15.75" hidden="1" customHeight="1" x14ac:dyDescent="0.25">
      <c r="A4060" s="13"/>
      <c r="B4060" s="13"/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  <c r="P4060" s="13"/>
      <c r="Q4060" s="13"/>
      <c r="R4060" s="13"/>
      <c r="S4060" s="13"/>
      <c r="T4060" s="13"/>
      <c r="U4060" s="13"/>
      <c r="V4060" s="13"/>
      <c r="W4060" s="13"/>
      <c r="X4060" s="13"/>
      <c r="Y4060" s="13"/>
      <c r="Z4060" s="13"/>
      <c r="AA4060" s="13"/>
      <c r="AB4060" s="13"/>
      <c r="AC4060" s="13"/>
      <c r="AD4060" s="13"/>
      <c r="AE4060" s="13"/>
      <c r="AF4060" s="13"/>
      <c r="AG4060" s="13"/>
      <c r="AH4060" s="13"/>
      <c r="AI4060" s="13"/>
      <c r="AJ4060" s="13"/>
      <c r="AK4060" s="13"/>
      <c r="AL4060" s="13"/>
      <c r="AM4060" s="13"/>
      <c r="AN4060" s="13"/>
    </row>
    <row r="4061" spans="1:40" ht="15.75" hidden="1" customHeight="1" x14ac:dyDescent="0.25">
      <c r="A4061" s="13"/>
      <c r="B4061" s="13"/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  <c r="P4061" s="13"/>
      <c r="Q4061" s="13"/>
      <c r="R4061" s="13"/>
      <c r="S4061" s="13"/>
      <c r="T4061" s="13"/>
      <c r="U4061" s="13"/>
      <c r="V4061" s="13"/>
      <c r="W4061" s="13"/>
      <c r="X4061" s="13"/>
      <c r="Y4061" s="13"/>
      <c r="Z4061" s="13"/>
      <c r="AA4061" s="13"/>
      <c r="AB4061" s="13"/>
      <c r="AC4061" s="13"/>
      <c r="AD4061" s="13"/>
      <c r="AE4061" s="13"/>
      <c r="AF4061" s="13"/>
      <c r="AG4061" s="13"/>
      <c r="AH4061" s="13"/>
      <c r="AI4061" s="13"/>
      <c r="AJ4061" s="13"/>
      <c r="AK4061" s="13"/>
      <c r="AL4061" s="13"/>
      <c r="AM4061" s="13"/>
      <c r="AN4061" s="13"/>
    </row>
    <row r="4062" spans="1:40" ht="15.75" hidden="1" customHeight="1" x14ac:dyDescent="0.25">
      <c r="A4062" s="13"/>
      <c r="B4062" s="13"/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  <c r="P4062" s="13"/>
      <c r="Q4062" s="13"/>
      <c r="R4062" s="13"/>
      <c r="S4062" s="13"/>
      <c r="T4062" s="13"/>
      <c r="U4062" s="13"/>
      <c r="V4062" s="13"/>
      <c r="W4062" s="13"/>
      <c r="X4062" s="13"/>
      <c r="Y4062" s="13"/>
      <c r="Z4062" s="13"/>
      <c r="AA4062" s="13"/>
      <c r="AB4062" s="13"/>
      <c r="AC4062" s="13"/>
      <c r="AD4062" s="13"/>
      <c r="AE4062" s="13"/>
      <c r="AF4062" s="13"/>
      <c r="AG4062" s="13"/>
      <c r="AH4062" s="13"/>
      <c r="AI4062" s="13"/>
      <c r="AJ4062" s="13"/>
      <c r="AK4062" s="13"/>
      <c r="AL4062" s="13"/>
      <c r="AM4062" s="13"/>
      <c r="AN4062" s="13"/>
    </row>
    <row r="4063" spans="1:40" ht="15.75" hidden="1" customHeight="1" x14ac:dyDescent="0.25">
      <c r="A4063" s="13"/>
      <c r="B4063" s="13"/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  <c r="P4063" s="13"/>
      <c r="Q4063" s="13"/>
      <c r="R4063" s="13"/>
      <c r="S4063" s="13"/>
      <c r="T4063" s="13"/>
      <c r="U4063" s="13"/>
      <c r="V4063" s="13"/>
      <c r="W4063" s="13"/>
      <c r="X4063" s="13"/>
      <c r="Y4063" s="13"/>
      <c r="Z4063" s="13"/>
      <c r="AA4063" s="13"/>
      <c r="AB4063" s="13"/>
      <c r="AC4063" s="13"/>
      <c r="AD4063" s="13"/>
      <c r="AE4063" s="13"/>
      <c r="AF4063" s="13"/>
      <c r="AG4063" s="13"/>
      <c r="AH4063" s="13"/>
      <c r="AI4063" s="13"/>
      <c r="AJ4063" s="13"/>
      <c r="AK4063" s="13"/>
      <c r="AL4063" s="13"/>
      <c r="AM4063" s="13"/>
      <c r="AN4063" s="13"/>
    </row>
    <row r="4064" spans="1:40" ht="15.75" hidden="1" customHeight="1" x14ac:dyDescent="0.25">
      <c r="A4064" s="13"/>
      <c r="B4064" s="13"/>
      <c r="C4064" s="13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  <c r="P4064" s="13"/>
      <c r="Q4064" s="13"/>
      <c r="R4064" s="13"/>
      <c r="S4064" s="13"/>
      <c r="T4064" s="13"/>
      <c r="U4064" s="13"/>
      <c r="V4064" s="13"/>
      <c r="W4064" s="13"/>
      <c r="X4064" s="13"/>
      <c r="Y4064" s="13"/>
      <c r="Z4064" s="13"/>
      <c r="AA4064" s="13"/>
      <c r="AB4064" s="13"/>
      <c r="AC4064" s="13"/>
      <c r="AD4064" s="13"/>
      <c r="AE4064" s="13"/>
      <c r="AF4064" s="13"/>
      <c r="AG4064" s="13"/>
      <c r="AH4064" s="13"/>
      <c r="AI4064" s="13"/>
      <c r="AJ4064" s="13"/>
      <c r="AK4064" s="13"/>
      <c r="AL4064" s="13"/>
      <c r="AM4064" s="13"/>
      <c r="AN4064" s="13"/>
    </row>
    <row r="4065" spans="1:40" ht="15.75" hidden="1" customHeight="1" x14ac:dyDescent="0.25">
      <c r="A4065" s="13"/>
      <c r="B4065" s="13"/>
      <c r="C4065" s="13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  <c r="P4065" s="13"/>
      <c r="Q4065" s="13"/>
      <c r="R4065" s="13"/>
      <c r="S4065" s="13"/>
      <c r="T4065" s="13"/>
      <c r="U4065" s="13"/>
      <c r="V4065" s="13"/>
      <c r="W4065" s="13"/>
      <c r="X4065" s="13"/>
      <c r="Y4065" s="13"/>
      <c r="Z4065" s="13"/>
      <c r="AA4065" s="13"/>
      <c r="AB4065" s="13"/>
      <c r="AC4065" s="13"/>
      <c r="AD4065" s="13"/>
      <c r="AE4065" s="13"/>
      <c r="AF4065" s="13"/>
      <c r="AG4065" s="13"/>
      <c r="AH4065" s="13"/>
      <c r="AI4065" s="13"/>
      <c r="AJ4065" s="13"/>
      <c r="AK4065" s="13"/>
      <c r="AL4065" s="13"/>
      <c r="AM4065" s="13"/>
      <c r="AN4065" s="13"/>
    </row>
    <row r="4066" spans="1:40" ht="15.75" hidden="1" customHeight="1" x14ac:dyDescent="0.25">
      <c r="A4066" s="13"/>
      <c r="B4066" s="13"/>
      <c r="C4066" s="13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  <c r="P4066" s="13"/>
      <c r="Q4066" s="13"/>
      <c r="R4066" s="13"/>
      <c r="S4066" s="13"/>
      <c r="T4066" s="13"/>
      <c r="U4066" s="13"/>
      <c r="V4066" s="13"/>
      <c r="W4066" s="13"/>
      <c r="X4066" s="13"/>
      <c r="Y4066" s="13"/>
      <c r="Z4066" s="13"/>
      <c r="AA4066" s="13"/>
      <c r="AB4066" s="13"/>
      <c r="AC4066" s="13"/>
      <c r="AD4066" s="13"/>
      <c r="AE4066" s="13"/>
      <c r="AF4066" s="13"/>
      <c r="AG4066" s="13"/>
      <c r="AH4066" s="13"/>
      <c r="AI4066" s="13"/>
      <c r="AJ4066" s="13"/>
      <c r="AK4066" s="13"/>
      <c r="AL4066" s="13"/>
      <c r="AM4066" s="13"/>
      <c r="AN4066" s="13"/>
    </row>
    <row r="4067" spans="1:40" ht="15.75" hidden="1" customHeight="1" x14ac:dyDescent="0.25">
      <c r="A4067" s="13"/>
      <c r="B4067" s="13"/>
      <c r="C4067" s="13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  <c r="P4067" s="13"/>
      <c r="Q4067" s="13"/>
      <c r="R4067" s="13"/>
      <c r="S4067" s="13"/>
      <c r="T4067" s="13"/>
      <c r="U4067" s="13"/>
      <c r="V4067" s="13"/>
      <c r="W4067" s="13"/>
      <c r="X4067" s="13"/>
      <c r="Y4067" s="13"/>
      <c r="Z4067" s="13"/>
      <c r="AA4067" s="13"/>
      <c r="AB4067" s="13"/>
      <c r="AC4067" s="13"/>
      <c r="AD4067" s="13"/>
      <c r="AE4067" s="13"/>
      <c r="AF4067" s="13"/>
      <c r="AG4067" s="13"/>
      <c r="AH4067" s="13"/>
      <c r="AI4067" s="13"/>
      <c r="AJ4067" s="13"/>
      <c r="AK4067" s="13"/>
      <c r="AL4067" s="13"/>
      <c r="AM4067" s="13"/>
      <c r="AN4067" s="13"/>
    </row>
    <row r="4068" spans="1:40" ht="15.75" hidden="1" customHeight="1" x14ac:dyDescent="0.25">
      <c r="A4068" s="13"/>
      <c r="B4068" s="13"/>
      <c r="C4068" s="13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  <c r="P4068" s="13"/>
      <c r="Q4068" s="13"/>
      <c r="R4068" s="13"/>
      <c r="S4068" s="13"/>
      <c r="T4068" s="13"/>
      <c r="U4068" s="13"/>
      <c r="V4068" s="13"/>
      <c r="W4068" s="13"/>
      <c r="X4068" s="13"/>
      <c r="Y4068" s="13"/>
      <c r="Z4068" s="13"/>
      <c r="AA4068" s="13"/>
      <c r="AB4068" s="13"/>
      <c r="AC4068" s="13"/>
      <c r="AD4068" s="13"/>
      <c r="AE4068" s="13"/>
      <c r="AF4068" s="13"/>
      <c r="AG4068" s="13"/>
      <c r="AH4068" s="13"/>
      <c r="AI4068" s="13"/>
      <c r="AJ4068" s="13"/>
      <c r="AK4068" s="13"/>
      <c r="AL4068" s="13"/>
      <c r="AM4068" s="13"/>
      <c r="AN4068" s="13"/>
    </row>
    <row r="4069" spans="1:40" ht="15.75" hidden="1" customHeight="1" x14ac:dyDescent="0.25">
      <c r="A4069" s="13"/>
      <c r="B4069" s="13"/>
      <c r="C4069" s="13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  <c r="P4069" s="13"/>
      <c r="Q4069" s="13"/>
      <c r="R4069" s="13"/>
      <c r="S4069" s="13"/>
      <c r="T4069" s="13"/>
      <c r="U4069" s="13"/>
      <c r="V4069" s="13"/>
      <c r="W4069" s="13"/>
      <c r="X4069" s="13"/>
      <c r="Y4069" s="13"/>
      <c r="Z4069" s="13"/>
      <c r="AA4069" s="13"/>
      <c r="AB4069" s="13"/>
      <c r="AC4069" s="13"/>
      <c r="AD4069" s="13"/>
      <c r="AE4069" s="13"/>
      <c r="AF4069" s="13"/>
      <c r="AG4069" s="13"/>
      <c r="AH4069" s="13"/>
      <c r="AI4069" s="13"/>
      <c r="AJ4069" s="13"/>
      <c r="AK4069" s="13"/>
      <c r="AL4069" s="13"/>
      <c r="AM4069" s="13"/>
      <c r="AN4069" s="13"/>
    </row>
    <row r="4070" spans="1:40" ht="15.75" hidden="1" customHeight="1" x14ac:dyDescent="0.25">
      <c r="A4070" s="13"/>
      <c r="B4070" s="13"/>
      <c r="C4070" s="13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  <c r="P4070" s="13"/>
      <c r="Q4070" s="13"/>
      <c r="R4070" s="13"/>
      <c r="S4070" s="13"/>
      <c r="T4070" s="13"/>
      <c r="U4070" s="13"/>
      <c r="V4070" s="13"/>
      <c r="W4070" s="13"/>
      <c r="X4070" s="13"/>
      <c r="Y4070" s="13"/>
      <c r="Z4070" s="13"/>
      <c r="AA4070" s="13"/>
      <c r="AB4070" s="13"/>
      <c r="AC4070" s="13"/>
      <c r="AD4070" s="13"/>
      <c r="AE4070" s="13"/>
      <c r="AF4070" s="13"/>
      <c r="AG4070" s="13"/>
      <c r="AH4070" s="13"/>
      <c r="AI4070" s="13"/>
      <c r="AJ4070" s="13"/>
      <c r="AK4070" s="13"/>
      <c r="AL4070" s="13"/>
      <c r="AM4070" s="13"/>
      <c r="AN4070" s="13"/>
    </row>
    <row r="4071" spans="1:40" ht="15.75" hidden="1" customHeight="1" x14ac:dyDescent="0.25">
      <c r="A4071" s="13"/>
      <c r="B4071" s="13"/>
      <c r="C4071" s="13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  <c r="P4071" s="13"/>
      <c r="Q4071" s="13"/>
      <c r="R4071" s="13"/>
      <c r="S4071" s="13"/>
      <c r="T4071" s="13"/>
      <c r="U4071" s="13"/>
      <c r="V4071" s="13"/>
      <c r="W4071" s="13"/>
      <c r="X4071" s="13"/>
      <c r="Y4071" s="13"/>
      <c r="Z4071" s="13"/>
      <c r="AA4071" s="13"/>
      <c r="AB4071" s="13"/>
      <c r="AC4071" s="13"/>
      <c r="AD4071" s="13"/>
      <c r="AE4071" s="13"/>
      <c r="AF4071" s="13"/>
      <c r="AG4071" s="13"/>
      <c r="AH4071" s="13"/>
      <c r="AI4071" s="13"/>
      <c r="AJ4071" s="13"/>
      <c r="AK4071" s="13"/>
      <c r="AL4071" s="13"/>
      <c r="AM4071" s="13"/>
      <c r="AN4071" s="13"/>
    </row>
    <row r="4072" spans="1:40" ht="15.75" hidden="1" customHeight="1" x14ac:dyDescent="0.25">
      <c r="A4072" s="13"/>
      <c r="B4072" s="13"/>
      <c r="C4072" s="13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  <c r="P4072" s="13"/>
      <c r="Q4072" s="13"/>
      <c r="R4072" s="13"/>
      <c r="S4072" s="13"/>
      <c r="T4072" s="13"/>
      <c r="U4072" s="13"/>
      <c r="V4072" s="13"/>
      <c r="W4072" s="13"/>
      <c r="X4072" s="13"/>
      <c r="Y4072" s="13"/>
      <c r="Z4072" s="13"/>
      <c r="AA4072" s="13"/>
      <c r="AB4072" s="13"/>
      <c r="AC4072" s="13"/>
      <c r="AD4072" s="13"/>
      <c r="AE4072" s="13"/>
      <c r="AF4072" s="13"/>
      <c r="AG4072" s="13"/>
      <c r="AH4072" s="13"/>
      <c r="AI4072" s="13"/>
      <c r="AJ4072" s="13"/>
      <c r="AK4072" s="13"/>
      <c r="AL4072" s="13"/>
      <c r="AM4072" s="13"/>
      <c r="AN4072" s="13"/>
    </row>
    <row r="4073" spans="1:40" ht="15.75" hidden="1" customHeight="1" x14ac:dyDescent="0.25">
      <c r="A4073" s="13"/>
      <c r="B4073" s="13"/>
      <c r="C4073" s="13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  <c r="P4073" s="13"/>
      <c r="Q4073" s="13"/>
      <c r="R4073" s="13"/>
      <c r="S4073" s="13"/>
      <c r="T4073" s="13"/>
      <c r="U4073" s="13"/>
      <c r="V4073" s="13"/>
      <c r="W4073" s="13"/>
      <c r="X4073" s="13"/>
      <c r="Y4073" s="13"/>
      <c r="Z4073" s="13"/>
      <c r="AA4073" s="13"/>
      <c r="AB4073" s="13"/>
      <c r="AC4073" s="13"/>
      <c r="AD4073" s="13"/>
      <c r="AE4073" s="13"/>
      <c r="AF4073" s="13"/>
      <c r="AG4073" s="13"/>
      <c r="AH4073" s="13"/>
      <c r="AI4073" s="13"/>
      <c r="AJ4073" s="13"/>
      <c r="AK4073" s="13"/>
      <c r="AL4073" s="13"/>
      <c r="AM4073" s="13"/>
      <c r="AN4073" s="13"/>
    </row>
    <row r="4074" spans="1:40" ht="15.75" hidden="1" customHeight="1" x14ac:dyDescent="0.25">
      <c r="A4074" s="13"/>
      <c r="B4074" s="13"/>
      <c r="C4074" s="13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  <c r="P4074" s="13"/>
      <c r="Q4074" s="13"/>
      <c r="R4074" s="13"/>
      <c r="S4074" s="13"/>
      <c r="T4074" s="13"/>
      <c r="U4074" s="13"/>
      <c r="V4074" s="13"/>
      <c r="W4074" s="13"/>
      <c r="X4074" s="13"/>
      <c r="Y4074" s="13"/>
      <c r="Z4074" s="13"/>
      <c r="AA4074" s="13"/>
      <c r="AB4074" s="13"/>
      <c r="AC4074" s="13"/>
      <c r="AD4074" s="13"/>
      <c r="AE4074" s="13"/>
      <c r="AF4074" s="13"/>
      <c r="AG4074" s="13"/>
      <c r="AH4074" s="13"/>
      <c r="AI4074" s="13"/>
      <c r="AJ4074" s="13"/>
      <c r="AK4074" s="13"/>
      <c r="AL4074" s="13"/>
      <c r="AM4074" s="13"/>
      <c r="AN4074" s="13"/>
    </row>
    <row r="4075" spans="1:40" ht="15.75" hidden="1" customHeight="1" x14ac:dyDescent="0.25">
      <c r="A4075" s="13"/>
      <c r="B4075" s="13"/>
      <c r="C4075" s="13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  <c r="P4075" s="13"/>
      <c r="Q4075" s="13"/>
      <c r="R4075" s="13"/>
      <c r="S4075" s="13"/>
      <c r="T4075" s="13"/>
      <c r="U4075" s="13"/>
      <c r="V4075" s="13"/>
      <c r="W4075" s="13"/>
      <c r="X4075" s="13"/>
      <c r="Y4075" s="13"/>
      <c r="Z4075" s="13"/>
      <c r="AA4075" s="13"/>
      <c r="AB4075" s="13"/>
      <c r="AC4075" s="13"/>
      <c r="AD4075" s="13"/>
      <c r="AE4075" s="13"/>
      <c r="AF4075" s="13"/>
      <c r="AG4075" s="13"/>
      <c r="AH4075" s="13"/>
      <c r="AI4075" s="13"/>
      <c r="AJ4075" s="13"/>
      <c r="AK4075" s="13"/>
      <c r="AL4075" s="13"/>
      <c r="AM4075" s="13"/>
      <c r="AN4075" s="13"/>
    </row>
    <row r="4076" spans="1:40" ht="15.75" hidden="1" customHeight="1" x14ac:dyDescent="0.25">
      <c r="A4076" s="13"/>
      <c r="B4076" s="13"/>
      <c r="C4076" s="13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  <c r="P4076" s="13"/>
      <c r="Q4076" s="13"/>
      <c r="R4076" s="13"/>
      <c r="S4076" s="13"/>
      <c r="T4076" s="13"/>
      <c r="U4076" s="13"/>
      <c r="V4076" s="13"/>
      <c r="W4076" s="13"/>
      <c r="X4076" s="13"/>
      <c r="Y4076" s="13"/>
      <c r="Z4076" s="13"/>
      <c r="AA4076" s="13"/>
      <c r="AB4076" s="13"/>
      <c r="AC4076" s="13"/>
      <c r="AD4076" s="13"/>
      <c r="AE4076" s="13"/>
      <c r="AF4076" s="13"/>
      <c r="AG4076" s="13"/>
      <c r="AH4076" s="13"/>
      <c r="AI4076" s="13"/>
      <c r="AJ4076" s="13"/>
      <c r="AK4076" s="13"/>
      <c r="AL4076" s="13"/>
      <c r="AM4076" s="13"/>
      <c r="AN4076" s="13"/>
    </row>
    <row r="4077" spans="1:40" ht="15.75" hidden="1" customHeight="1" x14ac:dyDescent="0.25">
      <c r="A4077" s="13"/>
      <c r="B4077" s="13"/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  <c r="P4077" s="13"/>
      <c r="Q4077" s="13"/>
      <c r="R4077" s="13"/>
      <c r="S4077" s="13"/>
      <c r="T4077" s="13"/>
      <c r="U4077" s="13"/>
      <c r="V4077" s="13"/>
      <c r="W4077" s="13"/>
      <c r="X4077" s="13"/>
      <c r="Y4077" s="13"/>
      <c r="Z4077" s="13"/>
      <c r="AA4077" s="13"/>
      <c r="AB4077" s="13"/>
      <c r="AC4077" s="13"/>
      <c r="AD4077" s="13"/>
      <c r="AE4077" s="13"/>
      <c r="AF4077" s="13"/>
      <c r="AG4077" s="13"/>
      <c r="AH4077" s="13"/>
      <c r="AI4077" s="13"/>
      <c r="AJ4077" s="13"/>
      <c r="AK4077" s="13"/>
      <c r="AL4077" s="13"/>
      <c r="AM4077" s="13"/>
      <c r="AN4077" s="13"/>
    </row>
    <row r="4078" spans="1:40" ht="15.75" hidden="1" customHeight="1" x14ac:dyDescent="0.25">
      <c r="A4078" s="13"/>
      <c r="B4078" s="13"/>
      <c r="C4078" s="13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  <c r="P4078" s="13"/>
      <c r="Q4078" s="13"/>
      <c r="R4078" s="13"/>
      <c r="S4078" s="13"/>
      <c r="T4078" s="13"/>
      <c r="U4078" s="13"/>
      <c r="V4078" s="13"/>
      <c r="W4078" s="13"/>
      <c r="X4078" s="13"/>
      <c r="Y4078" s="13"/>
      <c r="Z4078" s="13"/>
      <c r="AA4078" s="13"/>
      <c r="AB4078" s="13"/>
      <c r="AC4078" s="13"/>
      <c r="AD4078" s="13"/>
      <c r="AE4078" s="13"/>
      <c r="AF4078" s="13"/>
      <c r="AG4078" s="13"/>
      <c r="AH4078" s="13"/>
      <c r="AI4078" s="13"/>
      <c r="AJ4078" s="13"/>
      <c r="AK4078" s="13"/>
      <c r="AL4078" s="13"/>
      <c r="AM4078" s="13"/>
      <c r="AN4078" s="13"/>
    </row>
    <row r="4079" spans="1:40" ht="15.75" hidden="1" customHeight="1" x14ac:dyDescent="0.25">
      <c r="A4079" s="13"/>
      <c r="B4079" s="13"/>
      <c r="C4079" s="13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  <c r="P4079" s="13"/>
      <c r="Q4079" s="13"/>
      <c r="R4079" s="13"/>
      <c r="S4079" s="13"/>
      <c r="T4079" s="13"/>
      <c r="U4079" s="13"/>
      <c r="V4079" s="13"/>
      <c r="W4079" s="13"/>
      <c r="X4079" s="13"/>
      <c r="Y4079" s="13"/>
      <c r="Z4079" s="13"/>
      <c r="AA4079" s="13"/>
      <c r="AB4079" s="13"/>
      <c r="AC4079" s="13"/>
      <c r="AD4079" s="13"/>
      <c r="AE4079" s="13"/>
      <c r="AF4079" s="13"/>
      <c r="AG4079" s="13"/>
      <c r="AH4079" s="13"/>
      <c r="AI4079" s="13"/>
      <c r="AJ4079" s="13"/>
      <c r="AK4079" s="13"/>
      <c r="AL4079" s="13"/>
      <c r="AM4079" s="13"/>
      <c r="AN4079" s="13"/>
    </row>
    <row r="4080" spans="1:40" ht="15.75" hidden="1" customHeight="1" x14ac:dyDescent="0.25">
      <c r="A4080" s="13"/>
      <c r="B4080" s="13"/>
      <c r="C4080" s="13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  <c r="P4080" s="13"/>
      <c r="Q4080" s="13"/>
      <c r="R4080" s="13"/>
      <c r="S4080" s="13"/>
      <c r="T4080" s="13"/>
      <c r="U4080" s="13"/>
      <c r="V4080" s="13"/>
      <c r="W4080" s="13"/>
      <c r="X4080" s="13"/>
      <c r="Y4080" s="13"/>
      <c r="Z4080" s="13"/>
      <c r="AA4080" s="13"/>
      <c r="AB4080" s="13"/>
      <c r="AC4080" s="13"/>
      <c r="AD4080" s="13"/>
      <c r="AE4080" s="13"/>
      <c r="AF4080" s="13"/>
      <c r="AG4080" s="13"/>
      <c r="AH4080" s="13"/>
      <c r="AI4080" s="13"/>
      <c r="AJ4080" s="13"/>
      <c r="AK4080" s="13"/>
      <c r="AL4080" s="13"/>
      <c r="AM4080" s="13"/>
      <c r="AN4080" s="13"/>
    </row>
    <row r="4081" spans="1:40" ht="15.75" hidden="1" customHeight="1" x14ac:dyDescent="0.25">
      <c r="A4081" s="13"/>
      <c r="B4081" s="13"/>
      <c r="C4081" s="13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  <c r="P4081" s="13"/>
      <c r="Q4081" s="13"/>
      <c r="R4081" s="13"/>
      <c r="S4081" s="13"/>
      <c r="T4081" s="13"/>
      <c r="U4081" s="13"/>
      <c r="V4081" s="13"/>
      <c r="W4081" s="13"/>
      <c r="X4081" s="13"/>
      <c r="Y4081" s="13"/>
      <c r="Z4081" s="13"/>
      <c r="AA4081" s="13"/>
      <c r="AB4081" s="13"/>
      <c r="AC4081" s="13"/>
      <c r="AD4081" s="13"/>
      <c r="AE4081" s="13"/>
      <c r="AF4081" s="13"/>
      <c r="AG4081" s="13"/>
      <c r="AH4081" s="13"/>
      <c r="AI4081" s="13"/>
      <c r="AJ4081" s="13"/>
      <c r="AK4081" s="13"/>
      <c r="AL4081" s="13"/>
      <c r="AM4081" s="13"/>
      <c r="AN4081" s="13"/>
    </row>
    <row r="4082" spans="1:40" ht="15.75" hidden="1" customHeight="1" x14ac:dyDescent="0.25">
      <c r="A4082" s="13"/>
      <c r="B4082" s="13"/>
      <c r="C4082" s="13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  <c r="P4082" s="13"/>
      <c r="Q4082" s="13"/>
      <c r="R4082" s="13"/>
      <c r="S4082" s="13"/>
      <c r="T4082" s="13"/>
      <c r="U4082" s="13"/>
      <c r="V4082" s="13"/>
      <c r="W4082" s="13"/>
      <c r="X4082" s="13"/>
      <c r="Y4082" s="13"/>
      <c r="Z4082" s="13"/>
      <c r="AA4082" s="13"/>
      <c r="AB4082" s="13"/>
      <c r="AC4082" s="13"/>
      <c r="AD4082" s="13"/>
      <c r="AE4082" s="13"/>
      <c r="AF4082" s="13"/>
      <c r="AG4082" s="13"/>
      <c r="AH4082" s="13"/>
      <c r="AI4082" s="13"/>
      <c r="AJ4082" s="13"/>
      <c r="AK4082" s="13"/>
      <c r="AL4082" s="13"/>
      <c r="AM4082" s="13"/>
      <c r="AN4082" s="13"/>
    </row>
    <row r="4083" spans="1:40" ht="15.75" hidden="1" customHeight="1" x14ac:dyDescent="0.25">
      <c r="A4083" s="13"/>
      <c r="B4083" s="13"/>
      <c r="C4083" s="13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  <c r="P4083" s="13"/>
      <c r="Q4083" s="13"/>
      <c r="R4083" s="13"/>
      <c r="S4083" s="13"/>
      <c r="T4083" s="13"/>
      <c r="U4083" s="13"/>
      <c r="V4083" s="13"/>
      <c r="W4083" s="13"/>
      <c r="X4083" s="13"/>
      <c r="Y4083" s="13"/>
      <c r="Z4083" s="13"/>
      <c r="AA4083" s="13"/>
      <c r="AB4083" s="13"/>
      <c r="AC4083" s="13"/>
      <c r="AD4083" s="13"/>
      <c r="AE4083" s="13"/>
      <c r="AF4083" s="13"/>
      <c r="AG4083" s="13"/>
      <c r="AH4083" s="13"/>
      <c r="AI4083" s="13"/>
      <c r="AJ4083" s="13"/>
      <c r="AK4083" s="13"/>
      <c r="AL4083" s="13"/>
      <c r="AM4083" s="13"/>
      <c r="AN4083" s="13"/>
    </row>
    <row r="4084" spans="1:40" ht="15.75" hidden="1" customHeight="1" x14ac:dyDescent="0.25">
      <c r="A4084" s="13"/>
      <c r="B4084" s="13"/>
      <c r="C4084" s="13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  <c r="P4084" s="13"/>
      <c r="Q4084" s="13"/>
      <c r="R4084" s="13"/>
      <c r="S4084" s="13"/>
      <c r="T4084" s="13"/>
      <c r="U4084" s="13"/>
      <c r="V4084" s="13"/>
      <c r="W4084" s="13"/>
      <c r="X4084" s="13"/>
      <c r="Y4084" s="13"/>
      <c r="Z4084" s="13"/>
      <c r="AA4084" s="13"/>
      <c r="AB4084" s="13"/>
      <c r="AC4084" s="13"/>
      <c r="AD4084" s="13"/>
      <c r="AE4084" s="13"/>
      <c r="AF4084" s="13"/>
      <c r="AG4084" s="13"/>
      <c r="AH4084" s="13"/>
      <c r="AI4084" s="13"/>
      <c r="AJ4084" s="13"/>
      <c r="AK4084" s="13"/>
      <c r="AL4084" s="13"/>
      <c r="AM4084" s="13"/>
      <c r="AN4084" s="13"/>
    </row>
    <row r="4085" spans="1:40" ht="15.75" hidden="1" customHeight="1" x14ac:dyDescent="0.25">
      <c r="A4085" s="13"/>
      <c r="B4085" s="13"/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  <c r="P4085" s="13"/>
      <c r="Q4085" s="13"/>
      <c r="R4085" s="13"/>
      <c r="S4085" s="13"/>
      <c r="T4085" s="13"/>
      <c r="U4085" s="13"/>
      <c r="V4085" s="13"/>
      <c r="W4085" s="13"/>
      <c r="X4085" s="13"/>
      <c r="Y4085" s="13"/>
      <c r="Z4085" s="13"/>
      <c r="AA4085" s="13"/>
      <c r="AB4085" s="13"/>
      <c r="AC4085" s="13"/>
      <c r="AD4085" s="13"/>
      <c r="AE4085" s="13"/>
      <c r="AF4085" s="13"/>
      <c r="AG4085" s="13"/>
      <c r="AH4085" s="13"/>
      <c r="AI4085" s="13"/>
      <c r="AJ4085" s="13"/>
      <c r="AK4085" s="13"/>
      <c r="AL4085" s="13"/>
      <c r="AM4085" s="13"/>
      <c r="AN4085" s="13"/>
    </row>
    <row r="4086" spans="1:40" ht="15.75" hidden="1" customHeight="1" x14ac:dyDescent="0.25">
      <c r="A4086" s="13"/>
      <c r="B4086" s="13"/>
      <c r="C4086" s="13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  <c r="P4086" s="13"/>
      <c r="Q4086" s="13"/>
      <c r="R4086" s="13"/>
      <c r="S4086" s="13"/>
      <c r="T4086" s="13"/>
      <c r="U4086" s="13"/>
      <c r="V4086" s="13"/>
      <c r="W4086" s="13"/>
      <c r="X4086" s="13"/>
      <c r="Y4086" s="13"/>
      <c r="Z4086" s="13"/>
      <c r="AA4086" s="13"/>
      <c r="AB4086" s="13"/>
      <c r="AC4086" s="13"/>
      <c r="AD4086" s="13"/>
      <c r="AE4086" s="13"/>
      <c r="AF4086" s="13"/>
      <c r="AG4086" s="13"/>
      <c r="AH4086" s="13"/>
      <c r="AI4086" s="13"/>
      <c r="AJ4086" s="13"/>
      <c r="AK4086" s="13"/>
      <c r="AL4086" s="13"/>
      <c r="AM4086" s="13"/>
      <c r="AN4086" s="13"/>
    </row>
    <row r="4087" spans="1:40" ht="15.75" hidden="1" customHeight="1" x14ac:dyDescent="0.25">
      <c r="A4087" s="13"/>
      <c r="B4087" s="13"/>
      <c r="C4087" s="13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  <c r="P4087" s="13"/>
      <c r="Q4087" s="13"/>
      <c r="R4087" s="13"/>
      <c r="S4087" s="13"/>
      <c r="T4087" s="13"/>
      <c r="U4087" s="13"/>
      <c r="V4087" s="13"/>
      <c r="W4087" s="13"/>
      <c r="X4087" s="13"/>
      <c r="Y4087" s="13"/>
      <c r="Z4087" s="13"/>
      <c r="AA4087" s="13"/>
      <c r="AB4087" s="13"/>
      <c r="AC4087" s="13"/>
      <c r="AD4087" s="13"/>
      <c r="AE4087" s="13"/>
      <c r="AF4087" s="13"/>
      <c r="AG4087" s="13"/>
      <c r="AH4087" s="13"/>
      <c r="AI4087" s="13"/>
      <c r="AJ4087" s="13"/>
      <c r="AK4087" s="13"/>
      <c r="AL4087" s="13"/>
      <c r="AM4087" s="13"/>
      <c r="AN4087" s="13"/>
    </row>
    <row r="4088" spans="1:40" ht="15.75" hidden="1" customHeight="1" x14ac:dyDescent="0.25">
      <c r="A4088" s="13"/>
      <c r="B4088" s="13"/>
      <c r="C4088" s="13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  <c r="P4088" s="13"/>
      <c r="Q4088" s="13"/>
      <c r="R4088" s="13"/>
      <c r="S4088" s="13"/>
      <c r="T4088" s="13"/>
      <c r="U4088" s="13"/>
      <c r="V4088" s="13"/>
      <c r="W4088" s="13"/>
      <c r="X4088" s="13"/>
      <c r="Y4088" s="13"/>
      <c r="Z4088" s="13"/>
      <c r="AA4088" s="13"/>
      <c r="AB4088" s="13"/>
      <c r="AC4088" s="13"/>
      <c r="AD4088" s="13"/>
      <c r="AE4088" s="13"/>
      <c r="AF4088" s="13"/>
      <c r="AG4088" s="13"/>
      <c r="AH4088" s="13"/>
      <c r="AI4088" s="13"/>
      <c r="AJ4088" s="13"/>
      <c r="AK4088" s="13"/>
      <c r="AL4088" s="13"/>
      <c r="AM4088" s="13"/>
      <c r="AN4088" s="13"/>
    </row>
    <row r="4089" spans="1:40" ht="15.75" hidden="1" customHeight="1" x14ac:dyDescent="0.25">
      <c r="A4089" s="13"/>
      <c r="B4089" s="13"/>
      <c r="C4089" s="13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  <c r="P4089" s="13"/>
      <c r="Q4089" s="13"/>
      <c r="R4089" s="13"/>
      <c r="S4089" s="13"/>
      <c r="T4089" s="13"/>
      <c r="U4089" s="13"/>
      <c r="V4089" s="13"/>
      <c r="W4089" s="13"/>
      <c r="X4089" s="13"/>
      <c r="Y4089" s="13"/>
      <c r="Z4089" s="13"/>
      <c r="AA4089" s="13"/>
      <c r="AB4089" s="13"/>
      <c r="AC4089" s="13"/>
      <c r="AD4089" s="13"/>
      <c r="AE4089" s="13"/>
      <c r="AF4089" s="13"/>
      <c r="AG4089" s="13"/>
      <c r="AH4089" s="13"/>
      <c r="AI4089" s="13"/>
      <c r="AJ4089" s="13"/>
      <c r="AK4089" s="13"/>
      <c r="AL4089" s="13"/>
      <c r="AM4089" s="13"/>
      <c r="AN4089" s="13"/>
    </row>
    <row r="4090" spans="1:40" ht="15.75" hidden="1" customHeight="1" x14ac:dyDescent="0.25">
      <c r="A4090" s="13"/>
      <c r="B4090" s="13"/>
      <c r="C4090" s="13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  <c r="P4090" s="13"/>
      <c r="Q4090" s="13"/>
      <c r="R4090" s="13"/>
      <c r="S4090" s="13"/>
      <c r="T4090" s="13"/>
      <c r="U4090" s="13"/>
      <c r="V4090" s="13"/>
      <c r="W4090" s="13"/>
      <c r="X4090" s="13"/>
      <c r="Y4090" s="13"/>
      <c r="Z4090" s="13"/>
      <c r="AA4090" s="13"/>
      <c r="AB4090" s="13"/>
      <c r="AC4090" s="13"/>
      <c r="AD4090" s="13"/>
      <c r="AE4090" s="13"/>
      <c r="AF4090" s="13"/>
      <c r="AG4090" s="13"/>
      <c r="AH4090" s="13"/>
      <c r="AI4090" s="13"/>
      <c r="AJ4090" s="13"/>
      <c r="AK4090" s="13"/>
      <c r="AL4090" s="13"/>
      <c r="AM4090" s="13"/>
      <c r="AN4090" s="13"/>
    </row>
    <row r="4091" spans="1:40" ht="15.75" hidden="1" customHeight="1" x14ac:dyDescent="0.25">
      <c r="A4091" s="13"/>
      <c r="B4091" s="13"/>
      <c r="C4091" s="13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  <c r="P4091" s="13"/>
      <c r="Q4091" s="13"/>
      <c r="R4091" s="13"/>
      <c r="S4091" s="13"/>
      <c r="T4091" s="13"/>
      <c r="U4091" s="13"/>
      <c r="V4091" s="13"/>
      <c r="W4091" s="13"/>
      <c r="X4091" s="13"/>
      <c r="Y4091" s="13"/>
      <c r="Z4091" s="13"/>
      <c r="AA4091" s="13"/>
      <c r="AB4091" s="13"/>
      <c r="AC4091" s="13"/>
      <c r="AD4091" s="13"/>
      <c r="AE4091" s="13"/>
      <c r="AF4091" s="13"/>
      <c r="AG4091" s="13"/>
      <c r="AH4091" s="13"/>
      <c r="AI4091" s="13"/>
      <c r="AJ4091" s="13"/>
      <c r="AK4091" s="13"/>
      <c r="AL4091" s="13"/>
      <c r="AM4091" s="13"/>
      <c r="AN4091" s="13"/>
    </row>
    <row r="4092" spans="1:40" ht="15.75" hidden="1" customHeight="1" x14ac:dyDescent="0.25">
      <c r="A4092" s="13"/>
      <c r="B4092" s="13"/>
      <c r="C4092" s="13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  <c r="P4092" s="13"/>
      <c r="Q4092" s="13"/>
      <c r="R4092" s="13"/>
      <c r="S4092" s="13"/>
      <c r="T4092" s="13"/>
      <c r="U4092" s="13"/>
      <c r="V4092" s="13"/>
      <c r="W4092" s="13"/>
      <c r="X4092" s="13"/>
      <c r="Y4092" s="13"/>
      <c r="Z4092" s="13"/>
      <c r="AA4092" s="13"/>
      <c r="AB4092" s="13"/>
      <c r="AC4092" s="13"/>
      <c r="AD4092" s="13"/>
      <c r="AE4092" s="13"/>
      <c r="AF4092" s="13"/>
      <c r="AG4092" s="13"/>
      <c r="AH4092" s="13"/>
      <c r="AI4092" s="13"/>
      <c r="AJ4092" s="13"/>
      <c r="AK4092" s="13"/>
      <c r="AL4092" s="13"/>
      <c r="AM4092" s="13"/>
      <c r="AN4092" s="13"/>
    </row>
    <row r="4093" spans="1:40" ht="15.75" hidden="1" customHeight="1" x14ac:dyDescent="0.25">
      <c r="A4093" s="13"/>
      <c r="B4093" s="13"/>
      <c r="C4093" s="13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  <c r="P4093" s="13"/>
      <c r="Q4093" s="13"/>
      <c r="R4093" s="13"/>
      <c r="S4093" s="13"/>
      <c r="T4093" s="13"/>
      <c r="U4093" s="13"/>
      <c r="V4093" s="13"/>
      <c r="W4093" s="13"/>
      <c r="X4093" s="13"/>
      <c r="Y4093" s="13"/>
      <c r="Z4093" s="13"/>
      <c r="AA4093" s="13"/>
      <c r="AB4093" s="13"/>
      <c r="AC4093" s="13"/>
      <c r="AD4093" s="13"/>
      <c r="AE4093" s="13"/>
      <c r="AF4093" s="13"/>
      <c r="AG4093" s="13"/>
      <c r="AH4093" s="13"/>
      <c r="AI4093" s="13"/>
      <c r="AJ4093" s="13"/>
      <c r="AK4093" s="13"/>
      <c r="AL4093" s="13"/>
      <c r="AM4093" s="13"/>
      <c r="AN4093" s="13"/>
    </row>
    <row r="4094" spans="1:40" ht="15.75" hidden="1" customHeight="1" x14ac:dyDescent="0.25">
      <c r="A4094" s="13"/>
      <c r="B4094" s="13"/>
      <c r="C4094" s="13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  <c r="P4094" s="13"/>
      <c r="Q4094" s="13"/>
      <c r="R4094" s="13"/>
      <c r="S4094" s="13"/>
      <c r="T4094" s="13"/>
      <c r="U4094" s="13"/>
      <c r="V4094" s="13"/>
      <c r="W4094" s="13"/>
      <c r="X4094" s="13"/>
      <c r="Y4094" s="13"/>
      <c r="Z4094" s="13"/>
      <c r="AA4094" s="13"/>
      <c r="AB4094" s="13"/>
      <c r="AC4094" s="13"/>
      <c r="AD4094" s="13"/>
      <c r="AE4094" s="13"/>
      <c r="AF4094" s="13"/>
      <c r="AG4094" s="13"/>
      <c r="AH4094" s="13"/>
      <c r="AI4094" s="13"/>
      <c r="AJ4094" s="13"/>
      <c r="AK4094" s="13"/>
      <c r="AL4094" s="13"/>
      <c r="AM4094" s="13"/>
      <c r="AN4094" s="13"/>
    </row>
    <row r="4095" spans="1:40" ht="15.75" hidden="1" customHeight="1" x14ac:dyDescent="0.25">
      <c r="A4095" s="13"/>
      <c r="B4095" s="13"/>
      <c r="C4095" s="13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  <c r="P4095" s="13"/>
      <c r="Q4095" s="13"/>
      <c r="R4095" s="13"/>
      <c r="S4095" s="13"/>
      <c r="T4095" s="13"/>
      <c r="U4095" s="13"/>
      <c r="V4095" s="13"/>
      <c r="W4095" s="13"/>
      <c r="X4095" s="13"/>
      <c r="Y4095" s="13"/>
      <c r="Z4095" s="13"/>
      <c r="AA4095" s="13"/>
      <c r="AB4095" s="13"/>
      <c r="AC4095" s="13"/>
      <c r="AD4095" s="13"/>
      <c r="AE4095" s="13"/>
      <c r="AF4095" s="13"/>
      <c r="AG4095" s="13"/>
      <c r="AH4095" s="13"/>
      <c r="AI4095" s="13"/>
      <c r="AJ4095" s="13"/>
      <c r="AK4095" s="13"/>
      <c r="AL4095" s="13"/>
      <c r="AM4095" s="13"/>
      <c r="AN4095" s="13"/>
    </row>
    <row r="4096" spans="1:40" ht="15.75" hidden="1" customHeight="1" x14ac:dyDescent="0.25">
      <c r="A4096" s="13"/>
      <c r="B4096" s="13"/>
      <c r="C4096" s="13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  <c r="P4096" s="13"/>
      <c r="Q4096" s="13"/>
      <c r="R4096" s="13"/>
      <c r="S4096" s="13"/>
      <c r="T4096" s="13"/>
      <c r="U4096" s="13"/>
      <c r="V4096" s="13"/>
      <c r="W4096" s="13"/>
      <c r="X4096" s="13"/>
      <c r="Y4096" s="13"/>
      <c r="Z4096" s="13"/>
      <c r="AA4096" s="13"/>
      <c r="AB4096" s="13"/>
      <c r="AC4096" s="13"/>
      <c r="AD4096" s="13"/>
      <c r="AE4096" s="13"/>
      <c r="AF4096" s="13"/>
      <c r="AG4096" s="13"/>
      <c r="AH4096" s="13"/>
      <c r="AI4096" s="13"/>
      <c r="AJ4096" s="13"/>
      <c r="AK4096" s="13"/>
      <c r="AL4096" s="13"/>
      <c r="AM4096" s="13"/>
      <c r="AN4096" s="13"/>
    </row>
    <row r="4097" spans="1:40" ht="15.75" hidden="1" customHeight="1" x14ac:dyDescent="0.25">
      <c r="A4097" s="13"/>
      <c r="B4097" s="13"/>
      <c r="C4097" s="13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  <c r="P4097" s="13"/>
      <c r="Q4097" s="13"/>
      <c r="R4097" s="13"/>
      <c r="S4097" s="13"/>
      <c r="T4097" s="13"/>
      <c r="U4097" s="13"/>
      <c r="V4097" s="13"/>
      <c r="W4097" s="13"/>
      <c r="X4097" s="13"/>
      <c r="Y4097" s="13"/>
      <c r="Z4097" s="13"/>
      <c r="AA4097" s="13"/>
      <c r="AB4097" s="13"/>
      <c r="AC4097" s="13"/>
      <c r="AD4097" s="13"/>
      <c r="AE4097" s="13"/>
      <c r="AF4097" s="13"/>
      <c r="AG4097" s="13"/>
      <c r="AH4097" s="13"/>
      <c r="AI4097" s="13"/>
      <c r="AJ4097" s="13"/>
      <c r="AK4097" s="13"/>
      <c r="AL4097" s="13"/>
      <c r="AM4097" s="13"/>
      <c r="AN4097" s="13"/>
    </row>
    <row r="4098" spans="1:40" ht="15.75" hidden="1" customHeight="1" x14ac:dyDescent="0.25">
      <c r="A4098" s="13"/>
      <c r="B4098" s="13"/>
      <c r="C4098" s="13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  <c r="P4098" s="13"/>
      <c r="Q4098" s="13"/>
      <c r="R4098" s="13"/>
      <c r="S4098" s="13"/>
      <c r="T4098" s="13"/>
      <c r="U4098" s="13"/>
      <c r="V4098" s="13"/>
      <c r="W4098" s="13"/>
      <c r="X4098" s="13"/>
      <c r="Y4098" s="13"/>
      <c r="Z4098" s="13"/>
      <c r="AA4098" s="13"/>
      <c r="AB4098" s="13"/>
      <c r="AC4098" s="13"/>
      <c r="AD4098" s="13"/>
      <c r="AE4098" s="13"/>
      <c r="AF4098" s="13"/>
      <c r="AG4098" s="13"/>
      <c r="AH4098" s="13"/>
      <c r="AI4098" s="13"/>
      <c r="AJ4098" s="13"/>
      <c r="AK4098" s="13"/>
      <c r="AL4098" s="13"/>
      <c r="AM4098" s="13"/>
      <c r="AN4098" s="13"/>
    </row>
    <row r="4099" spans="1:40" ht="15.75" hidden="1" customHeight="1" x14ac:dyDescent="0.25">
      <c r="A4099" s="13"/>
      <c r="B4099" s="13"/>
      <c r="C4099" s="13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  <c r="P4099" s="13"/>
      <c r="Q4099" s="13"/>
      <c r="R4099" s="13"/>
      <c r="S4099" s="13"/>
      <c r="T4099" s="13"/>
      <c r="U4099" s="13"/>
      <c r="V4099" s="13"/>
      <c r="W4099" s="13"/>
      <c r="X4099" s="13"/>
      <c r="Y4099" s="13"/>
      <c r="Z4099" s="13"/>
      <c r="AA4099" s="13"/>
      <c r="AB4099" s="13"/>
      <c r="AC4099" s="13"/>
      <c r="AD4099" s="13"/>
      <c r="AE4099" s="13"/>
      <c r="AF4099" s="13"/>
      <c r="AG4099" s="13"/>
      <c r="AH4099" s="13"/>
      <c r="AI4099" s="13"/>
      <c r="AJ4099" s="13"/>
      <c r="AK4099" s="13"/>
      <c r="AL4099" s="13"/>
      <c r="AM4099" s="13"/>
      <c r="AN4099" s="13"/>
    </row>
    <row r="4100" spans="1:40" ht="15.75" hidden="1" customHeight="1" x14ac:dyDescent="0.25">
      <c r="A4100" s="13"/>
      <c r="B4100" s="13"/>
      <c r="C4100" s="13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  <c r="P4100" s="13"/>
      <c r="Q4100" s="13"/>
      <c r="R4100" s="13"/>
      <c r="S4100" s="13"/>
      <c r="T4100" s="13"/>
      <c r="U4100" s="13"/>
      <c r="V4100" s="13"/>
      <c r="W4100" s="13"/>
      <c r="X4100" s="13"/>
      <c r="Y4100" s="13"/>
      <c r="Z4100" s="13"/>
      <c r="AA4100" s="13"/>
      <c r="AB4100" s="13"/>
      <c r="AC4100" s="13"/>
      <c r="AD4100" s="13"/>
      <c r="AE4100" s="13"/>
      <c r="AF4100" s="13"/>
      <c r="AG4100" s="13"/>
      <c r="AH4100" s="13"/>
      <c r="AI4100" s="13"/>
      <c r="AJ4100" s="13"/>
      <c r="AK4100" s="13"/>
      <c r="AL4100" s="13"/>
      <c r="AM4100" s="13"/>
      <c r="AN4100" s="13"/>
    </row>
    <row r="4101" spans="1:40" ht="15.75" hidden="1" customHeight="1" x14ac:dyDescent="0.25">
      <c r="A4101" s="13"/>
      <c r="B4101" s="13"/>
      <c r="C4101" s="13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  <c r="P4101" s="13"/>
      <c r="Q4101" s="13"/>
      <c r="R4101" s="13"/>
      <c r="S4101" s="13"/>
      <c r="T4101" s="13"/>
      <c r="U4101" s="13"/>
      <c r="V4101" s="13"/>
      <c r="W4101" s="13"/>
      <c r="X4101" s="13"/>
      <c r="Y4101" s="13"/>
      <c r="Z4101" s="13"/>
      <c r="AA4101" s="13"/>
      <c r="AB4101" s="13"/>
      <c r="AC4101" s="13"/>
      <c r="AD4101" s="13"/>
      <c r="AE4101" s="13"/>
      <c r="AF4101" s="13"/>
      <c r="AG4101" s="13"/>
      <c r="AH4101" s="13"/>
      <c r="AI4101" s="13"/>
      <c r="AJ4101" s="13"/>
      <c r="AK4101" s="13"/>
      <c r="AL4101" s="13"/>
      <c r="AM4101" s="13"/>
      <c r="AN4101" s="13"/>
    </row>
    <row r="4102" spans="1:40" ht="15.75" hidden="1" customHeight="1" x14ac:dyDescent="0.25">
      <c r="A4102" s="13"/>
      <c r="B4102" s="13"/>
      <c r="C4102" s="13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  <c r="P4102" s="13"/>
      <c r="Q4102" s="13"/>
      <c r="R4102" s="13"/>
      <c r="S4102" s="13"/>
      <c r="T4102" s="13"/>
      <c r="U4102" s="13"/>
      <c r="V4102" s="13"/>
      <c r="W4102" s="13"/>
      <c r="X4102" s="13"/>
      <c r="Y4102" s="13"/>
      <c r="Z4102" s="13"/>
      <c r="AA4102" s="13"/>
      <c r="AB4102" s="13"/>
      <c r="AC4102" s="13"/>
      <c r="AD4102" s="13"/>
      <c r="AE4102" s="13"/>
      <c r="AF4102" s="13"/>
      <c r="AG4102" s="13"/>
      <c r="AH4102" s="13"/>
      <c r="AI4102" s="13"/>
      <c r="AJ4102" s="13"/>
      <c r="AK4102" s="13"/>
      <c r="AL4102" s="13"/>
      <c r="AM4102" s="13"/>
      <c r="AN4102" s="13"/>
    </row>
    <row r="4103" spans="1:40" ht="15.75" hidden="1" customHeight="1" x14ac:dyDescent="0.25">
      <c r="A4103" s="13"/>
      <c r="B4103" s="13"/>
      <c r="C4103" s="13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  <c r="P4103" s="13"/>
      <c r="Q4103" s="13"/>
      <c r="R4103" s="13"/>
      <c r="S4103" s="13"/>
      <c r="T4103" s="13"/>
      <c r="U4103" s="13"/>
      <c r="V4103" s="13"/>
      <c r="W4103" s="13"/>
      <c r="X4103" s="13"/>
      <c r="Y4103" s="13"/>
      <c r="Z4103" s="13"/>
      <c r="AA4103" s="13"/>
      <c r="AB4103" s="13"/>
      <c r="AC4103" s="13"/>
      <c r="AD4103" s="13"/>
      <c r="AE4103" s="13"/>
      <c r="AF4103" s="13"/>
      <c r="AG4103" s="13"/>
      <c r="AH4103" s="13"/>
      <c r="AI4103" s="13"/>
      <c r="AJ4103" s="13"/>
      <c r="AK4103" s="13"/>
      <c r="AL4103" s="13"/>
      <c r="AM4103" s="13"/>
      <c r="AN4103" s="13"/>
    </row>
    <row r="4104" spans="1:40" ht="15.75" hidden="1" customHeight="1" x14ac:dyDescent="0.25">
      <c r="A4104" s="13"/>
      <c r="B4104" s="13"/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  <c r="P4104" s="13"/>
      <c r="Q4104" s="13"/>
      <c r="R4104" s="13"/>
      <c r="S4104" s="13"/>
      <c r="T4104" s="13"/>
      <c r="U4104" s="13"/>
      <c r="V4104" s="13"/>
      <c r="W4104" s="13"/>
      <c r="X4104" s="13"/>
      <c r="Y4104" s="13"/>
      <c r="Z4104" s="13"/>
      <c r="AA4104" s="13"/>
      <c r="AB4104" s="13"/>
      <c r="AC4104" s="13"/>
      <c r="AD4104" s="13"/>
      <c r="AE4104" s="13"/>
      <c r="AF4104" s="13"/>
      <c r="AG4104" s="13"/>
      <c r="AH4104" s="13"/>
      <c r="AI4104" s="13"/>
      <c r="AJ4104" s="13"/>
      <c r="AK4104" s="13"/>
      <c r="AL4104" s="13"/>
      <c r="AM4104" s="13"/>
      <c r="AN4104" s="13"/>
    </row>
    <row r="4105" spans="1:40" ht="15.75" hidden="1" customHeight="1" x14ac:dyDescent="0.25">
      <c r="A4105" s="13"/>
      <c r="B4105" s="13"/>
      <c r="C4105" s="13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  <c r="P4105" s="13"/>
      <c r="Q4105" s="13"/>
      <c r="R4105" s="13"/>
      <c r="S4105" s="13"/>
      <c r="T4105" s="13"/>
      <c r="U4105" s="13"/>
      <c r="V4105" s="13"/>
      <c r="W4105" s="13"/>
      <c r="X4105" s="13"/>
      <c r="Y4105" s="13"/>
      <c r="Z4105" s="13"/>
      <c r="AA4105" s="13"/>
      <c r="AB4105" s="13"/>
      <c r="AC4105" s="13"/>
      <c r="AD4105" s="13"/>
      <c r="AE4105" s="13"/>
      <c r="AF4105" s="13"/>
      <c r="AG4105" s="13"/>
      <c r="AH4105" s="13"/>
      <c r="AI4105" s="13"/>
      <c r="AJ4105" s="13"/>
      <c r="AK4105" s="13"/>
      <c r="AL4105" s="13"/>
      <c r="AM4105" s="13"/>
      <c r="AN4105" s="13"/>
    </row>
    <row r="4106" spans="1:40" ht="15.75" hidden="1" customHeight="1" x14ac:dyDescent="0.25">
      <c r="A4106" s="13"/>
      <c r="B4106" s="13"/>
      <c r="C4106" s="13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  <c r="P4106" s="13"/>
      <c r="Q4106" s="13"/>
      <c r="R4106" s="13"/>
      <c r="S4106" s="13"/>
      <c r="T4106" s="13"/>
      <c r="U4106" s="13"/>
      <c r="V4106" s="13"/>
      <c r="W4106" s="13"/>
      <c r="X4106" s="13"/>
      <c r="Y4106" s="13"/>
      <c r="Z4106" s="13"/>
      <c r="AA4106" s="13"/>
      <c r="AB4106" s="13"/>
      <c r="AC4106" s="13"/>
      <c r="AD4106" s="13"/>
      <c r="AE4106" s="13"/>
      <c r="AF4106" s="13"/>
      <c r="AG4106" s="13"/>
      <c r="AH4106" s="13"/>
      <c r="AI4106" s="13"/>
      <c r="AJ4106" s="13"/>
      <c r="AK4106" s="13"/>
      <c r="AL4106" s="13"/>
      <c r="AM4106" s="13"/>
      <c r="AN4106" s="13"/>
    </row>
    <row r="4107" spans="1:40" ht="15.75" hidden="1" customHeight="1" x14ac:dyDescent="0.25">
      <c r="A4107" s="13"/>
      <c r="B4107" s="13"/>
      <c r="C4107" s="13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  <c r="P4107" s="13"/>
      <c r="Q4107" s="13"/>
      <c r="R4107" s="13"/>
      <c r="S4107" s="13"/>
      <c r="T4107" s="13"/>
      <c r="U4107" s="13"/>
      <c r="V4107" s="13"/>
      <c r="W4107" s="13"/>
      <c r="X4107" s="13"/>
      <c r="Y4107" s="13"/>
      <c r="Z4107" s="13"/>
      <c r="AA4107" s="13"/>
      <c r="AB4107" s="13"/>
      <c r="AC4107" s="13"/>
      <c r="AD4107" s="13"/>
      <c r="AE4107" s="13"/>
      <c r="AF4107" s="13"/>
      <c r="AG4107" s="13"/>
      <c r="AH4107" s="13"/>
      <c r="AI4107" s="13"/>
      <c r="AJ4107" s="13"/>
      <c r="AK4107" s="13"/>
      <c r="AL4107" s="13"/>
      <c r="AM4107" s="13"/>
      <c r="AN4107" s="13"/>
    </row>
    <row r="4108" spans="1:40" ht="15.75" hidden="1" customHeight="1" x14ac:dyDescent="0.25">
      <c r="A4108" s="13"/>
      <c r="B4108" s="13"/>
      <c r="C4108" s="13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  <c r="P4108" s="13"/>
      <c r="Q4108" s="13"/>
      <c r="R4108" s="13"/>
      <c r="S4108" s="13"/>
      <c r="T4108" s="13"/>
      <c r="U4108" s="13"/>
      <c r="V4108" s="13"/>
      <c r="W4108" s="13"/>
      <c r="X4108" s="13"/>
      <c r="Y4108" s="13"/>
      <c r="Z4108" s="13"/>
      <c r="AA4108" s="13"/>
      <c r="AB4108" s="13"/>
      <c r="AC4108" s="13"/>
      <c r="AD4108" s="13"/>
      <c r="AE4108" s="13"/>
      <c r="AF4108" s="13"/>
      <c r="AG4108" s="13"/>
      <c r="AH4108" s="13"/>
      <c r="AI4108" s="13"/>
      <c r="AJ4108" s="13"/>
      <c r="AK4108" s="13"/>
      <c r="AL4108" s="13"/>
      <c r="AM4108" s="13"/>
      <c r="AN4108" s="13"/>
    </row>
    <row r="4109" spans="1:40" ht="15.75" hidden="1" customHeight="1" x14ac:dyDescent="0.25">
      <c r="A4109" s="13"/>
      <c r="B4109" s="13"/>
      <c r="C4109" s="13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  <c r="P4109" s="13"/>
      <c r="Q4109" s="13"/>
      <c r="R4109" s="13"/>
      <c r="S4109" s="13"/>
      <c r="T4109" s="13"/>
      <c r="U4109" s="13"/>
      <c r="V4109" s="13"/>
      <c r="W4109" s="13"/>
      <c r="X4109" s="13"/>
      <c r="Y4109" s="13"/>
      <c r="Z4109" s="13"/>
      <c r="AA4109" s="13"/>
      <c r="AB4109" s="13"/>
      <c r="AC4109" s="13"/>
      <c r="AD4109" s="13"/>
      <c r="AE4109" s="13"/>
      <c r="AF4109" s="13"/>
      <c r="AG4109" s="13"/>
      <c r="AH4109" s="13"/>
      <c r="AI4109" s="13"/>
      <c r="AJ4109" s="13"/>
      <c r="AK4109" s="13"/>
      <c r="AL4109" s="13"/>
      <c r="AM4109" s="13"/>
      <c r="AN4109" s="13"/>
    </row>
    <row r="4110" spans="1:40" ht="15.75" hidden="1" customHeight="1" x14ac:dyDescent="0.25">
      <c r="A4110" s="13"/>
      <c r="B4110" s="13"/>
      <c r="C4110" s="13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  <c r="P4110" s="13"/>
      <c r="Q4110" s="13"/>
      <c r="R4110" s="13"/>
      <c r="S4110" s="13"/>
      <c r="T4110" s="13"/>
      <c r="U4110" s="13"/>
      <c r="V4110" s="13"/>
      <c r="W4110" s="13"/>
      <c r="X4110" s="13"/>
      <c r="Y4110" s="13"/>
      <c r="Z4110" s="13"/>
      <c r="AA4110" s="13"/>
      <c r="AB4110" s="13"/>
      <c r="AC4110" s="13"/>
      <c r="AD4110" s="13"/>
      <c r="AE4110" s="13"/>
      <c r="AF4110" s="13"/>
      <c r="AG4110" s="13"/>
      <c r="AH4110" s="13"/>
      <c r="AI4110" s="13"/>
      <c r="AJ4110" s="13"/>
      <c r="AK4110" s="13"/>
      <c r="AL4110" s="13"/>
      <c r="AM4110" s="13"/>
      <c r="AN4110" s="13"/>
    </row>
    <row r="4111" spans="1:40" ht="15.75" hidden="1" customHeight="1" x14ac:dyDescent="0.25">
      <c r="A4111" s="13"/>
      <c r="B4111" s="13"/>
      <c r="C4111" s="13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  <c r="P4111" s="13"/>
      <c r="Q4111" s="13"/>
      <c r="R4111" s="13"/>
      <c r="S4111" s="13"/>
      <c r="T4111" s="13"/>
      <c r="U4111" s="13"/>
      <c r="V4111" s="13"/>
      <c r="W4111" s="13"/>
      <c r="X4111" s="13"/>
      <c r="Y4111" s="13"/>
      <c r="Z4111" s="13"/>
      <c r="AA4111" s="13"/>
      <c r="AB4111" s="13"/>
      <c r="AC4111" s="13"/>
      <c r="AD4111" s="13"/>
      <c r="AE4111" s="13"/>
      <c r="AF4111" s="13"/>
      <c r="AG4111" s="13"/>
      <c r="AH4111" s="13"/>
      <c r="AI4111" s="13"/>
      <c r="AJ4111" s="13"/>
      <c r="AK4111" s="13"/>
      <c r="AL4111" s="13"/>
      <c r="AM4111" s="13"/>
      <c r="AN4111" s="13"/>
    </row>
    <row r="4112" spans="1:40" ht="15.75" hidden="1" customHeight="1" x14ac:dyDescent="0.25">
      <c r="A4112" s="13"/>
      <c r="B4112" s="13"/>
      <c r="C4112" s="13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  <c r="P4112" s="13"/>
      <c r="Q4112" s="13"/>
      <c r="R4112" s="13"/>
      <c r="S4112" s="13"/>
      <c r="T4112" s="13"/>
      <c r="U4112" s="13"/>
      <c r="V4112" s="13"/>
      <c r="W4112" s="13"/>
      <c r="X4112" s="13"/>
      <c r="Y4112" s="13"/>
      <c r="Z4112" s="13"/>
      <c r="AA4112" s="13"/>
      <c r="AB4112" s="13"/>
      <c r="AC4112" s="13"/>
      <c r="AD4112" s="13"/>
      <c r="AE4112" s="13"/>
      <c r="AF4112" s="13"/>
      <c r="AG4112" s="13"/>
      <c r="AH4112" s="13"/>
      <c r="AI4112" s="13"/>
      <c r="AJ4112" s="13"/>
      <c r="AK4112" s="13"/>
      <c r="AL4112" s="13"/>
      <c r="AM4112" s="13"/>
      <c r="AN4112" s="13"/>
    </row>
    <row r="4113" spans="1:40" ht="15.75" hidden="1" customHeight="1" x14ac:dyDescent="0.25">
      <c r="A4113" s="13"/>
      <c r="B4113" s="13"/>
      <c r="C4113" s="13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  <c r="P4113" s="13"/>
      <c r="Q4113" s="13"/>
      <c r="R4113" s="13"/>
      <c r="S4113" s="13"/>
      <c r="T4113" s="13"/>
      <c r="U4113" s="13"/>
      <c r="V4113" s="13"/>
      <c r="W4113" s="13"/>
      <c r="X4113" s="13"/>
      <c r="Y4113" s="13"/>
      <c r="Z4113" s="13"/>
      <c r="AA4113" s="13"/>
      <c r="AB4113" s="13"/>
      <c r="AC4113" s="13"/>
      <c r="AD4113" s="13"/>
      <c r="AE4113" s="13"/>
      <c r="AF4113" s="13"/>
      <c r="AG4113" s="13"/>
      <c r="AH4113" s="13"/>
      <c r="AI4113" s="13"/>
      <c r="AJ4113" s="13"/>
      <c r="AK4113" s="13"/>
      <c r="AL4113" s="13"/>
      <c r="AM4113" s="13"/>
      <c r="AN4113" s="13"/>
    </row>
    <row r="4114" spans="1:40" ht="15.75" hidden="1" customHeight="1" x14ac:dyDescent="0.25">
      <c r="A4114" s="13"/>
      <c r="B4114" s="13"/>
      <c r="C4114" s="13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  <c r="P4114" s="13"/>
      <c r="Q4114" s="13"/>
      <c r="R4114" s="13"/>
      <c r="S4114" s="13"/>
      <c r="T4114" s="13"/>
      <c r="U4114" s="13"/>
      <c r="V4114" s="13"/>
      <c r="W4114" s="13"/>
      <c r="X4114" s="13"/>
      <c r="Y4114" s="13"/>
      <c r="Z4114" s="13"/>
      <c r="AA4114" s="13"/>
      <c r="AB4114" s="13"/>
      <c r="AC4114" s="13"/>
      <c r="AD4114" s="13"/>
      <c r="AE4114" s="13"/>
      <c r="AF4114" s="13"/>
      <c r="AG4114" s="13"/>
      <c r="AH4114" s="13"/>
      <c r="AI4114" s="13"/>
      <c r="AJ4114" s="13"/>
      <c r="AK4114" s="13"/>
      <c r="AL4114" s="13"/>
      <c r="AM4114" s="13"/>
      <c r="AN4114" s="13"/>
    </row>
    <row r="4115" spans="1:40" ht="15.75" hidden="1" customHeight="1" x14ac:dyDescent="0.25">
      <c r="A4115" s="13"/>
      <c r="B4115" s="13"/>
      <c r="C4115" s="13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  <c r="P4115" s="13"/>
      <c r="Q4115" s="13"/>
      <c r="R4115" s="13"/>
      <c r="S4115" s="13"/>
      <c r="T4115" s="13"/>
      <c r="U4115" s="13"/>
      <c r="V4115" s="13"/>
      <c r="W4115" s="13"/>
      <c r="X4115" s="13"/>
      <c r="Y4115" s="13"/>
      <c r="Z4115" s="13"/>
      <c r="AA4115" s="13"/>
      <c r="AB4115" s="13"/>
      <c r="AC4115" s="13"/>
      <c r="AD4115" s="13"/>
      <c r="AE4115" s="13"/>
      <c r="AF4115" s="13"/>
      <c r="AG4115" s="13"/>
      <c r="AH4115" s="13"/>
      <c r="AI4115" s="13"/>
      <c r="AJ4115" s="13"/>
      <c r="AK4115" s="13"/>
      <c r="AL4115" s="13"/>
      <c r="AM4115" s="13"/>
      <c r="AN4115" s="13"/>
    </row>
    <row r="4116" spans="1:40" ht="15.75" hidden="1" customHeight="1" x14ac:dyDescent="0.25">
      <c r="A4116" s="13"/>
      <c r="B4116" s="13"/>
      <c r="C4116" s="13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  <c r="P4116" s="13"/>
      <c r="Q4116" s="13"/>
      <c r="R4116" s="13"/>
      <c r="S4116" s="13"/>
      <c r="T4116" s="13"/>
      <c r="U4116" s="13"/>
      <c r="V4116" s="13"/>
      <c r="W4116" s="13"/>
      <c r="X4116" s="13"/>
      <c r="Y4116" s="13"/>
      <c r="Z4116" s="13"/>
      <c r="AA4116" s="13"/>
      <c r="AB4116" s="13"/>
      <c r="AC4116" s="13"/>
      <c r="AD4116" s="13"/>
      <c r="AE4116" s="13"/>
      <c r="AF4116" s="13"/>
      <c r="AG4116" s="13"/>
      <c r="AH4116" s="13"/>
      <c r="AI4116" s="13"/>
      <c r="AJ4116" s="13"/>
      <c r="AK4116" s="13"/>
      <c r="AL4116" s="13"/>
      <c r="AM4116" s="13"/>
      <c r="AN4116" s="13"/>
    </row>
    <row r="4117" spans="1:40" ht="15.75" hidden="1" customHeight="1" x14ac:dyDescent="0.25">
      <c r="A4117" s="13"/>
      <c r="B4117" s="13"/>
      <c r="C4117" s="13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  <c r="P4117" s="13"/>
      <c r="Q4117" s="13"/>
      <c r="R4117" s="13"/>
      <c r="S4117" s="13"/>
      <c r="T4117" s="13"/>
      <c r="U4117" s="13"/>
      <c r="V4117" s="13"/>
      <c r="W4117" s="13"/>
      <c r="X4117" s="13"/>
      <c r="Y4117" s="13"/>
      <c r="Z4117" s="13"/>
      <c r="AA4117" s="13"/>
      <c r="AB4117" s="13"/>
      <c r="AC4117" s="13"/>
      <c r="AD4117" s="13"/>
      <c r="AE4117" s="13"/>
      <c r="AF4117" s="13"/>
      <c r="AG4117" s="13"/>
      <c r="AH4117" s="13"/>
      <c r="AI4117" s="13"/>
      <c r="AJ4117" s="13"/>
      <c r="AK4117" s="13"/>
      <c r="AL4117" s="13"/>
      <c r="AM4117" s="13"/>
      <c r="AN4117" s="13"/>
    </row>
    <row r="4118" spans="1:40" ht="15.75" hidden="1" customHeight="1" x14ac:dyDescent="0.25">
      <c r="A4118" s="13"/>
      <c r="B4118" s="13"/>
      <c r="C4118" s="13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  <c r="P4118" s="13"/>
      <c r="Q4118" s="13"/>
      <c r="R4118" s="13"/>
      <c r="S4118" s="13"/>
      <c r="T4118" s="13"/>
      <c r="U4118" s="13"/>
      <c r="V4118" s="13"/>
      <c r="W4118" s="13"/>
      <c r="X4118" s="13"/>
      <c r="Y4118" s="13"/>
      <c r="Z4118" s="13"/>
      <c r="AA4118" s="13"/>
      <c r="AB4118" s="13"/>
      <c r="AC4118" s="13"/>
      <c r="AD4118" s="13"/>
      <c r="AE4118" s="13"/>
      <c r="AF4118" s="13"/>
      <c r="AG4118" s="13"/>
      <c r="AH4118" s="13"/>
      <c r="AI4118" s="13"/>
      <c r="AJ4118" s="13"/>
      <c r="AK4118" s="13"/>
      <c r="AL4118" s="13"/>
      <c r="AM4118" s="13"/>
      <c r="AN4118" s="13"/>
    </row>
    <row r="4119" spans="1:40" ht="15.75" hidden="1" customHeight="1" x14ac:dyDescent="0.25">
      <c r="A4119" s="13"/>
      <c r="B4119" s="13"/>
      <c r="C4119" s="13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  <c r="P4119" s="13"/>
      <c r="Q4119" s="13"/>
      <c r="R4119" s="13"/>
      <c r="S4119" s="13"/>
      <c r="T4119" s="13"/>
      <c r="U4119" s="13"/>
      <c r="V4119" s="13"/>
      <c r="W4119" s="13"/>
      <c r="X4119" s="13"/>
      <c r="Y4119" s="13"/>
      <c r="Z4119" s="13"/>
      <c r="AA4119" s="13"/>
      <c r="AB4119" s="13"/>
      <c r="AC4119" s="13"/>
      <c r="AD4119" s="13"/>
      <c r="AE4119" s="13"/>
      <c r="AF4119" s="13"/>
      <c r="AG4119" s="13"/>
      <c r="AH4119" s="13"/>
      <c r="AI4119" s="13"/>
      <c r="AJ4119" s="13"/>
      <c r="AK4119" s="13"/>
      <c r="AL4119" s="13"/>
      <c r="AM4119" s="13"/>
      <c r="AN4119" s="13"/>
    </row>
    <row r="4120" spans="1:40" ht="15.75" hidden="1" customHeight="1" x14ac:dyDescent="0.25">
      <c r="A4120" s="13"/>
      <c r="B4120" s="13"/>
      <c r="C4120" s="13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  <c r="P4120" s="13"/>
      <c r="Q4120" s="13"/>
      <c r="R4120" s="13"/>
      <c r="S4120" s="13"/>
      <c r="T4120" s="13"/>
      <c r="U4120" s="13"/>
      <c r="V4120" s="13"/>
      <c r="W4120" s="13"/>
      <c r="X4120" s="13"/>
      <c r="Y4120" s="13"/>
      <c r="Z4120" s="13"/>
      <c r="AA4120" s="13"/>
      <c r="AB4120" s="13"/>
      <c r="AC4120" s="13"/>
      <c r="AD4120" s="13"/>
      <c r="AE4120" s="13"/>
      <c r="AF4120" s="13"/>
      <c r="AG4120" s="13"/>
      <c r="AH4120" s="13"/>
      <c r="AI4120" s="13"/>
      <c r="AJ4120" s="13"/>
      <c r="AK4120" s="13"/>
      <c r="AL4120" s="13"/>
      <c r="AM4120" s="13"/>
      <c r="AN4120" s="13"/>
    </row>
    <row r="4121" spans="1:40" ht="15.75" hidden="1" customHeight="1" x14ac:dyDescent="0.25">
      <c r="A4121" s="13"/>
      <c r="B4121" s="13"/>
      <c r="C4121" s="13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  <c r="P4121" s="13"/>
      <c r="Q4121" s="13"/>
      <c r="R4121" s="13"/>
      <c r="S4121" s="13"/>
      <c r="T4121" s="13"/>
      <c r="U4121" s="13"/>
      <c r="V4121" s="13"/>
      <c r="W4121" s="13"/>
      <c r="X4121" s="13"/>
      <c r="Y4121" s="13"/>
      <c r="Z4121" s="13"/>
      <c r="AA4121" s="13"/>
      <c r="AB4121" s="13"/>
      <c r="AC4121" s="13"/>
      <c r="AD4121" s="13"/>
      <c r="AE4121" s="13"/>
      <c r="AF4121" s="13"/>
      <c r="AG4121" s="13"/>
      <c r="AH4121" s="13"/>
      <c r="AI4121" s="13"/>
      <c r="AJ4121" s="13"/>
      <c r="AK4121" s="13"/>
      <c r="AL4121" s="13"/>
      <c r="AM4121" s="13"/>
      <c r="AN4121" s="13"/>
    </row>
    <row r="4122" spans="1:40" ht="15.75" hidden="1" customHeight="1" x14ac:dyDescent="0.25">
      <c r="A4122" s="13"/>
      <c r="B4122" s="13"/>
      <c r="C4122" s="13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  <c r="P4122" s="13"/>
      <c r="Q4122" s="13"/>
      <c r="R4122" s="13"/>
      <c r="S4122" s="13"/>
      <c r="T4122" s="13"/>
      <c r="U4122" s="13"/>
      <c r="V4122" s="13"/>
      <c r="W4122" s="13"/>
      <c r="X4122" s="13"/>
      <c r="Y4122" s="13"/>
      <c r="Z4122" s="13"/>
      <c r="AA4122" s="13"/>
      <c r="AB4122" s="13"/>
      <c r="AC4122" s="13"/>
      <c r="AD4122" s="13"/>
      <c r="AE4122" s="13"/>
      <c r="AF4122" s="13"/>
      <c r="AG4122" s="13"/>
      <c r="AH4122" s="13"/>
      <c r="AI4122" s="13"/>
      <c r="AJ4122" s="13"/>
      <c r="AK4122" s="13"/>
      <c r="AL4122" s="13"/>
      <c r="AM4122" s="13"/>
      <c r="AN4122" s="13"/>
    </row>
    <row r="4123" spans="1:40" ht="15.75" hidden="1" customHeight="1" x14ac:dyDescent="0.25">
      <c r="A4123" s="13"/>
      <c r="B4123" s="13"/>
      <c r="C4123" s="13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  <c r="P4123" s="13"/>
      <c r="Q4123" s="13"/>
      <c r="R4123" s="13"/>
      <c r="S4123" s="13"/>
      <c r="T4123" s="13"/>
      <c r="U4123" s="13"/>
      <c r="V4123" s="13"/>
      <c r="W4123" s="13"/>
      <c r="X4123" s="13"/>
      <c r="Y4123" s="13"/>
      <c r="Z4123" s="13"/>
      <c r="AA4123" s="13"/>
      <c r="AB4123" s="13"/>
      <c r="AC4123" s="13"/>
      <c r="AD4123" s="13"/>
      <c r="AE4123" s="13"/>
      <c r="AF4123" s="13"/>
      <c r="AG4123" s="13"/>
      <c r="AH4123" s="13"/>
      <c r="AI4123" s="13"/>
      <c r="AJ4123" s="13"/>
      <c r="AK4123" s="13"/>
      <c r="AL4123" s="13"/>
      <c r="AM4123" s="13"/>
      <c r="AN4123" s="13"/>
    </row>
    <row r="4124" spans="1:40" ht="15.75" hidden="1" customHeight="1" x14ac:dyDescent="0.25">
      <c r="A4124" s="13"/>
      <c r="B4124" s="13"/>
      <c r="C4124" s="13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  <c r="P4124" s="13"/>
      <c r="Q4124" s="13"/>
      <c r="R4124" s="13"/>
      <c r="S4124" s="13"/>
      <c r="T4124" s="13"/>
      <c r="U4124" s="13"/>
      <c r="V4124" s="13"/>
      <c r="W4124" s="13"/>
      <c r="X4124" s="13"/>
      <c r="Y4124" s="13"/>
      <c r="Z4124" s="13"/>
      <c r="AA4124" s="13"/>
      <c r="AB4124" s="13"/>
      <c r="AC4124" s="13"/>
      <c r="AD4124" s="13"/>
      <c r="AE4124" s="13"/>
      <c r="AF4124" s="13"/>
      <c r="AG4124" s="13"/>
      <c r="AH4124" s="13"/>
      <c r="AI4124" s="13"/>
      <c r="AJ4124" s="13"/>
      <c r="AK4124" s="13"/>
      <c r="AL4124" s="13"/>
      <c r="AM4124" s="13"/>
      <c r="AN4124" s="13"/>
    </row>
    <row r="4125" spans="1:40" ht="15.75" hidden="1" customHeight="1" x14ac:dyDescent="0.25">
      <c r="A4125" s="13"/>
      <c r="B4125" s="13"/>
      <c r="C4125" s="13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  <c r="P4125" s="13"/>
      <c r="Q4125" s="13"/>
      <c r="R4125" s="13"/>
      <c r="S4125" s="13"/>
      <c r="T4125" s="13"/>
      <c r="U4125" s="13"/>
      <c r="V4125" s="13"/>
      <c r="W4125" s="13"/>
      <c r="X4125" s="13"/>
      <c r="Y4125" s="13"/>
      <c r="Z4125" s="13"/>
      <c r="AA4125" s="13"/>
      <c r="AB4125" s="13"/>
      <c r="AC4125" s="13"/>
      <c r="AD4125" s="13"/>
      <c r="AE4125" s="13"/>
      <c r="AF4125" s="13"/>
      <c r="AG4125" s="13"/>
      <c r="AH4125" s="13"/>
      <c r="AI4125" s="13"/>
      <c r="AJ4125" s="13"/>
      <c r="AK4125" s="13"/>
      <c r="AL4125" s="13"/>
      <c r="AM4125" s="13"/>
      <c r="AN4125" s="13"/>
    </row>
    <row r="4126" spans="1:40" ht="15.75" hidden="1" customHeight="1" x14ac:dyDescent="0.25">
      <c r="A4126" s="13"/>
      <c r="B4126" s="13"/>
      <c r="C4126" s="13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  <c r="P4126" s="13"/>
      <c r="Q4126" s="13"/>
      <c r="R4126" s="13"/>
      <c r="S4126" s="13"/>
      <c r="T4126" s="13"/>
      <c r="U4126" s="13"/>
      <c r="V4126" s="13"/>
      <c r="W4126" s="13"/>
      <c r="X4126" s="13"/>
      <c r="Y4126" s="13"/>
      <c r="Z4126" s="13"/>
      <c r="AA4126" s="13"/>
      <c r="AB4126" s="13"/>
      <c r="AC4126" s="13"/>
      <c r="AD4126" s="13"/>
      <c r="AE4126" s="13"/>
      <c r="AF4126" s="13"/>
      <c r="AG4126" s="13"/>
      <c r="AH4126" s="13"/>
      <c r="AI4126" s="13"/>
      <c r="AJ4126" s="13"/>
      <c r="AK4126" s="13"/>
      <c r="AL4126" s="13"/>
      <c r="AM4126" s="13"/>
      <c r="AN4126" s="13"/>
    </row>
    <row r="4127" spans="1:40" ht="15.75" hidden="1" customHeight="1" x14ac:dyDescent="0.25">
      <c r="A4127" s="13"/>
      <c r="B4127" s="13"/>
      <c r="C4127" s="13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  <c r="P4127" s="13"/>
      <c r="Q4127" s="13"/>
      <c r="R4127" s="13"/>
      <c r="S4127" s="13"/>
      <c r="T4127" s="13"/>
      <c r="U4127" s="13"/>
      <c r="V4127" s="13"/>
      <c r="W4127" s="13"/>
      <c r="X4127" s="13"/>
      <c r="Y4127" s="13"/>
      <c r="Z4127" s="13"/>
      <c r="AA4127" s="13"/>
      <c r="AB4127" s="13"/>
      <c r="AC4127" s="13"/>
      <c r="AD4127" s="13"/>
      <c r="AE4127" s="13"/>
      <c r="AF4127" s="13"/>
      <c r="AG4127" s="13"/>
      <c r="AH4127" s="13"/>
      <c r="AI4127" s="13"/>
      <c r="AJ4127" s="13"/>
      <c r="AK4127" s="13"/>
      <c r="AL4127" s="13"/>
      <c r="AM4127" s="13"/>
      <c r="AN4127" s="13"/>
    </row>
    <row r="4128" spans="1:40" ht="15.75" hidden="1" customHeight="1" x14ac:dyDescent="0.25">
      <c r="A4128" s="13"/>
      <c r="B4128" s="13"/>
      <c r="C4128" s="13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  <c r="P4128" s="13"/>
      <c r="Q4128" s="13"/>
      <c r="R4128" s="13"/>
      <c r="S4128" s="13"/>
      <c r="T4128" s="13"/>
      <c r="U4128" s="13"/>
      <c r="V4128" s="13"/>
      <c r="W4128" s="13"/>
      <c r="X4128" s="13"/>
      <c r="Y4128" s="13"/>
      <c r="Z4128" s="13"/>
      <c r="AA4128" s="13"/>
      <c r="AB4128" s="13"/>
      <c r="AC4128" s="13"/>
      <c r="AD4128" s="13"/>
      <c r="AE4128" s="13"/>
      <c r="AF4128" s="13"/>
      <c r="AG4128" s="13"/>
      <c r="AH4128" s="13"/>
      <c r="AI4128" s="13"/>
      <c r="AJ4128" s="13"/>
      <c r="AK4128" s="13"/>
      <c r="AL4128" s="13"/>
      <c r="AM4128" s="13"/>
      <c r="AN4128" s="13"/>
    </row>
    <row r="4129" spans="1:40" ht="15.75" hidden="1" customHeight="1" x14ac:dyDescent="0.25">
      <c r="A4129" s="13"/>
      <c r="B4129" s="13"/>
      <c r="C4129" s="13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  <c r="P4129" s="13"/>
      <c r="Q4129" s="13"/>
      <c r="R4129" s="13"/>
      <c r="S4129" s="13"/>
      <c r="T4129" s="13"/>
      <c r="U4129" s="13"/>
      <c r="V4129" s="13"/>
      <c r="W4129" s="13"/>
      <c r="X4129" s="13"/>
      <c r="Y4129" s="13"/>
      <c r="Z4129" s="13"/>
      <c r="AA4129" s="13"/>
      <c r="AB4129" s="13"/>
      <c r="AC4129" s="13"/>
      <c r="AD4129" s="13"/>
      <c r="AE4129" s="13"/>
      <c r="AF4129" s="13"/>
      <c r="AG4129" s="13"/>
      <c r="AH4129" s="13"/>
      <c r="AI4129" s="13"/>
      <c r="AJ4129" s="13"/>
      <c r="AK4129" s="13"/>
      <c r="AL4129" s="13"/>
      <c r="AM4129" s="13"/>
      <c r="AN4129" s="13"/>
    </row>
    <row r="4130" spans="1:40" ht="15.75" hidden="1" customHeight="1" x14ac:dyDescent="0.25">
      <c r="A4130" s="13"/>
      <c r="B4130" s="13"/>
      <c r="C4130" s="13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  <c r="P4130" s="13"/>
      <c r="Q4130" s="13"/>
      <c r="R4130" s="13"/>
      <c r="S4130" s="13"/>
      <c r="T4130" s="13"/>
      <c r="U4130" s="13"/>
      <c r="V4130" s="13"/>
      <c r="W4130" s="13"/>
      <c r="X4130" s="13"/>
      <c r="Y4130" s="13"/>
      <c r="Z4130" s="13"/>
      <c r="AA4130" s="13"/>
      <c r="AB4130" s="13"/>
      <c r="AC4130" s="13"/>
      <c r="AD4130" s="13"/>
      <c r="AE4130" s="13"/>
      <c r="AF4130" s="13"/>
      <c r="AG4130" s="13"/>
      <c r="AH4130" s="13"/>
      <c r="AI4130" s="13"/>
      <c r="AJ4130" s="13"/>
      <c r="AK4130" s="13"/>
      <c r="AL4130" s="13"/>
      <c r="AM4130" s="13"/>
      <c r="AN4130" s="13"/>
    </row>
    <row r="4131" spans="1:40" ht="15.75" hidden="1" customHeight="1" x14ac:dyDescent="0.25">
      <c r="A4131" s="13"/>
      <c r="B4131" s="13"/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  <c r="P4131" s="13"/>
      <c r="Q4131" s="13"/>
      <c r="R4131" s="13"/>
      <c r="S4131" s="13"/>
      <c r="T4131" s="13"/>
      <c r="U4131" s="13"/>
      <c r="V4131" s="13"/>
      <c r="W4131" s="13"/>
      <c r="X4131" s="13"/>
      <c r="Y4131" s="13"/>
      <c r="Z4131" s="13"/>
      <c r="AA4131" s="13"/>
      <c r="AB4131" s="13"/>
      <c r="AC4131" s="13"/>
      <c r="AD4131" s="13"/>
      <c r="AE4131" s="13"/>
      <c r="AF4131" s="13"/>
      <c r="AG4131" s="13"/>
      <c r="AH4131" s="13"/>
      <c r="AI4131" s="13"/>
      <c r="AJ4131" s="13"/>
      <c r="AK4131" s="13"/>
      <c r="AL4131" s="13"/>
      <c r="AM4131" s="13"/>
      <c r="AN4131" s="13"/>
    </row>
    <row r="4132" spans="1:40" ht="15.75" hidden="1" customHeight="1" x14ac:dyDescent="0.25">
      <c r="A4132" s="13"/>
      <c r="B4132" s="13"/>
      <c r="C4132" s="13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  <c r="P4132" s="13"/>
      <c r="Q4132" s="13"/>
      <c r="R4132" s="13"/>
      <c r="S4132" s="13"/>
      <c r="T4132" s="13"/>
      <c r="U4132" s="13"/>
      <c r="V4132" s="13"/>
      <c r="W4132" s="13"/>
      <c r="X4132" s="13"/>
      <c r="Y4132" s="13"/>
      <c r="Z4132" s="13"/>
      <c r="AA4132" s="13"/>
      <c r="AB4132" s="13"/>
      <c r="AC4132" s="13"/>
      <c r="AD4132" s="13"/>
      <c r="AE4132" s="13"/>
      <c r="AF4132" s="13"/>
      <c r="AG4132" s="13"/>
      <c r="AH4132" s="13"/>
      <c r="AI4132" s="13"/>
      <c r="AJ4132" s="13"/>
      <c r="AK4132" s="13"/>
      <c r="AL4132" s="13"/>
      <c r="AM4132" s="13"/>
      <c r="AN4132" s="13"/>
    </row>
    <row r="4133" spans="1:40" ht="15.75" hidden="1" customHeight="1" x14ac:dyDescent="0.25">
      <c r="A4133" s="13"/>
      <c r="B4133" s="13"/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  <c r="P4133" s="13"/>
      <c r="Q4133" s="13"/>
      <c r="R4133" s="13"/>
      <c r="S4133" s="13"/>
      <c r="T4133" s="13"/>
      <c r="U4133" s="13"/>
      <c r="V4133" s="13"/>
      <c r="W4133" s="13"/>
      <c r="X4133" s="13"/>
      <c r="Y4133" s="13"/>
      <c r="Z4133" s="13"/>
      <c r="AA4133" s="13"/>
      <c r="AB4133" s="13"/>
      <c r="AC4133" s="13"/>
      <c r="AD4133" s="13"/>
      <c r="AE4133" s="13"/>
      <c r="AF4133" s="13"/>
      <c r="AG4133" s="13"/>
      <c r="AH4133" s="13"/>
      <c r="AI4133" s="13"/>
      <c r="AJ4133" s="13"/>
      <c r="AK4133" s="13"/>
      <c r="AL4133" s="13"/>
      <c r="AM4133" s="13"/>
      <c r="AN4133" s="13"/>
    </row>
    <row r="4134" spans="1:40" ht="15.75" hidden="1" customHeight="1" x14ac:dyDescent="0.25">
      <c r="A4134" s="13"/>
      <c r="B4134" s="13"/>
      <c r="C4134" s="13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  <c r="P4134" s="13"/>
      <c r="Q4134" s="13"/>
      <c r="R4134" s="13"/>
      <c r="S4134" s="13"/>
      <c r="T4134" s="13"/>
      <c r="U4134" s="13"/>
      <c r="V4134" s="13"/>
      <c r="W4134" s="13"/>
      <c r="X4134" s="13"/>
      <c r="Y4134" s="13"/>
      <c r="Z4134" s="13"/>
      <c r="AA4134" s="13"/>
      <c r="AB4134" s="13"/>
      <c r="AC4134" s="13"/>
      <c r="AD4134" s="13"/>
      <c r="AE4134" s="13"/>
      <c r="AF4134" s="13"/>
      <c r="AG4134" s="13"/>
      <c r="AH4134" s="13"/>
      <c r="AI4134" s="13"/>
      <c r="AJ4134" s="13"/>
      <c r="AK4134" s="13"/>
      <c r="AL4134" s="13"/>
      <c r="AM4134" s="13"/>
      <c r="AN4134" s="13"/>
    </row>
    <row r="4135" spans="1:40" ht="15.75" hidden="1" customHeight="1" x14ac:dyDescent="0.25">
      <c r="A4135" s="13"/>
      <c r="B4135" s="13"/>
      <c r="C4135" s="13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  <c r="P4135" s="13"/>
      <c r="Q4135" s="13"/>
      <c r="R4135" s="13"/>
      <c r="S4135" s="13"/>
      <c r="T4135" s="13"/>
      <c r="U4135" s="13"/>
      <c r="V4135" s="13"/>
      <c r="W4135" s="13"/>
      <c r="X4135" s="13"/>
      <c r="Y4135" s="13"/>
      <c r="Z4135" s="13"/>
      <c r="AA4135" s="13"/>
      <c r="AB4135" s="13"/>
      <c r="AC4135" s="13"/>
      <c r="AD4135" s="13"/>
      <c r="AE4135" s="13"/>
      <c r="AF4135" s="13"/>
      <c r="AG4135" s="13"/>
      <c r="AH4135" s="13"/>
      <c r="AI4135" s="13"/>
      <c r="AJ4135" s="13"/>
      <c r="AK4135" s="13"/>
      <c r="AL4135" s="13"/>
      <c r="AM4135" s="13"/>
      <c r="AN4135" s="13"/>
    </row>
    <row r="4136" spans="1:40" ht="15.75" hidden="1" customHeight="1" x14ac:dyDescent="0.25">
      <c r="A4136" s="13"/>
      <c r="B4136" s="13"/>
      <c r="C4136" s="13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  <c r="P4136" s="13"/>
      <c r="Q4136" s="13"/>
      <c r="R4136" s="13"/>
      <c r="S4136" s="13"/>
      <c r="T4136" s="13"/>
      <c r="U4136" s="13"/>
      <c r="V4136" s="13"/>
      <c r="W4136" s="13"/>
      <c r="X4136" s="13"/>
      <c r="Y4136" s="13"/>
      <c r="Z4136" s="13"/>
      <c r="AA4136" s="13"/>
      <c r="AB4136" s="13"/>
      <c r="AC4136" s="13"/>
      <c r="AD4136" s="13"/>
      <c r="AE4136" s="13"/>
      <c r="AF4136" s="13"/>
      <c r="AG4136" s="13"/>
      <c r="AH4136" s="13"/>
      <c r="AI4136" s="13"/>
      <c r="AJ4136" s="13"/>
      <c r="AK4136" s="13"/>
      <c r="AL4136" s="13"/>
      <c r="AM4136" s="13"/>
      <c r="AN4136" s="13"/>
    </row>
    <row r="4137" spans="1:40" ht="15.75" hidden="1" customHeight="1" x14ac:dyDescent="0.25">
      <c r="A4137" s="13"/>
      <c r="B4137" s="13"/>
      <c r="C4137" s="13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  <c r="P4137" s="13"/>
      <c r="Q4137" s="13"/>
      <c r="R4137" s="13"/>
      <c r="S4137" s="13"/>
      <c r="T4137" s="13"/>
      <c r="U4137" s="13"/>
      <c r="V4137" s="13"/>
      <c r="W4137" s="13"/>
      <c r="X4137" s="13"/>
      <c r="Y4137" s="13"/>
      <c r="Z4137" s="13"/>
      <c r="AA4137" s="13"/>
      <c r="AB4137" s="13"/>
      <c r="AC4137" s="13"/>
      <c r="AD4137" s="13"/>
      <c r="AE4137" s="13"/>
      <c r="AF4137" s="13"/>
      <c r="AG4137" s="13"/>
      <c r="AH4137" s="13"/>
      <c r="AI4137" s="13"/>
      <c r="AJ4137" s="13"/>
      <c r="AK4137" s="13"/>
      <c r="AL4137" s="13"/>
      <c r="AM4137" s="13"/>
      <c r="AN4137" s="13"/>
    </row>
    <row r="4138" spans="1:40" ht="15.75" hidden="1" customHeight="1" x14ac:dyDescent="0.25">
      <c r="A4138" s="13"/>
      <c r="B4138" s="13"/>
      <c r="C4138" s="13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  <c r="P4138" s="13"/>
      <c r="Q4138" s="13"/>
      <c r="R4138" s="13"/>
      <c r="S4138" s="13"/>
      <c r="T4138" s="13"/>
      <c r="U4138" s="13"/>
      <c r="V4138" s="13"/>
      <c r="W4138" s="13"/>
      <c r="X4138" s="13"/>
      <c r="Y4138" s="13"/>
      <c r="Z4138" s="13"/>
      <c r="AA4138" s="13"/>
      <c r="AB4138" s="13"/>
      <c r="AC4138" s="13"/>
      <c r="AD4138" s="13"/>
      <c r="AE4138" s="13"/>
      <c r="AF4138" s="13"/>
      <c r="AG4138" s="13"/>
      <c r="AH4138" s="13"/>
      <c r="AI4138" s="13"/>
      <c r="AJ4138" s="13"/>
      <c r="AK4138" s="13"/>
      <c r="AL4138" s="13"/>
      <c r="AM4138" s="13"/>
      <c r="AN4138" s="13"/>
    </row>
    <row r="4139" spans="1:40" ht="15.75" hidden="1" customHeight="1" x14ac:dyDescent="0.25">
      <c r="A4139" s="13"/>
      <c r="B4139" s="13"/>
      <c r="C4139" s="13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  <c r="P4139" s="13"/>
      <c r="Q4139" s="13"/>
      <c r="R4139" s="13"/>
      <c r="S4139" s="13"/>
      <c r="T4139" s="13"/>
      <c r="U4139" s="13"/>
      <c r="V4139" s="13"/>
      <c r="W4139" s="13"/>
      <c r="X4139" s="13"/>
      <c r="Y4139" s="13"/>
      <c r="Z4139" s="13"/>
      <c r="AA4139" s="13"/>
      <c r="AB4139" s="13"/>
      <c r="AC4139" s="13"/>
      <c r="AD4139" s="13"/>
      <c r="AE4139" s="13"/>
      <c r="AF4139" s="13"/>
      <c r="AG4139" s="13"/>
      <c r="AH4139" s="13"/>
      <c r="AI4139" s="13"/>
      <c r="AJ4139" s="13"/>
      <c r="AK4139" s="13"/>
      <c r="AL4139" s="13"/>
      <c r="AM4139" s="13"/>
      <c r="AN4139" s="13"/>
    </row>
    <row r="4140" spans="1:40" ht="15.75" hidden="1" customHeight="1" x14ac:dyDescent="0.25">
      <c r="A4140" s="13"/>
      <c r="B4140" s="13"/>
      <c r="C4140" s="13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  <c r="P4140" s="13"/>
      <c r="Q4140" s="13"/>
      <c r="R4140" s="13"/>
      <c r="S4140" s="13"/>
      <c r="T4140" s="13"/>
      <c r="U4140" s="13"/>
      <c r="V4140" s="13"/>
      <c r="W4140" s="13"/>
      <c r="X4140" s="13"/>
      <c r="Y4140" s="13"/>
      <c r="Z4140" s="13"/>
      <c r="AA4140" s="13"/>
      <c r="AB4140" s="13"/>
      <c r="AC4140" s="13"/>
      <c r="AD4140" s="13"/>
      <c r="AE4140" s="13"/>
      <c r="AF4140" s="13"/>
      <c r="AG4140" s="13"/>
      <c r="AH4140" s="13"/>
      <c r="AI4140" s="13"/>
      <c r="AJ4140" s="13"/>
      <c r="AK4140" s="13"/>
      <c r="AL4140" s="13"/>
      <c r="AM4140" s="13"/>
      <c r="AN4140" s="13"/>
    </row>
    <row r="4141" spans="1:40" ht="15.75" hidden="1" customHeight="1" x14ac:dyDescent="0.25">
      <c r="A4141" s="13"/>
      <c r="B4141" s="13"/>
      <c r="C4141" s="13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  <c r="P4141" s="13"/>
      <c r="Q4141" s="13"/>
      <c r="R4141" s="13"/>
      <c r="S4141" s="13"/>
      <c r="T4141" s="13"/>
      <c r="U4141" s="13"/>
      <c r="V4141" s="13"/>
      <c r="W4141" s="13"/>
      <c r="X4141" s="13"/>
      <c r="Y4141" s="13"/>
      <c r="Z4141" s="13"/>
      <c r="AA4141" s="13"/>
      <c r="AB4141" s="13"/>
      <c r="AC4141" s="13"/>
      <c r="AD4141" s="13"/>
      <c r="AE4141" s="13"/>
      <c r="AF4141" s="13"/>
      <c r="AG4141" s="13"/>
      <c r="AH4141" s="13"/>
      <c r="AI4141" s="13"/>
      <c r="AJ4141" s="13"/>
      <c r="AK4141" s="13"/>
      <c r="AL4141" s="13"/>
      <c r="AM4141" s="13"/>
      <c r="AN4141" s="13"/>
    </row>
    <row r="4142" spans="1:40" ht="15.75" hidden="1" customHeight="1" x14ac:dyDescent="0.25">
      <c r="A4142" s="13"/>
      <c r="B4142" s="13"/>
      <c r="C4142" s="13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  <c r="P4142" s="13"/>
      <c r="Q4142" s="13"/>
      <c r="R4142" s="13"/>
      <c r="S4142" s="13"/>
      <c r="T4142" s="13"/>
      <c r="U4142" s="13"/>
      <c r="V4142" s="13"/>
      <c r="W4142" s="13"/>
      <c r="X4142" s="13"/>
      <c r="Y4142" s="13"/>
      <c r="Z4142" s="13"/>
      <c r="AA4142" s="13"/>
      <c r="AB4142" s="13"/>
      <c r="AC4142" s="13"/>
      <c r="AD4142" s="13"/>
      <c r="AE4142" s="13"/>
      <c r="AF4142" s="13"/>
      <c r="AG4142" s="13"/>
      <c r="AH4142" s="13"/>
      <c r="AI4142" s="13"/>
      <c r="AJ4142" s="13"/>
      <c r="AK4142" s="13"/>
      <c r="AL4142" s="13"/>
      <c r="AM4142" s="13"/>
      <c r="AN4142" s="13"/>
    </row>
    <row r="4143" spans="1:40" ht="15.75" hidden="1" customHeight="1" x14ac:dyDescent="0.25">
      <c r="A4143" s="13"/>
      <c r="B4143" s="13"/>
      <c r="C4143" s="13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  <c r="P4143" s="13"/>
      <c r="Q4143" s="13"/>
      <c r="R4143" s="13"/>
      <c r="S4143" s="13"/>
      <c r="T4143" s="13"/>
      <c r="U4143" s="13"/>
      <c r="V4143" s="13"/>
      <c r="W4143" s="13"/>
      <c r="X4143" s="13"/>
      <c r="Y4143" s="13"/>
      <c r="Z4143" s="13"/>
      <c r="AA4143" s="13"/>
      <c r="AB4143" s="13"/>
      <c r="AC4143" s="13"/>
      <c r="AD4143" s="13"/>
      <c r="AE4143" s="13"/>
      <c r="AF4143" s="13"/>
      <c r="AG4143" s="13"/>
      <c r="AH4143" s="13"/>
      <c r="AI4143" s="13"/>
      <c r="AJ4143" s="13"/>
      <c r="AK4143" s="13"/>
      <c r="AL4143" s="13"/>
      <c r="AM4143" s="13"/>
      <c r="AN4143" s="13"/>
    </row>
    <row r="4144" spans="1:40" ht="15.75" hidden="1" customHeight="1" x14ac:dyDescent="0.25">
      <c r="A4144" s="13"/>
      <c r="B4144" s="13"/>
      <c r="C4144" s="13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  <c r="P4144" s="13"/>
      <c r="Q4144" s="13"/>
      <c r="R4144" s="13"/>
      <c r="S4144" s="13"/>
      <c r="T4144" s="13"/>
      <c r="U4144" s="13"/>
      <c r="V4144" s="13"/>
      <c r="W4144" s="13"/>
      <c r="X4144" s="13"/>
      <c r="Y4144" s="13"/>
      <c r="Z4144" s="13"/>
      <c r="AA4144" s="13"/>
      <c r="AB4144" s="13"/>
      <c r="AC4144" s="13"/>
      <c r="AD4144" s="13"/>
      <c r="AE4144" s="13"/>
      <c r="AF4144" s="13"/>
      <c r="AG4144" s="13"/>
      <c r="AH4144" s="13"/>
      <c r="AI4144" s="13"/>
      <c r="AJ4144" s="13"/>
      <c r="AK4144" s="13"/>
      <c r="AL4144" s="13"/>
      <c r="AM4144" s="13"/>
      <c r="AN4144" s="13"/>
    </row>
    <row r="4145" spans="1:40" ht="15.75" hidden="1" customHeight="1" x14ac:dyDescent="0.25">
      <c r="A4145" s="13"/>
      <c r="B4145" s="13"/>
      <c r="C4145" s="13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  <c r="P4145" s="13"/>
      <c r="Q4145" s="13"/>
      <c r="R4145" s="13"/>
      <c r="S4145" s="13"/>
      <c r="T4145" s="13"/>
      <c r="U4145" s="13"/>
      <c r="V4145" s="13"/>
      <c r="W4145" s="13"/>
      <c r="X4145" s="13"/>
      <c r="Y4145" s="13"/>
      <c r="Z4145" s="13"/>
      <c r="AA4145" s="13"/>
      <c r="AB4145" s="13"/>
      <c r="AC4145" s="13"/>
      <c r="AD4145" s="13"/>
      <c r="AE4145" s="13"/>
      <c r="AF4145" s="13"/>
      <c r="AG4145" s="13"/>
      <c r="AH4145" s="13"/>
      <c r="AI4145" s="13"/>
      <c r="AJ4145" s="13"/>
      <c r="AK4145" s="13"/>
      <c r="AL4145" s="13"/>
      <c r="AM4145" s="13"/>
      <c r="AN4145" s="13"/>
    </row>
    <row r="4146" spans="1:40" ht="15.75" hidden="1" customHeight="1" x14ac:dyDescent="0.25">
      <c r="A4146" s="13"/>
      <c r="B4146" s="13"/>
      <c r="C4146" s="13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  <c r="P4146" s="13"/>
      <c r="Q4146" s="13"/>
      <c r="R4146" s="13"/>
      <c r="S4146" s="13"/>
      <c r="T4146" s="13"/>
      <c r="U4146" s="13"/>
      <c r="V4146" s="13"/>
      <c r="W4146" s="13"/>
      <c r="X4146" s="13"/>
      <c r="Y4146" s="13"/>
      <c r="Z4146" s="13"/>
      <c r="AA4146" s="13"/>
      <c r="AB4146" s="13"/>
      <c r="AC4146" s="13"/>
      <c r="AD4146" s="13"/>
      <c r="AE4146" s="13"/>
      <c r="AF4146" s="13"/>
      <c r="AG4146" s="13"/>
      <c r="AH4146" s="13"/>
      <c r="AI4146" s="13"/>
      <c r="AJ4146" s="13"/>
      <c r="AK4146" s="13"/>
      <c r="AL4146" s="13"/>
      <c r="AM4146" s="13"/>
      <c r="AN4146" s="13"/>
    </row>
    <row r="4147" spans="1:40" ht="15.75" hidden="1" customHeight="1" x14ac:dyDescent="0.25">
      <c r="A4147" s="13"/>
      <c r="B4147" s="13"/>
      <c r="C4147" s="13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  <c r="P4147" s="13"/>
      <c r="Q4147" s="13"/>
      <c r="R4147" s="13"/>
      <c r="S4147" s="13"/>
      <c r="T4147" s="13"/>
      <c r="U4147" s="13"/>
      <c r="V4147" s="13"/>
      <c r="W4147" s="13"/>
      <c r="X4147" s="13"/>
      <c r="Y4147" s="13"/>
      <c r="Z4147" s="13"/>
      <c r="AA4147" s="13"/>
      <c r="AB4147" s="13"/>
      <c r="AC4147" s="13"/>
      <c r="AD4147" s="13"/>
      <c r="AE4147" s="13"/>
      <c r="AF4147" s="13"/>
      <c r="AG4147" s="13"/>
      <c r="AH4147" s="13"/>
      <c r="AI4147" s="13"/>
      <c r="AJ4147" s="13"/>
      <c r="AK4147" s="13"/>
      <c r="AL4147" s="13"/>
      <c r="AM4147" s="13"/>
      <c r="AN4147" s="13"/>
    </row>
    <row r="4148" spans="1:40" ht="15.75" hidden="1" customHeight="1" x14ac:dyDescent="0.25">
      <c r="A4148" s="13"/>
      <c r="B4148" s="13"/>
      <c r="C4148" s="13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  <c r="P4148" s="13"/>
      <c r="Q4148" s="13"/>
      <c r="R4148" s="13"/>
      <c r="S4148" s="13"/>
      <c r="T4148" s="13"/>
      <c r="U4148" s="13"/>
      <c r="V4148" s="13"/>
      <c r="W4148" s="13"/>
      <c r="X4148" s="13"/>
      <c r="Y4148" s="13"/>
      <c r="Z4148" s="13"/>
      <c r="AA4148" s="13"/>
      <c r="AB4148" s="13"/>
      <c r="AC4148" s="13"/>
      <c r="AD4148" s="13"/>
      <c r="AE4148" s="13"/>
      <c r="AF4148" s="13"/>
      <c r="AG4148" s="13"/>
      <c r="AH4148" s="13"/>
      <c r="AI4148" s="13"/>
      <c r="AJ4148" s="13"/>
      <c r="AK4148" s="13"/>
      <c r="AL4148" s="13"/>
      <c r="AM4148" s="13"/>
      <c r="AN4148" s="13"/>
    </row>
    <row r="4149" spans="1:40" ht="15.75" hidden="1" customHeight="1" x14ac:dyDescent="0.25">
      <c r="A4149" s="13"/>
      <c r="B4149" s="13"/>
      <c r="C4149" s="13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  <c r="P4149" s="13"/>
      <c r="Q4149" s="13"/>
      <c r="R4149" s="13"/>
      <c r="S4149" s="13"/>
      <c r="T4149" s="13"/>
      <c r="U4149" s="13"/>
      <c r="V4149" s="13"/>
      <c r="W4149" s="13"/>
      <c r="X4149" s="13"/>
      <c r="Y4149" s="13"/>
      <c r="Z4149" s="13"/>
      <c r="AA4149" s="13"/>
      <c r="AB4149" s="13"/>
      <c r="AC4149" s="13"/>
      <c r="AD4149" s="13"/>
      <c r="AE4149" s="13"/>
      <c r="AF4149" s="13"/>
      <c r="AG4149" s="13"/>
      <c r="AH4149" s="13"/>
      <c r="AI4149" s="13"/>
      <c r="AJ4149" s="13"/>
      <c r="AK4149" s="13"/>
      <c r="AL4149" s="13"/>
      <c r="AM4149" s="13"/>
      <c r="AN4149" s="13"/>
    </row>
    <row r="4150" spans="1:40" ht="15.75" hidden="1" customHeight="1" x14ac:dyDescent="0.25">
      <c r="A4150" s="13"/>
      <c r="B4150" s="13"/>
      <c r="C4150" s="13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  <c r="P4150" s="13"/>
      <c r="Q4150" s="13"/>
      <c r="R4150" s="13"/>
      <c r="S4150" s="13"/>
      <c r="T4150" s="13"/>
      <c r="U4150" s="13"/>
      <c r="V4150" s="13"/>
      <c r="W4150" s="13"/>
      <c r="X4150" s="13"/>
      <c r="Y4150" s="13"/>
      <c r="Z4150" s="13"/>
      <c r="AA4150" s="13"/>
      <c r="AB4150" s="13"/>
      <c r="AC4150" s="13"/>
      <c r="AD4150" s="13"/>
      <c r="AE4150" s="13"/>
      <c r="AF4150" s="13"/>
      <c r="AG4150" s="13"/>
      <c r="AH4150" s="13"/>
      <c r="AI4150" s="13"/>
      <c r="AJ4150" s="13"/>
      <c r="AK4150" s="13"/>
      <c r="AL4150" s="13"/>
      <c r="AM4150" s="13"/>
      <c r="AN4150" s="13"/>
    </row>
    <row r="4151" spans="1:40" ht="15.75" hidden="1" customHeight="1" x14ac:dyDescent="0.25">
      <c r="A4151" s="13"/>
      <c r="B4151" s="13"/>
      <c r="C4151" s="13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  <c r="P4151" s="13"/>
      <c r="Q4151" s="13"/>
      <c r="R4151" s="13"/>
      <c r="S4151" s="13"/>
      <c r="T4151" s="13"/>
      <c r="U4151" s="13"/>
      <c r="V4151" s="13"/>
      <c r="W4151" s="13"/>
      <c r="X4151" s="13"/>
      <c r="Y4151" s="13"/>
      <c r="Z4151" s="13"/>
      <c r="AA4151" s="13"/>
      <c r="AB4151" s="13"/>
      <c r="AC4151" s="13"/>
      <c r="AD4151" s="13"/>
      <c r="AE4151" s="13"/>
      <c r="AF4151" s="13"/>
      <c r="AG4151" s="13"/>
      <c r="AH4151" s="13"/>
      <c r="AI4151" s="13"/>
      <c r="AJ4151" s="13"/>
      <c r="AK4151" s="13"/>
      <c r="AL4151" s="13"/>
      <c r="AM4151" s="13"/>
      <c r="AN4151" s="13"/>
    </row>
    <row r="4152" spans="1:40" ht="15.75" hidden="1" customHeight="1" x14ac:dyDescent="0.25">
      <c r="A4152" s="13"/>
      <c r="B4152" s="13"/>
      <c r="C4152" s="13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  <c r="P4152" s="13"/>
      <c r="Q4152" s="13"/>
      <c r="R4152" s="13"/>
      <c r="S4152" s="13"/>
      <c r="T4152" s="13"/>
      <c r="U4152" s="13"/>
      <c r="V4152" s="13"/>
      <c r="W4152" s="13"/>
      <c r="X4152" s="13"/>
      <c r="Y4152" s="13"/>
      <c r="Z4152" s="13"/>
      <c r="AA4152" s="13"/>
      <c r="AB4152" s="13"/>
      <c r="AC4152" s="13"/>
      <c r="AD4152" s="13"/>
      <c r="AE4152" s="13"/>
      <c r="AF4152" s="13"/>
      <c r="AG4152" s="13"/>
      <c r="AH4152" s="13"/>
      <c r="AI4152" s="13"/>
      <c r="AJ4152" s="13"/>
      <c r="AK4152" s="13"/>
      <c r="AL4152" s="13"/>
      <c r="AM4152" s="13"/>
      <c r="AN4152" s="13"/>
    </row>
    <row r="4153" spans="1:40" ht="15.75" hidden="1" customHeight="1" x14ac:dyDescent="0.25">
      <c r="A4153" s="13"/>
      <c r="B4153" s="13"/>
      <c r="C4153" s="13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  <c r="P4153" s="13"/>
      <c r="Q4153" s="13"/>
      <c r="R4153" s="13"/>
      <c r="S4153" s="13"/>
      <c r="T4153" s="13"/>
      <c r="U4153" s="13"/>
      <c r="V4153" s="13"/>
      <c r="W4153" s="13"/>
      <c r="X4153" s="13"/>
      <c r="Y4153" s="13"/>
      <c r="Z4153" s="13"/>
      <c r="AA4153" s="13"/>
      <c r="AB4153" s="13"/>
      <c r="AC4153" s="13"/>
      <c r="AD4153" s="13"/>
      <c r="AE4153" s="13"/>
      <c r="AF4153" s="13"/>
      <c r="AG4153" s="13"/>
      <c r="AH4153" s="13"/>
      <c r="AI4153" s="13"/>
      <c r="AJ4153" s="13"/>
      <c r="AK4153" s="13"/>
      <c r="AL4153" s="13"/>
      <c r="AM4153" s="13"/>
      <c r="AN4153" s="13"/>
    </row>
    <row r="4154" spans="1:40" ht="15.75" hidden="1" customHeight="1" x14ac:dyDescent="0.25">
      <c r="A4154" s="13"/>
      <c r="B4154" s="13"/>
      <c r="C4154" s="13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  <c r="P4154" s="13"/>
      <c r="Q4154" s="13"/>
      <c r="R4154" s="13"/>
      <c r="S4154" s="13"/>
      <c r="T4154" s="13"/>
      <c r="U4154" s="13"/>
      <c r="V4154" s="13"/>
      <c r="W4154" s="13"/>
      <c r="X4154" s="13"/>
      <c r="Y4154" s="13"/>
      <c r="Z4154" s="13"/>
      <c r="AA4154" s="13"/>
      <c r="AB4154" s="13"/>
      <c r="AC4154" s="13"/>
      <c r="AD4154" s="13"/>
      <c r="AE4154" s="13"/>
      <c r="AF4154" s="13"/>
      <c r="AG4154" s="13"/>
      <c r="AH4154" s="13"/>
      <c r="AI4154" s="13"/>
      <c r="AJ4154" s="13"/>
      <c r="AK4154" s="13"/>
      <c r="AL4154" s="13"/>
      <c r="AM4154" s="13"/>
      <c r="AN4154" s="13"/>
    </row>
    <row r="4155" spans="1:40" ht="15.75" hidden="1" customHeight="1" x14ac:dyDescent="0.25">
      <c r="A4155" s="13"/>
      <c r="B4155" s="13"/>
      <c r="C4155" s="13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  <c r="P4155" s="13"/>
      <c r="Q4155" s="13"/>
      <c r="R4155" s="13"/>
      <c r="S4155" s="13"/>
      <c r="T4155" s="13"/>
      <c r="U4155" s="13"/>
      <c r="V4155" s="13"/>
      <c r="W4155" s="13"/>
      <c r="X4155" s="13"/>
      <c r="Y4155" s="13"/>
      <c r="Z4155" s="13"/>
      <c r="AA4155" s="13"/>
      <c r="AB4155" s="13"/>
      <c r="AC4155" s="13"/>
      <c r="AD4155" s="13"/>
      <c r="AE4155" s="13"/>
      <c r="AF4155" s="13"/>
      <c r="AG4155" s="13"/>
      <c r="AH4155" s="13"/>
      <c r="AI4155" s="13"/>
      <c r="AJ4155" s="13"/>
      <c r="AK4155" s="13"/>
      <c r="AL4155" s="13"/>
      <c r="AM4155" s="13"/>
      <c r="AN4155" s="13"/>
    </row>
    <row r="4156" spans="1:40" ht="15.75" hidden="1" customHeight="1" x14ac:dyDescent="0.25">
      <c r="A4156" s="13"/>
      <c r="B4156" s="13"/>
      <c r="C4156" s="13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  <c r="P4156" s="13"/>
      <c r="Q4156" s="13"/>
      <c r="R4156" s="13"/>
      <c r="S4156" s="13"/>
      <c r="T4156" s="13"/>
      <c r="U4156" s="13"/>
      <c r="V4156" s="13"/>
      <c r="W4156" s="13"/>
      <c r="X4156" s="13"/>
      <c r="Y4156" s="13"/>
      <c r="Z4156" s="13"/>
      <c r="AA4156" s="13"/>
      <c r="AB4156" s="13"/>
      <c r="AC4156" s="13"/>
      <c r="AD4156" s="13"/>
      <c r="AE4156" s="13"/>
      <c r="AF4156" s="13"/>
      <c r="AG4156" s="13"/>
      <c r="AH4156" s="13"/>
      <c r="AI4156" s="13"/>
      <c r="AJ4156" s="13"/>
      <c r="AK4156" s="13"/>
      <c r="AL4156" s="13"/>
      <c r="AM4156" s="13"/>
      <c r="AN4156" s="13"/>
    </row>
    <row r="4157" spans="1:40" ht="15.75" hidden="1" customHeight="1" x14ac:dyDescent="0.25">
      <c r="A4157" s="13"/>
      <c r="B4157" s="13"/>
      <c r="C4157" s="13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  <c r="P4157" s="13"/>
      <c r="Q4157" s="13"/>
      <c r="R4157" s="13"/>
      <c r="S4157" s="13"/>
      <c r="T4157" s="13"/>
      <c r="U4157" s="13"/>
      <c r="V4157" s="13"/>
      <c r="W4157" s="13"/>
      <c r="X4157" s="13"/>
      <c r="Y4157" s="13"/>
      <c r="Z4157" s="13"/>
      <c r="AA4157" s="13"/>
      <c r="AB4157" s="13"/>
      <c r="AC4157" s="13"/>
      <c r="AD4157" s="13"/>
      <c r="AE4157" s="13"/>
      <c r="AF4157" s="13"/>
      <c r="AG4157" s="13"/>
      <c r="AH4157" s="13"/>
      <c r="AI4157" s="13"/>
      <c r="AJ4157" s="13"/>
      <c r="AK4157" s="13"/>
      <c r="AL4157" s="13"/>
      <c r="AM4157" s="13"/>
      <c r="AN4157" s="13"/>
    </row>
    <row r="4158" spans="1:40" ht="15.75" hidden="1" customHeight="1" x14ac:dyDescent="0.25">
      <c r="A4158" s="13"/>
      <c r="B4158" s="13"/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  <c r="P4158" s="13"/>
      <c r="Q4158" s="13"/>
      <c r="R4158" s="13"/>
      <c r="S4158" s="13"/>
      <c r="T4158" s="13"/>
      <c r="U4158" s="13"/>
      <c r="V4158" s="13"/>
      <c r="W4158" s="13"/>
      <c r="X4158" s="13"/>
      <c r="Y4158" s="13"/>
      <c r="Z4158" s="13"/>
      <c r="AA4158" s="13"/>
      <c r="AB4158" s="13"/>
      <c r="AC4158" s="13"/>
      <c r="AD4158" s="13"/>
      <c r="AE4158" s="13"/>
      <c r="AF4158" s="13"/>
      <c r="AG4158" s="13"/>
      <c r="AH4158" s="13"/>
      <c r="AI4158" s="13"/>
      <c r="AJ4158" s="13"/>
      <c r="AK4158" s="13"/>
      <c r="AL4158" s="13"/>
      <c r="AM4158" s="13"/>
      <c r="AN4158" s="13"/>
    </row>
    <row r="4159" spans="1:40" ht="15.75" hidden="1" customHeight="1" x14ac:dyDescent="0.25">
      <c r="A4159" s="13"/>
      <c r="B4159" s="13"/>
      <c r="C4159" s="13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  <c r="P4159" s="13"/>
      <c r="Q4159" s="13"/>
      <c r="R4159" s="13"/>
      <c r="S4159" s="13"/>
      <c r="T4159" s="13"/>
      <c r="U4159" s="13"/>
      <c r="V4159" s="13"/>
      <c r="W4159" s="13"/>
      <c r="X4159" s="13"/>
      <c r="Y4159" s="13"/>
      <c r="Z4159" s="13"/>
      <c r="AA4159" s="13"/>
      <c r="AB4159" s="13"/>
      <c r="AC4159" s="13"/>
      <c r="AD4159" s="13"/>
      <c r="AE4159" s="13"/>
      <c r="AF4159" s="13"/>
      <c r="AG4159" s="13"/>
      <c r="AH4159" s="13"/>
      <c r="AI4159" s="13"/>
      <c r="AJ4159" s="13"/>
      <c r="AK4159" s="13"/>
      <c r="AL4159" s="13"/>
      <c r="AM4159" s="13"/>
      <c r="AN4159" s="13"/>
    </row>
    <row r="4160" spans="1:40" ht="15.75" hidden="1" customHeight="1" x14ac:dyDescent="0.25">
      <c r="A4160" s="13"/>
      <c r="B4160" s="13"/>
      <c r="C4160" s="13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  <c r="P4160" s="13"/>
      <c r="Q4160" s="13"/>
      <c r="R4160" s="13"/>
      <c r="S4160" s="13"/>
      <c r="T4160" s="13"/>
      <c r="U4160" s="13"/>
      <c r="V4160" s="13"/>
      <c r="W4160" s="13"/>
      <c r="X4160" s="13"/>
      <c r="Y4160" s="13"/>
      <c r="Z4160" s="13"/>
      <c r="AA4160" s="13"/>
      <c r="AB4160" s="13"/>
      <c r="AC4160" s="13"/>
      <c r="AD4160" s="13"/>
      <c r="AE4160" s="13"/>
      <c r="AF4160" s="13"/>
      <c r="AG4160" s="13"/>
      <c r="AH4160" s="13"/>
      <c r="AI4160" s="13"/>
      <c r="AJ4160" s="13"/>
      <c r="AK4160" s="13"/>
      <c r="AL4160" s="13"/>
      <c r="AM4160" s="13"/>
      <c r="AN4160" s="13"/>
    </row>
    <row r="4161" spans="1:40" ht="15.75" hidden="1" customHeight="1" x14ac:dyDescent="0.25">
      <c r="A4161" s="13"/>
      <c r="B4161" s="13"/>
      <c r="C4161" s="13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  <c r="P4161" s="13"/>
      <c r="Q4161" s="13"/>
      <c r="R4161" s="13"/>
      <c r="S4161" s="13"/>
      <c r="T4161" s="13"/>
      <c r="U4161" s="13"/>
      <c r="V4161" s="13"/>
      <c r="W4161" s="13"/>
      <c r="X4161" s="13"/>
      <c r="Y4161" s="13"/>
      <c r="Z4161" s="13"/>
      <c r="AA4161" s="13"/>
      <c r="AB4161" s="13"/>
      <c r="AC4161" s="13"/>
      <c r="AD4161" s="13"/>
      <c r="AE4161" s="13"/>
      <c r="AF4161" s="13"/>
      <c r="AG4161" s="13"/>
      <c r="AH4161" s="13"/>
      <c r="AI4161" s="13"/>
      <c r="AJ4161" s="13"/>
      <c r="AK4161" s="13"/>
      <c r="AL4161" s="13"/>
      <c r="AM4161" s="13"/>
      <c r="AN4161" s="13"/>
    </row>
    <row r="4162" spans="1:40" ht="15.75" hidden="1" customHeight="1" x14ac:dyDescent="0.25">
      <c r="A4162" s="13"/>
      <c r="B4162" s="13"/>
      <c r="C4162" s="13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  <c r="P4162" s="13"/>
      <c r="Q4162" s="13"/>
      <c r="R4162" s="13"/>
      <c r="S4162" s="13"/>
      <c r="T4162" s="13"/>
      <c r="U4162" s="13"/>
      <c r="V4162" s="13"/>
      <c r="W4162" s="13"/>
      <c r="X4162" s="13"/>
      <c r="Y4162" s="13"/>
      <c r="Z4162" s="13"/>
      <c r="AA4162" s="13"/>
      <c r="AB4162" s="13"/>
      <c r="AC4162" s="13"/>
      <c r="AD4162" s="13"/>
      <c r="AE4162" s="13"/>
      <c r="AF4162" s="13"/>
      <c r="AG4162" s="13"/>
      <c r="AH4162" s="13"/>
      <c r="AI4162" s="13"/>
      <c r="AJ4162" s="13"/>
      <c r="AK4162" s="13"/>
      <c r="AL4162" s="13"/>
      <c r="AM4162" s="13"/>
      <c r="AN4162" s="13"/>
    </row>
    <row r="4163" spans="1:40" ht="15.75" hidden="1" customHeight="1" x14ac:dyDescent="0.25">
      <c r="A4163" s="13"/>
      <c r="B4163" s="13"/>
      <c r="C4163" s="13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  <c r="P4163" s="13"/>
      <c r="Q4163" s="13"/>
      <c r="R4163" s="13"/>
      <c r="S4163" s="13"/>
      <c r="T4163" s="13"/>
      <c r="U4163" s="13"/>
      <c r="V4163" s="13"/>
      <c r="W4163" s="13"/>
      <c r="X4163" s="13"/>
      <c r="Y4163" s="13"/>
      <c r="Z4163" s="13"/>
      <c r="AA4163" s="13"/>
      <c r="AB4163" s="13"/>
      <c r="AC4163" s="13"/>
      <c r="AD4163" s="13"/>
      <c r="AE4163" s="13"/>
      <c r="AF4163" s="13"/>
      <c r="AG4163" s="13"/>
      <c r="AH4163" s="13"/>
      <c r="AI4163" s="13"/>
      <c r="AJ4163" s="13"/>
      <c r="AK4163" s="13"/>
      <c r="AL4163" s="13"/>
      <c r="AM4163" s="13"/>
      <c r="AN4163" s="13"/>
    </row>
    <row r="4164" spans="1:40" ht="15.75" hidden="1" customHeight="1" x14ac:dyDescent="0.25">
      <c r="A4164" s="13"/>
      <c r="B4164" s="13"/>
      <c r="C4164" s="13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  <c r="P4164" s="13"/>
      <c r="Q4164" s="13"/>
      <c r="R4164" s="13"/>
      <c r="S4164" s="13"/>
      <c r="T4164" s="13"/>
      <c r="U4164" s="13"/>
      <c r="V4164" s="13"/>
      <c r="W4164" s="13"/>
      <c r="X4164" s="13"/>
      <c r="Y4164" s="13"/>
      <c r="Z4164" s="13"/>
      <c r="AA4164" s="13"/>
      <c r="AB4164" s="13"/>
      <c r="AC4164" s="13"/>
      <c r="AD4164" s="13"/>
      <c r="AE4164" s="13"/>
      <c r="AF4164" s="13"/>
      <c r="AG4164" s="13"/>
      <c r="AH4164" s="13"/>
      <c r="AI4164" s="13"/>
      <c r="AJ4164" s="13"/>
      <c r="AK4164" s="13"/>
      <c r="AL4164" s="13"/>
      <c r="AM4164" s="13"/>
      <c r="AN4164" s="13"/>
    </row>
    <row r="4165" spans="1:40" ht="15.75" hidden="1" customHeight="1" x14ac:dyDescent="0.25">
      <c r="A4165" s="13"/>
      <c r="B4165" s="13"/>
      <c r="C4165" s="13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  <c r="P4165" s="13"/>
      <c r="Q4165" s="13"/>
      <c r="R4165" s="13"/>
      <c r="S4165" s="13"/>
      <c r="T4165" s="13"/>
      <c r="U4165" s="13"/>
      <c r="V4165" s="13"/>
      <c r="W4165" s="13"/>
      <c r="X4165" s="13"/>
      <c r="Y4165" s="13"/>
      <c r="Z4165" s="13"/>
      <c r="AA4165" s="13"/>
      <c r="AB4165" s="13"/>
      <c r="AC4165" s="13"/>
      <c r="AD4165" s="13"/>
      <c r="AE4165" s="13"/>
      <c r="AF4165" s="13"/>
      <c r="AG4165" s="13"/>
      <c r="AH4165" s="13"/>
      <c r="AI4165" s="13"/>
      <c r="AJ4165" s="13"/>
      <c r="AK4165" s="13"/>
      <c r="AL4165" s="13"/>
      <c r="AM4165" s="13"/>
      <c r="AN4165" s="13"/>
    </row>
    <row r="4166" spans="1:40" ht="15.75" hidden="1" customHeight="1" x14ac:dyDescent="0.25">
      <c r="A4166" s="13"/>
      <c r="B4166" s="13"/>
      <c r="C4166" s="13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  <c r="P4166" s="13"/>
      <c r="Q4166" s="13"/>
      <c r="R4166" s="13"/>
      <c r="S4166" s="13"/>
      <c r="T4166" s="13"/>
      <c r="U4166" s="13"/>
      <c r="V4166" s="13"/>
      <c r="W4166" s="13"/>
      <c r="X4166" s="13"/>
      <c r="Y4166" s="13"/>
      <c r="Z4166" s="13"/>
      <c r="AA4166" s="13"/>
      <c r="AB4166" s="13"/>
      <c r="AC4166" s="13"/>
      <c r="AD4166" s="13"/>
      <c r="AE4166" s="13"/>
      <c r="AF4166" s="13"/>
      <c r="AG4166" s="13"/>
      <c r="AH4166" s="13"/>
      <c r="AI4166" s="13"/>
      <c r="AJ4166" s="13"/>
      <c r="AK4166" s="13"/>
      <c r="AL4166" s="13"/>
      <c r="AM4166" s="13"/>
      <c r="AN4166" s="13"/>
    </row>
    <row r="4167" spans="1:40" ht="15.75" hidden="1" customHeight="1" x14ac:dyDescent="0.25">
      <c r="A4167" s="13"/>
      <c r="B4167" s="13"/>
      <c r="C4167" s="13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  <c r="P4167" s="13"/>
      <c r="Q4167" s="13"/>
      <c r="R4167" s="13"/>
      <c r="S4167" s="13"/>
      <c r="T4167" s="13"/>
      <c r="U4167" s="13"/>
      <c r="V4167" s="13"/>
      <c r="W4167" s="13"/>
      <c r="X4167" s="13"/>
      <c r="Y4167" s="13"/>
      <c r="Z4167" s="13"/>
      <c r="AA4167" s="13"/>
      <c r="AB4167" s="13"/>
      <c r="AC4167" s="13"/>
      <c r="AD4167" s="13"/>
      <c r="AE4167" s="13"/>
      <c r="AF4167" s="13"/>
      <c r="AG4167" s="13"/>
      <c r="AH4167" s="13"/>
      <c r="AI4167" s="13"/>
      <c r="AJ4167" s="13"/>
      <c r="AK4167" s="13"/>
      <c r="AL4167" s="13"/>
      <c r="AM4167" s="13"/>
      <c r="AN4167" s="13"/>
    </row>
    <row r="4168" spans="1:40" ht="15.75" hidden="1" customHeight="1" x14ac:dyDescent="0.25">
      <c r="A4168" s="13"/>
      <c r="B4168" s="13"/>
      <c r="C4168" s="13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  <c r="P4168" s="13"/>
      <c r="Q4168" s="13"/>
      <c r="R4168" s="13"/>
      <c r="S4168" s="13"/>
      <c r="T4168" s="13"/>
      <c r="U4168" s="13"/>
      <c r="V4168" s="13"/>
      <c r="W4168" s="13"/>
      <c r="X4168" s="13"/>
      <c r="Y4168" s="13"/>
      <c r="Z4168" s="13"/>
      <c r="AA4168" s="13"/>
      <c r="AB4168" s="13"/>
      <c r="AC4168" s="13"/>
      <c r="AD4168" s="13"/>
      <c r="AE4168" s="13"/>
      <c r="AF4168" s="13"/>
      <c r="AG4168" s="13"/>
      <c r="AH4168" s="13"/>
      <c r="AI4168" s="13"/>
      <c r="AJ4168" s="13"/>
      <c r="AK4168" s="13"/>
      <c r="AL4168" s="13"/>
      <c r="AM4168" s="13"/>
      <c r="AN4168" s="13"/>
    </row>
    <row r="4169" spans="1:40" ht="15.75" hidden="1" customHeight="1" x14ac:dyDescent="0.25">
      <c r="A4169" s="13"/>
      <c r="B4169" s="13"/>
      <c r="C4169" s="13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  <c r="P4169" s="13"/>
      <c r="Q4169" s="13"/>
      <c r="R4169" s="13"/>
      <c r="S4169" s="13"/>
      <c r="T4169" s="13"/>
      <c r="U4169" s="13"/>
      <c r="V4169" s="13"/>
      <c r="W4169" s="13"/>
      <c r="X4169" s="13"/>
      <c r="Y4169" s="13"/>
      <c r="Z4169" s="13"/>
      <c r="AA4169" s="13"/>
      <c r="AB4169" s="13"/>
      <c r="AC4169" s="13"/>
      <c r="AD4169" s="13"/>
      <c r="AE4169" s="13"/>
      <c r="AF4169" s="13"/>
      <c r="AG4169" s="13"/>
      <c r="AH4169" s="13"/>
      <c r="AI4169" s="13"/>
      <c r="AJ4169" s="13"/>
      <c r="AK4169" s="13"/>
      <c r="AL4169" s="13"/>
      <c r="AM4169" s="13"/>
      <c r="AN4169" s="13"/>
    </row>
    <row r="4170" spans="1:40" ht="15.75" hidden="1" customHeight="1" x14ac:dyDescent="0.25">
      <c r="A4170" s="13"/>
      <c r="B4170" s="13"/>
      <c r="C4170" s="13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  <c r="P4170" s="13"/>
      <c r="Q4170" s="13"/>
      <c r="R4170" s="13"/>
      <c r="S4170" s="13"/>
      <c r="T4170" s="13"/>
      <c r="U4170" s="13"/>
      <c r="V4170" s="13"/>
      <c r="W4170" s="13"/>
      <c r="X4170" s="13"/>
      <c r="Y4170" s="13"/>
      <c r="Z4170" s="13"/>
      <c r="AA4170" s="13"/>
      <c r="AB4170" s="13"/>
      <c r="AC4170" s="13"/>
      <c r="AD4170" s="13"/>
      <c r="AE4170" s="13"/>
      <c r="AF4170" s="13"/>
      <c r="AG4170" s="13"/>
      <c r="AH4170" s="13"/>
      <c r="AI4170" s="13"/>
      <c r="AJ4170" s="13"/>
      <c r="AK4170" s="13"/>
      <c r="AL4170" s="13"/>
      <c r="AM4170" s="13"/>
      <c r="AN4170" s="13"/>
    </row>
    <row r="4171" spans="1:40" ht="15.75" hidden="1" customHeight="1" x14ac:dyDescent="0.25">
      <c r="A4171" s="13"/>
      <c r="B4171" s="13"/>
      <c r="C4171" s="13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  <c r="P4171" s="13"/>
      <c r="Q4171" s="13"/>
      <c r="R4171" s="13"/>
      <c r="S4171" s="13"/>
      <c r="T4171" s="13"/>
      <c r="U4171" s="13"/>
      <c r="V4171" s="13"/>
      <c r="W4171" s="13"/>
      <c r="X4171" s="13"/>
      <c r="Y4171" s="13"/>
      <c r="Z4171" s="13"/>
      <c r="AA4171" s="13"/>
      <c r="AB4171" s="13"/>
      <c r="AC4171" s="13"/>
      <c r="AD4171" s="13"/>
      <c r="AE4171" s="13"/>
      <c r="AF4171" s="13"/>
      <c r="AG4171" s="13"/>
      <c r="AH4171" s="13"/>
      <c r="AI4171" s="13"/>
      <c r="AJ4171" s="13"/>
      <c r="AK4171" s="13"/>
      <c r="AL4171" s="13"/>
      <c r="AM4171" s="13"/>
      <c r="AN4171" s="13"/>
    </row>
    <row r="4172" spans="1:40" ht="15.75" hidden="1" customHeight="1" x14ac:dyDescent="0.25">
      <c r="A4172" s="13"/>
      <c r="B4172" s="13"/>
      <c r="C4172" s="13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  <c r="P4172" s="13"/>
      <c r="Q4172" s="13"/>
      <c r="R4172" s="13"/>
      <c r="S4172" s="13"/>
      <c r="T4172" s="13"/>
      <c r="U4172" s="13"/>
      <c r="V4172" s="13"/>
      <c r="W4172" s="13"/>
      <c r="X4172" s="13"/>
      <c r="Y4172" s="13"/>
      <c r="Z4172" s="13"/>
      <c r="AA4172" s="13"/>
      <c r="AB4172" s="13"/>
      <c r="AC4172" s="13"/>
      <c r="AD4172" s="13"/>
      <c r="AE4172" s="13"/>
      <c r="AF4172" s="13"/>
      <c r="AG4172" s="13"/>
      <c r="AH4172" s="13"/>
      <c r="AI4172" s="13"/>
      <c r="AJ4172" s="13"/>
      <c r="AK4172" s="13"/>
      <c r="AL4172" s="13"/>
      <c r="AM4172" s="13"/>
      <c r="AN4172" s="13"/>
    </row>
    <row r="4173" spans="1:40" ht="15.75" hidden="1" customHeight="1" x14ac:dyDescent="0.25">
      <c r="A4173" s="13"/>
      <c r="B4173" s="13"/>
      <c r="C4173" s="13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  <c r="P4173" s="13"/>
      <c r="Q4173" s="13"/>
      <c r="R4173" s="13"/>
      <c r="S4173" s="13"/>
      <c r="T4173" s="13"/>
      <c r="U4173" s="13"/>
      <c r="V4173" s="13"/>
      <c r="W4173" s="13"/>
      <c r="X4173" s="13"/>
      <c r="Y4173" s="13"/>
      <c r="Z4173" s="13"/>
      <c r="AA4173" s="13"/>
      <c r="AB4173" s="13"/>
      <c r="AC4173" s="13"/>
      <c r="AD4173" s="13"/>
      <c r="AE4173" s="13"/>
      <c r="AF4173" s="13"/>
      <c r="AG4173" s="13"/>
      <c r="AH4173" s="13"/>
      <c r="AI4173" s="13"/>
      <c r="AJ4173" s="13"/>
      <c r="AK4173" s="13"/>
      <c r="AL4173" s="13"/>
      <c r="AM4173" s="13"/>
      <c r="AN4173" s="13"/>
    </row>
    <row r="4174" spans="1:40" ht="15.75" hidden="1" customHeight="1" x14ac:dyDescent="0.25">
      <c r="A4174" s="13"/>
      <c r="B4174" s="13"/>
      <c r="C4174" s="13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  <c r="P4174" s="13"/>
      <c r="Q4174" s="13"/>
      <c r="R4174" s="13"/>
      <c r="S4174" s="13"/>
      <c r="T4174" s="13"/>
      <c r="U4174" s="13"/>
      <c r="V4174" s="13"/>
      <c r="W4174" s="13"/>
      <c r="X4174" s="13"/>
      <c r="Y4174" s="13"/>
      <c r="Z4174" s="13"/>
      <c r="AA4174" s="13"/>
      <c r="AB4174" s="13"/>
      <c r="AC4174" s="13"/>
      <c r="AD4174" s="13"/>
      <c r="AE4174" s="13"/>
      <c r="AF4174" s="13"/>
      <c r="AG4174" s="13"/>
      <c r="AH4174" s="13"/>
      <c r="AI4174" s="13"/>
      <c r="AJ4174" s="13"/>
      <c r="AK4174" s="13"/>
      <c r="AL4174" s="13"/>
      <c r="AM4174" s="13"/>
      <c r="AN4174" s="13"/>
    </row>
    <row r="4175" spans="1:40" ht="15.75" hidden="1" customHeight="1" x14ac:dyDescent="0.25">
      <c r="A4175" s="13"/>
      <c r="B4175" s="13"/>
      <c r="C4175" s="13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  <c r="P4175" s="13"/>
      <c r="Q4175" s="13"/>
      <c r="R4175" s="13"/>
      <c r="S4175" s="13"/>
      <c r="T4175" s="13"/>
      <c r="U4175" s="13"/>
      <c r="V4175" s="13"/>
      <c r="W4175" s="13"/>
      <c r="X4175" s="13"/>
      <c r="Y4175" s="13"/>
      <c r="Z4175" s="13"/>
      <c r="AA4175" s="13"/>
      <c r="AB4175" s="13"/>
      <c r="AC4175" s="13"/>
      <c r="AD4175" s="13"/>
      <c r="AE4175" s="13"/>
      <c r="AF4175" s="13"/>
      <c r="AG4175" s="13"/>
      <c r="AH4175" s="13"/>
      <c r="AI4175" s="13"/>
      <c r="AJ4175" s="13"/>
      <c r="AK4175" s="13"/>
      <c r="AL4175" s="13"/>
      <c r="AM4175" s="13"/>
      <c r="AN4175" s="13"/>
    </row>
    <row r="4176" spans="1:40" ht="15.75" hidden="1" customHeight="1" x14ac:dyDescent="0.25">
      <c r="A4176" s="13"/>
      <c r="B4176" s="13"/>
      <c r="C4176" s="13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  <c r="P4176" s="13"/>
      <c r="Q4176" s="13"/>
      <c r="R4176" s="13"/>
      <c r="S4176" s="13"/>
      <c r="T4176" s="13"/>
      <c r="U4176" s="13"/>
      <c r="V4176" s="13"/>
      <c r="W4176" s="13"/>
      <c r="X4176" s="13"/>
      <c r="Y4176" s="13"/>
      <c r="Z4176" s="13"/>
      <c r="AA4176" s="13"/>
      <c r="AB4176" s="13"/>
      <c r="AC4176" s="13"/>
      <c r="AD4176" s="13"/>
      <c r="AE4176" s="13"/>
      <c r="AF4176" s="13"/>
      <c r="AG4176" s="13"/>
      <c r="AH4176" s="13"/>
      <c r="AI4176" s="13"/>
      <c r="AJ4176" s="13"/>
      <c r="AK4176" s="13"/>
      <c r="AL4176" s="13"/>
      <c r="AM4176" s="13"/>
      <c r="AN4176" s="13"/>
    </row>
    <row r="4177" spans="1:40" ht="15.75" hidden="1" customHeight="1" x14ac:dyDescent="0.25">
      <c r="A4177" s="13"/>
      <c r="B4177" s="13"/>
      <c r="C4177" s="13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  <c r="P4177" s="13"/>
      <c r="Q4177" s="13"/>
      <c r="R4177" s="13"/>
      <c r="S4177" s="13"/>
      <c r="T4177" s="13"/>
      <c r="U4177" s="13"/>
      <c r="V4177" s="13"/>
      <c r="W4177" s="13"/>
      <c r="X4177" s="13"/>
      <c r="Y4177" s="13"/>
      <c r="Z4177" s="13"/>
      <c r="AA4177" s="13"/>
      <c r="AB4177" s="13"/>
      <c r="AC4177" s="13"/>
      <c r="AD4177" s="13"/>
      <c r="AE4177" s="13"/>
      <c r="AF4177" s="13"/>
      <c r="AG4177" s="13"/>
      <c r="AH4177" s="13"/>
      <c r="AI4177" s="13"/>
      <c r="AJ4177" s="13"/>
      <c r="AK4177" s="13"/>
      <c r="AL4177" s="13"/>
      <c r="AM4177" s="13"/>
      <c r="AN4177" s="13"/>
    </row>
    <row r="4178" spans="1:40" ht="15.75" hidden="1" customHeight="1" x14ac:dyDescent="0.25">
      <c r="A4178" s="13"/>
      <c r="B4178" s="13"/>
      <c r="C4178" s="13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  <c r="P4178" s="13"/>
      <c r="Q4178" s="13"/>
      <c r="R4178" s="13"/>
      <c r="S4178" s="13"/>
      <c r="T4178" s="13"/>
      <c r="U4178" s="13"/>
      <c r="V4178" s="13"/>
      <c r="W4178" s="13"/>
      <c r="X4178" s="13"/>
      <c r="Y4178" s="13"/>
      <c r="Z4178" s="13"/>
      <c r="AA4178" s="13"/>
      <c r="AB4178" s="13"/>
      <c r="AC4178" s="13"/>
      <c r="AD4178" s="13"/>
      <c r="AE4178" s="13"/>
      <c r="AF4178" s="13"/>
      <c r="AG4178" s="13"/>
      <c r="AH4178" s="13"/>
      <c r="AI4178" s="13"/>
      <c r="AJ4178" s="13"/>
      <c r="AK4178" s="13"/>
      <c r="AL4178" s="13"/>
      <c r="AM4178" s="13"/>
      <c r="AN4178" s="13"/>
    </row>
    <row r="4179" spans="1:40" ht="15.75" hidden="1" customHeight="1" x14ac:dyDescent="0.25">
      <c r="A4179" s="13"/>
      <c r="B4179" s="13"/>
      <c r="C4179" s="13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  <c r="P4179" s="13"/>
      <c r="Q4179" s="13"/>
      <c r="R4179" s="13"/>
      <c r="S4179" s="13"/>
      <c r="T4179" s="13"/>
      <c r="U4179" s="13"/>
      <c r="V4179" s="13"/>
      <c r="W4179" s="13"/>
      <c r="X4179" s="13"/>
      <c r="Y4179" s="13"/>
      <c r="Z4179" s="13"/>
      <c r="AA4179" s="13"/>
      <c r="AB4179" s="13"/>
      <c r="AC4179" s="13"/>
      <c r="AD4179" s="13"/>
      <c r="AE4179" s="13"/>
      <c r="AF4179" s="13"/>
      <c r="AG4179" s="13"/>
      <c r="AH4179" s="13"/>
      <c r="AI4179" s="13"/>
      <c r="AJ4179" s="13"/>
      <c r="AK4179" s="13"/>
      <c r="AL4179" s="13"/>
      <c r="AM4179" s="13"/>
      <c r="AN4179" s="13"/>
    </row>
    <row r="4180" spans="1:40" ht="15.75" hidden="1" customHeight="1" x14ac:dyDescent="0.25">
      <c r="A4180" s="13"/>
      <c r="B4180" s="13"/>
      <c r="C4180" s="13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  <c r="P4180" s="13"/>
      <c r="Q4180" s="13"/>
      <c r="R4180" s="13"/>
      <c r="S4180" s="13"/>
      <c r="T4180" s="13"/>
      <c r="U4180" s="13"/>
      <c r="V4180" s="13"/>
      <c r="W4180" s="13"/>
      <c r="X4180" s="13"/>
      <c r="Y4180" s="13"/>
      <c r="Z4180" s="13"/>
      <c r="AA4180" s="13"/>
      <c r="AB4180" s="13"/>
      <c r="AC4180" s="13"/>
      <c r="AD4180" s="13"/>
      <c r="AE4180" s="13"/>
      <c r="AF4180" s="13"/>
      <c r="AG4180" s="13"/>
      <c r="AH4180" s="13"/>
      <c r="AI4180" s="13"/>
      <c r="AJ4180" s="13"/>
      <c r="AK4180" s="13"/>
      <c r="AL4180" s="13"/>
      <c r="AM4180" s="13"/>
      <c r="AN4180" s="13"/>
    </row>
    <row r="4181" spans="1:40" ht="15.75" hidden="1" customHeight="1" x14ac:dyDescent="0.25">
      <c r="A4181" s="13"/>
      <c r="B4181" s="13"/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  <c r="P4181" s="13"/>
      <c r="Q4181" s="13"/>
      <c r="R4181" s="13"/>
      <c r="S4181" s="13"/>
      <c r="T4181" s="13"/>
      <c r="U4181" s="13"/>
      <c r="V4181" s="13"/>
      <c r="W4181" s="13"/>
      <c r="X4181" s="13"/>
      <c r="Y4181" s="13"/>
      <c r="Z4181" s="13"/>
      <c r="AA4181" s="13"/>
      <c r="AB4181" s="13"/>
      <c r="AC4181" s="13"/>
      <c r="AD4181" s="13"/>
      <c r="AE4181" s="13"/>
      <c r="AF4181" s="13"/>
      <c r="AG4181" s="13"/>
      <c r="AH4181" s="13"/>
      <c r="AI4181" s="13"/>
      <c r="AJ4181" s="13"/>
      <c r="AK4181" s="13"/>
      <c r="AL4181" s="13"/>
      <c r="AM4181" s="13"/>
      <c r="AN4181" s="13"/>
    </row>
    <row r="4182" spans="1:40" ht="15.75" hidden="1" customHeight="1" x14ac:dyDescent="0.25">
      <c r="A4182" s="13"/>
      <c r="B4182" s="13"/>
      <c r="C4182" s="13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  <c r="P4182" s="13"/>
      <c r="Q4182" s="13"/>
      <c r="R4182" s="13"/>
      <c r="S4182" s="13"/>
      <c r="T4182" s="13"/>
      <c r="U4182" s="13"/>
      <c r="V4182" s="13"/>
      <c r="W4182" s="13"/>
      <c r="X4182" s="13"/>
      <c r="Y4182" s="13"/>
      <c r="Z4182" s="13"/>
      <c r="AA4182" s="13"/>
      <c r="AB4182" s="13"/>
      <c r="AC4182" s="13"/>
      <c r="AD4182" s="13"/>
      <c r="AE4182" s="13"/>
      <c r="AF4182" s="13"/>
      <c r="AG4182" s="13"/>
      <c r="AH4182" s="13"/>
      <c r="AI4182" s="13"/>
      <c r="AJ4182" s="13"/>
      <c r="AK4182" s="13"/>
      <c r="AL4182" s="13"/>
      <c r="AM4182" s="13"/>
      <c r="AN4182" s="13"/>
    </row>
    <row r="4183" spans="1:40" ht="15.75" hidden="1" customHeight="1" x14ac:dyDescent="0.25">
      <c r="A4183" s="13"/>
      <c r="B4183" s="13"/>
      <c r="C4183" s="13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  <c r="P4183" s="13"/>
      <c r="Q4183" s="13"/>
      <c r="R4183" s="13"/>
      <c r="S4183" s="13"/>
      <c r="T4183" s="13"/>
      <c r="U4183" s="13"/>
      <c r="V4183" s="13"/>
      <c r="W4183" s="13"/>
      <c r="X4183" s="13"/>
      <c r="Y4183" s="13"/>
      <c r="Z4183" s="13"/>
      <c r="AA4183" s="13"/>
      <c r="AB4183" s="13"/>
      <c r="AC4183" s="13"/>
      <c r="AD4183" s="13"/>
      <c r="AE4183" s="13"/>
      <c r="AF4183" s="13"/>
      <c r="AG4183" s="13"/>
      <c r="AH4183" s="13"/>
      <c r="AI4183" s="13"/>
      <c r="AJ4183" s="13"/>
      <c r="AK4183" s="13"/>
      <c r="AL4183" s="13"/>
      <c r="AM4183" s="13"/>
      <c r="AN4183" s="13"/>
    </row>
    <row r="4184" spans="1:40" ht="15.75" hidden="1" customHeight="1" x14ac:dyDescent="0.25">
      <c r="A4184" s="13"/>
      <c r="B4184" s="13"/>
      <c r="C4184" s="13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  <c r="P4184" s="13"/>
      <c r="Q4184" s="13"/>
      <c r="R4184" s="13"/>
      <c r="S4184" s="13"/>
      <c r="T4184" s="13"/>
      <c r="U4184" s="13"/>
      <c r="V4184" s="13"/>
      <c r="W4184" s="13"/>
      <c r="X4184" s="13"/>
      <c r="Y4184" s="13"/>
      <c r="Z4184" s="13"/>
      <c r="AA4184" s="13"/>
      <c r="AB4184" s="13"/>
      <c r="AC4184" s="13"/>
      <c r="AD4184" s="13"/>
      <c r="AE4184" s="13"/>
      <c r="AF4184" s="13"/>
      <c r="AG4184" s="13"/>
      <c r="AH4184" s="13"/>
      <c r="AI4184" s="13"/>
      <c r="AJ4184" s="13"/>
      <c r="AK4184" s="13"/>
      <c r="AL4184" s="13"/>
      <c r="AM4184" s="13"/>
      <c r="AN4184" s="13"/>
    </row>
    <row r="4185" spans="1:40" ht="15.75" hidden="1" customHeight="1" x14ac:dyDescent="0.25">
      <c r="A4185" s="13"/>
      <c r="B4185" s="13"/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  <c r="P4185" s="13"/>
      <c r="Q4185" s="13"/>
      <c r="R4185" s="13"/>
      <c r="S4185" s="13"/>
      <c r="T4185" s="13"/>
      <c r="U4185" s="13"/>
      <c r="V4185" s="13"/>
      <c r="W4185" s="13"/>
      <c r="X4185" s="13"/>
      <c r="Y4185" s="13"/>
      <c r="Z4185" s="13"/>
      <c r="AA4185" s="13"/>
      <c r="AB4185" s="13"/>
      <c r="AC4185" s="13"/>
      <c r="AD4185" s="13"/>
      <c r="AE4185" s="13"/>
      <c r="AF4185" s="13"/>
      <c r="AG4185" s="13"/>
      <c r="AH4185" s="13"/>
      <c r="AI4185" s="13"/>
      <c r="AJ4185" s="13"/>
      <c r="AK4185" s="13"/>
      <c r="AL4185" s="13"/>
      <c r="AM4185" s="13"/>
      <c r="AN4185" s="13"/>
    </row>
    <row r="4186" spans="1:40" ht="15.75" hidden="1" customHeight="1" x14ac:dyDescent="0.25">
      <c r="A4186" s="13"/>
      <c r="B4186" s="13"/>
      <c r="C4186" s="13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  <c r="P4186" s="13"/>
      <c r="Q4186" s="13"/>
      <c r="R4186" s="13"/>
      <c r="S4186" s="13"/>
      <c r="T4186" s="13"/>
      <c r="U4186" s="13"/>
      <c r="V4186" s="13"/>
      <c r="W4186" s="13"/>
      <c r="X4186" s="13"/>
      <c r="Y4186" s="13"/>
      <c r="Z4186" s="13"/>
      <c r="AA4186" s="13"/>
      <c r="AB4186" s="13"/>
      <c r="AC4186" s="13"/>
      <c r="AD4186" s="13"/>
      <c r="AE4186" s="13"/>
      <c r="AF4186" s="13"/>
      <c r="AG4186" s="13"/>
      <c r="AH4186" s="13"/>
      <c r="AI4186" s="13"/>
      <c r="AJ4186" s="13"/>
      <c r="AK4186" s="13"/>
      <c r="AL4186" s="13"/>
      <c r="AM4186" s="13"/>
      <c r="AN4186" s="13"/>
    </row>
    <row r="4187" spans="1:40" ht="15.75" hidden="1" customHeight="1" x14ac:dyDescent="0.25">
      <c r="A4187" s="13"/>
      <c r="B4187" s="13"/>
      <c r="C4187" s="13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  <c r="P4187" s="13"/>
      <c r="Q4187" s="13"/>
      <c r="R4187" s="13"/>
      <c r="S4187" s="13"/>
      <c r="T4187" s="13"/>
      <c r="U4187" s="13"/>
      <c r="V4187" s="13"/>
      <c r="W4187" s="13"/>
      <c r="X4187" s="13"/>
      <c r="Y4187" s="13"/>
      <c r="Z4187" s="13"/>
      <c r="AA4187" s="13"/>
      <c r="AB4187" s="13"/>
      <c r="AC4187" s="13"/>
      <c r="AD4187" s="13"/>
      <c r="AE4187" s="13"/>
      <c r="AF4187" s="13"/>
      <c r="AG4187" s="13"/>
      <c r="AH4187" s="13"/>
      <c r="AI4187" s="13"/>
      <c r="AJ4187" s="13"/>
      <c r="AK4187" s="13"/>
      <c r="AL4187" s="13"/>
      <c r="AM4187" s="13"/>
      <c r="AN4187" s="13"/>
    </row>
    <row r="4188" spans="1:40" ht="15.75" hidden="1" customHeight="1" x14ac:dyDescent="0.25">
      <c r="A4188" s="13"/>
      <c r="B4188" s="13"/>
      <c r="C4188" s="13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  <c r="P4188" s="13"/>
      <c r="Q4188" s="13"/>
      <c r="R4188" s="13"/>
      <c r="S4188" s="13"/>
      <c r="T4188" s="13"/>
      <c r="U4188" s="13"/>
      <c r="V4188" s="13"/>
      <c r="W4188" s="13"/>
      <c r="X4188" s="13"/>
      <c r="Y4188" s="13"/>
      <c r="Z4188" s="13"/>
      <c r="AA4188" s="13"/>
      <c r="AB4188" s="13"/>
      <c r="AC4188" s="13"/>
      <c r="AD4188" s="13"/>
      <c r="AE4188" s="13"/>
      <c r="AF4188" s="13"/>
      <c r="AG4188" s="13"/>
      <c r="AH4188" s="13"/>
      <c r="AI4188" s="13"/>
      <c r="AJ4188" s="13"/>
      <c r="AK4188" s="13"/>
      <c r="AL4188" s="13"/>
      <c r="AM4188" s="13"/>
      <c r="AN4188" s="13"/>
    </row>
    <row r="4189" spans="1:40" ht="15.75" hidden="1" customHeight="1" x14ac:dyDescent="0.25">
      <c r="A4189" s="13"/>
      <c r="B4189" s="13"/>
      <c r="C4189" s="13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  <c r="P4189" s="13"/>
      <c r="Q4189" s="13"/>
      <c r="R4189" s="13"/>
      <c r="S4189" s="13"/>
      <c r="T4189" s="13"/>
      <c r="U4189" s="13"/>
      <c r="V4189" s="13"/>
      <c r="W4189" s="13"/>
      <c r="X4189" s="13"/>
      <c r="Y4189" s="13"/>
      <c r="Z4189" s="13"/>
      <c r="AA4189" s="13"/>
      <c r="AB4189" s="13"/>
      <c r="AC4189" s="13"/>
      <c r="AD4189" s="13"/>
      <c r="AE4189" s="13"/>
      <c r="AF4189" s="13"/>
      <c r="AG4189" s="13"/>
      <c r="AH4189" s="13"/>
      <c r="AI4189" s="13"/>
      <c r="AJ4189" s="13"/>
      <c r="AK4189" s="13"/>
      <c r="AL4189" s="13"/>
      <c r="AM4189" s="13"/>
      <c r="AN4189" s="13"/>
    </row>
    <row r="4190" spans="1:40" ht="15.75" hidden="1" customHeight="1" x14ac:dyDescent="0.25">
      <c r="A4190" s="13"/>
      <c r="B4190" s="13"/>
      <c r="C4190" s="13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  <c r="P4190" s="13"/>
      <c r="Q4190" s="13"/>
      <c r="R4190" s="13"/>
      <c r="S4190" s="13"/>
      <c r="T4190" s="13"/>
      <c r="U4190" s="13"/>
      <c r="V4190" s="13"/>
      <c r="W4190" s="13"/>
      <c r="X4190" s="13"/>
      <c r="Y4190" s="13"/>
      <c r="Z4190" s="13"/>
      <c r="AA4190" s="13"/>
      <c r="AB4190" s="13"/>
      <c r="AC4190" s="13"/>
      <c r="AD4190" s="13"/>
      <c r="AE4190" s="13"/>
      <c r="AF4190" s="13"/>
      <c r="AG4190" s="13"/>
      <c r="AH4190" s="13"/>
      <c r="AI4190" s="13"/>
      <c r="AJ4190" s="13"/>
      <c r="AK4190" s="13"/>
      <c r="AL4190" s="13"/>
      <c r="AM4190" s="13"/>
      <c r="AN4190" s="13"/>
    </row>
    <row r="4191" spans="1:40" ht="15.75" hidden="1" customHeight="1" x14ac:dyDescent="0.25">
      <c r="A4191" s="13"/>
      <c r="B4191" s="13"/>
      <c r="C4191" s="13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  <c r="P4191" s="13"/>
      <c r="Q4191" s="13"/>
      <c r="R4191" s="13"/>
      <c r="S4191" s="13"/>
      <c r="T4191" s="13"/>
      <c r="U4191" s="13"/>
      <c r="V4191" s="13"/>
      <c r="W4191" s="13"/>
      <c r="X4191" s="13"/>
      <c r="Y4191" s="13"/>
      <c r="Z4191" s="13"/>
      <c r="AA4191" s="13"/>
      <c r="AB4191" s="13"/>
      <c r="AC4191" s="13"/>
      <c r="AD4191" s="13"/>
      <c r="AE4191" s="13"/>
      <c r="AF4191" s="13"/>
      <c r="AG4191" s="13"/>
      <c r="AH4191" s="13"/>
      <c r="AI4191" s="13"/>
      <c r="AJ4191" s="13"/>
      <c r="AK4191" s="13"/>
      <c r="AL4191" s="13"/>
      <c r="AM4191" s="13"/>
      <c r="AN4191" s="13"/>
    </row>
    <row r="4192" spans="1:40" ht="15.75" hidden="1" customHeight="1" x14ac:dyDescent="0.25">
      <c r="A4192" s="13"/>
      <c r="B4192" s="13"/>
      <c r="C4192" s="13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  <c r="P4192" s="13"/>
      <c r="Q4192" s="13"/>
      <c r="R4192" s="13"/>
      <c r="S4192" s="13"/>
      <c r="T4192" s="13"/>
      <c r="U4192" s="13"/>
      <c r="V4192" s="13"/>
      <c r="W4192" s="13"/>
      <c r="X4192" s="13"/>
      <c r="Y4192" s="13"/>
      <c r="Z4192" s="13"/>
      <c r="AA4192" s="13"/>
      <c r="AB4192" s="13"/>
      <c r="AC4192" s="13"/>
      <c r="AD4192" s="13"/>
      <c r="AE4192" s="13"/>
      <c r="AF4192" s="13"/>
      <c r="AG4192" s="13"/>
      <c r="AH4192" s="13"/>
      <c r="AI4192" s="13"/>
      <c r="AJ4192" s="13"/>
      <c r="AK4192" s="13"/>
      <c r="AL4192" s="13"/>
      <c r="AM4192" s="13"/>
      <c r="AN4192" s="13"/>
    </row>
    <row r="4193" spans="1:40" ht="15.75" hidden="1" customHeight="1" x14ac:dyDescent="0.25">
      <c r="A4193" s="13"/>
      <c r="B4193" s="13"/>
      <c r="C4193" s="13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  <c r="P4193" s="13"/>
      <c r="Q4193" s="13"/>
      <c r="R4193" s="13"/>
      <c r="S4193" s="13"/>
      <c r="T4193" s="13"/>
      <c r="U4193" s="13"/>
      <c r="V4193" s="13"/>
      <c r="W4193" s="13"/>
      <c r="X4193" s="13"/>
      <c r="Y4193" s="13"/>
      <c r="Z4193" s="13"/>
      <c r="AA4193" s="13"/>
      <c r="AB4193" s="13"/>
      <c r="AC4193" s="13"/>
      <c r="AD4193" s="13"/>
      <c r="AE4193" s="13"/>
      <c r="AF4193" s="13"/>
      <c r="AG4193" s="13"/>
      <c r="AH4193" s="13"/>
      <c r="AI4193" s="13"/>
      <c r="AJ4193" s="13"/>
      <c r="AK4193" s="13"/>
      <c r="AL4193" s="13"/>
      <c r="AM4193" s="13"/>
      <c r="AN4193" s="13"/>
    </row>
    <row r="4194" spans="1:40" ht="15.75" hidden="1" customHeight="1" x14ac:dyDescent="0.25">
      <c r="A4194" s="13"/>
      <c r="B4194" s="13"/>
      <c r="C4194" s="13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  <c r="P4194" s="13"/>
      <c r="Q4194" s="13"/>
      <c r="R4194" s="13"/>
      <c r="S4194" s="13"/>
      <c r="T4194" s="13"/>
      <c r="U4194" s="13"/>
      <c r="V4194" s="13"/>
      <c r="W4194" s="13"/>
      <c r="X4194" s="13"/>
      <c r="Y4194" s="13"/>
      <c r="Z4194" s="13"/>
      <c r="AA4194" s="13"/>
      <c r="AB4194" s="13"/>
      <c r="AC4194" s="13"/>
      <c r="AD4194" s="13"/>
      <c r="AE4194" s="13"/>
      <c r="AF4194" s="13"/>
      <c r="AG4194" s="13"/>
      <c r="AH4194" s="13"/>
      <c r="AI4194" s="13"/>
      <c r="AJ4194" s="13"/>
      <c r="AK4194" s="13"/>
      <c r="AL4194" s="13"/>
      <c r="AM4194" s="13"/>
      <c r="AN4194" s="13"/>
    </row>
    <row r="4195" spans="1:40" ht="15.75" hidden="1" customHeight="1" x14ac:dyDescent="0.25">
      <c r="A4195" s="13"/>
      <c r="B4195" s="13"/>
      <c r="C4195" s="13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  <c r="P4195" s="13"/>
      <c r="Q4195" s="13"/>
      <c r="R4195" s="13"/>
      <c r="S4195" s="13"/>
      <c r="T4195" s="13"/>
      <c r="U4195" s="13"/>
      <c r="V4195" s="13"/>
      <c r="W4195" s="13"/>
      <c r="X4195" s="13"/>
      <c r="Y4195" s="13"/>
      <c r="Z4195" s="13"/>
      <c r="AA4195" s="13"/>
      <c r="AB4195" s="13"/>
      <c r="AC4195" s="13"/>
      <c r="AD4195" s="13"/>
      <c r="AE4195" s="13"/>
      <c r="AF4195" s="13"/>
      <c r="AG4195" s="13"/>
      <c r="AH4195" s="13"/>
      <c r="AI4195" s="13"/>
      <c r="AJ4195" s="13"/>
      <c r="AK4195" s="13"/>
      <c r="AL4195" s="13"/>
      <c r="AM4195" s="13"/>
      <c r="AN4195" s="13"/>
    </row>
    <row r="4196" spans="1:40" ht="15.75" hidden="1" customHeight="1" x14ac:dyDescent="0.25">
      <c r="A4196" s="13"/>
      <c r="B4196" s="13"/>
      <c r="C4196" s="13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  <c r="P4196" s="13"/>
      <c r="Q4196" s="13"/>
      <c r="R4196" s="13"/>
      <c r="S4196" s="13"/>
      <c r="T4196" s="13"/>
      <c r="U4196" s="13"/>
      <c r="V4196" s="13"/>
      <c r="W4196" s="13"/>
      <c r="X4196" s="13"/>
      <c r="Y4196" s="13"/>
      <c r="Z4196" s="13"/>
      <c r="AA4196" s="13"/>
      <c r="AB4196" s="13"/>
      <c r="AC4196" s="13"/>
      <c r="AD4196" s="13"/>
      <c r="AE4196" s="13"/>
      <c r="AF4196" s="13"/>
      <c r="AG4196" s="13"/>
      <c r="AH4196" s="13"/>
      <c r="AI4196" s="13"/>
      <c r="AJ4196" s="13"/>
      <c r="AK4196" s="13"/>
      <c r="AL4196" s="13"/>
      <c r="AM4196" s="13"/>
      <c r="AN4196" s="13"/>
    </row>
    <row r="4197" spans="1:40" ht="15.75" hidden="1" customHeight="1" x14ac:dyDescent="0.25">
      <c r="A4197" s="13"/>
      <c r="B4197" s="13"/>
      <c r="C4197" s="13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  <c r="P4197" s="13"/>
      <c r="Q4197" s="13"/>
      <c r="R4197" s="13"/>
      <c r="S4197" s="13"/>
      <c r="T4197" s="13"/>
      <c r="U4197" s="13"/>
      <c r="V4197" s="13"/>
      <c r="W4197" s="13"/>
      <c r="X4197" s="13"/>
      <c r="Y4197" s="13"/>
      <c r="Z4197" s="13"/>
      <c r="AA4197" s="13"/>
      <c r="AB4197" s="13"/>
      <c r="AC4197" s="13"/>
      <c r="AD4197" s="13"/>
      <c r="AE4197" s="13"/>
      <c r="AF4197" s="13"/>
      <c r="AG4197" s="13"/>
      <c r="AH4197" s="13"/>
      <c r="AI4197" s="13"/>
      <c r="AJ4197" s="13"/>
      <c r="AK4197" s="13"/>
      <c r="AL4197" s="13"/>
      <c r="AM4197" s="13"/>
      <c r="AN4197" s="13"/>
    </row>
    <row r="4198" spans="1:40" ht="15.75" hidden="1" customHeight="1" x14ac:dyDescent="0.25">
      <c r="A4198" s="13"/>
      <c r="B4198" s="13"/>
      <c r="C4198" s="13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  <c r="P4198" s="13"/>
      <c r="Q4198" s="13"/>
      <c r="R4198" s="13"/>
      <c r="S4198" s="13"/>
      <c r="T4198" s="13"/>
      <c r="U4198" s="13"/>
      <c r="V4198" s="13"/>
      <c r="W4198" s="13"/>
      <c r="X4198" s="13"/>
      <c r="Y4198" s="13"/>
      <c r="Z4198" s="13"/>
      <c r="AA4198" s="13"/>
      <c r="AB4198" s="13"/>
      <c r="AC4198" s="13"/>
      <c r="AD4198" s="13"/>
      <c r="AE4198" s="13"/>
      <c r="AF4198" s="13"/>
      <c r="AG4198" s="13"/>
      <c r="AH4198" s="13"/>
      <c r="AI4198" s="13"/>
      <c r="AJ4198" s="13"/>
      <c r="AK4198" s="13"/>
      <c r="AL4198" s="13"/>
      <c r="AM4198" s="13"/>
      <c r="AN4198" s="13"/>
    </row>
    <row r="4199" spans="1:40" ht="15.75" hidden="1" customHeight="1" x14ac:dyDescent="0.25">
      <c r="A4199" s="13"/>
      <c r="B4199" s="13"/>
      <c r="C4199" s="13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  <c r="P4199" s="13"/>
      <c r="Q4199" s="13"/>
      <c r="R4199" s="13"/>
      <c r="S4199" s="13"/>
      <c r="T4199" s="13"/>
      <c r="U4199" s="13"/>
      <c r="V4199" s="13"/>
      <c r="W4199" s="13"/>
      <c r="X4199" s="13"/>
      <c r="Y4199" s="13"/>
      <c r="Z4199" s="13"/>
      <c r="AA4199" s="13"/>
      <c r="AB4199" s="13"/>
      <c r="AC4199" s="13"/>
      <c r="AD4199" s="13"/>
      <c r="AE4199" s="13"/>
      <c r="AF4199" s="13"/>
      <c r="AG4199" s="13"/>
      <c r="AH4199" s="13"/>
      <c r="AI4199" s="13"/>
      <c r="AJ4199" s="13"/>
      <c r="AK4199" s="13"/>
      <c r="AL4199" s="13"/>
      <c r="AM4199" s="13"/>
      <c r="AN4199" s="13"/>
    </row>
    <row r="4200" spans="1:40" ht="15.75" hidden="1" customHeight="1" x14ac:dyDescent="0.25">
      <c r="A4200" s="13"/>
      <c r="B4200" s="13"/>
      <c r="C4200" s="13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  <c r="P4200" s="13"/>
      <c r="Q4200" s="13"/>
      <c r="R4200" s="13"/>
      <c r="S4200" s="13"/>
      <c r="T4200" s="13"/>
      <c r="U4200" s="13"/>
      <c r="V4200" s="13"/>
      <c r="W4200" s="13"/>
      <c r="X4200" s="13"/>
      <c r="Y4200" s="13"/>
      <c r="Z4200" s="13"/>
      <c r="AA4200" s="13"/>
      <c r="AB4200" s="13"/>
      <c r="AC4200" s="13"/>
      <c r="AD4200" s="13"/>
      <c r="AE4200" s="13"/>
      <c r="AF4200" s="13"/>
      <c r="AG4200" s="13"/>
      <c r="AH4200" s="13"/>
      <c r="AI4200" s="13"/>
      <c r="AJ4200" s="13"/>
      <c r="AK4200" s="13"/>
      <c r="AL4200" s="13"/>
      <c r="AM4200" s="13"/>
      <c r="AN4200" s="13"/>
    </row>
    <row r="4201" spans="1:40" ht="15.75" hidden="1" customHeight="1" x14ac:dyDescent="0.25">
      <c r="A4201" s="13"/>
      <c r="B4201" s="13"/>
      <c r="C4201" s="13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  <c r="P4201" s="13"/>
      <c r="Q4201" s="13"/>
      <c r="R4201" s="13"/>
      <c r="S4201" s="13"/>
      <c r="T4201" s="13"/>
      <c r="U4201" s="13"/>
      <c r="V4201" s="13"/>
      <c r="W4201" s="13"/>
      <c r="X4201" s="13"/>
      <c r="Y4201" s="13"/>
      <c r="Z4201" s="13"/>
      <c r="AA4201" s="13"/>
      <c r="AB4201" s="13"/>
      <c r="AC4201" s="13"/>
      <c r="AD4201" s="13"/>
      <c r="AE4201" s="13"/>
      <c r="AF4201" s="13"/>
      <c r="AG4201" s="13"/>
      <c r="AH4201" s="13"/>
      <c r="AI4201" s="13"/>
      <c r="AJ4201" s="13"/>
      <c r="AK4201" s="13"/>
      <c r="AL4201" s="13"/>
      <c r="AM4201" s="13"/>
      <c r="AN4201" s="13"/>
    </row>
    <row r="4202" spans="1:40" ht="15.75" hidden="1" customHeight="1" x14ac:dyDescent="0.25">
      <c r="A4202" s="13"/>
      <c r="B4202" s="13"/>
      <c r="C4202" s="13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  <c r="P4202" s="13"/>
      <c r="Q4202" s="13"/>
      <c r="R4202" s="13"/>
      <c r="S4202" s="13"/>
      <c r="T4202" s="13"/>
      <c r="U4202" s="13"/>
      <c r="V4202" s="13"/>
      <c r="W4202" s="13"/>
      <c r="X4202" s="13"/>
      <c r="Y4202" s="13"/>
      <c r="Z4202" s="13"/>
      <c r="AA4202" s="13"/>
      <c r="AB4202" s="13"/>
      <c r="AC4202" s="13"/>
      <c r="AD4202" s="13"/>
      <c r="AE4202" s="13"/>
      <c r="AF4202" s="13"/>
      <c r="AG4202" s="13"/>
      <c r="AH4202" s="13"/>
      <c r="AI4202" s="13"/>
      <c r="AJ4202" s="13"/>
      <c r="AK4202" s="13"/>
      <c r="AL4202" s="13"/>
      <c r="AM4202" s="13"/>
      <c r="AN4202" s="13"/>
    </row>
    <row r="4203" spans="1:40" ht="15.75" hidden="1" customHeight="1" x14ac:dyDescent="0.25">
      <c r="A4203" s="13"/>
      <c r="B4203" s="13"/>
      <c r="C4203" s="13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  <c r="P4203" s="13"/>
      <c r="Q4203" s="13"/>
      <c r="R4203" s="13"/>
      <c r="S4203" s="13"/>
      <c r="T4203" s="13"/>
      <c r="U4203" s="13"/>
      <c r="V4203" s="13"/>
      <c r="W4203" s="13"/>
      <c r="X4203" s="13"/>
      <c r="Y4203" s="13"/>
      <c r="Z4203" s="13"/>
      <c r="AA4203" s="13"/>
      <c r="AB4203" s="13"/>
      <c r="AC4203" s="13"/>
      <c r="AD4203" s="13"/>
      <c r="AE4203" s="13"/>
      <c r="AF4203" s="13"/>
      <c r="AG4203" s="13"/>
      <c r="AH4203" s="13"/>
      <c r="AI4203" s="13"/>
      <c r="AJ4203" s="13"/>
      <c r="AK4203" s="13"/>
      <c r="AL4203" s="13"/>
      <c r="AM4203" s="13"/>
      <c r="AN4203" s="13"/>
    </row>
    <row r="4204" spans="1:40" ht="15.75" hidden="1" customHeight="1" x14ac:dyDescent="0.25">
      <c r="A4204" s="13"/>
      <c r="B4204" s="13"/>
      <c r="C4204" s="13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  <c r="P4204" s="13"/>
      <c r="Q4204" s="13"/>
      <c r="R4204" s="13"/>
      <c r="S4204" s="13"/>
      <c r="T4204" s="13"/>
      <c r="U4204" s="13"/>
      <c r="V4204" s="13"/>
      <c r="W4204" s="13"/>
      <c r="X4204" s="13"/>
      <c r="Y4204" s="13"/>
      <c r="Z4204" s="13"/>
      <c r="AA4204" s="13"/>
      <c r="AB4204" s="13"/>
      <c r="AC4204" s="13"/>
      <c r="AD4204" s="13"/>
      <c r="AE4204" s="13"/>
      <c r="AF4204" s="13"/>
      <c r="AG4204" s="13"/>
      <c r="AH4204" s="13"/>
      <c r="AI4204" s="13"/>
      <c r="AJ4204" s="13"/>
      <c r="AK4204" s="13"/>
      <c r="AL4204" s="13"/>
      <c r="AM4204" s="13"/>
      <c r="AN4204" s="13"/>
    </row>
    <row r="4205" spans="1:40" ht="15.75" hidden="1" customHeight="1" x14ac:dyDescent="0.25">
      <c r="A4205" s="13"/>
      <c r="B4205" s="13"/>
      <c r="C4205" s="13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  <c r="P4205" s="13"/>
      <c r="Q4205" s="13"/>
      <c r="R4205" s="13"/>
      <c r="S4205" s="13"/>
      <c r="T4205" s="13"/>
      <c r="U4205" s="13"/>
      <c r="V4205" s="13"/>
      <c r="W4205" s="13"/>
      <c r="X4205" s="13"/>
      <c r="Y4205" s="13"/>
      <c r="Z4205" s="13"/>
      <c r="AA4205" s="13"/>
      <c r="AB4205" s="13"/>
      <c r="AC4205" s="13"/>
      <c r="AD4205" s="13"/>
      <c r="AE4205" s="13"/>
      <c r="AF4205" s="13"/>
      <c r="AG4205" s="13"/>
      <c r="AH4205" s="13"/>
      <c r="AI4205" s="13"/>
      <c r="AJ4205" s="13"/>
      <c r="AK4205" s="13"/>
      <c r="AL4205" s="13"/>
      <c r="AM4205" s="13"/>
      <c r="AN4205" s="13"/>
    </row>
    <row r="4206" spans="1:40" ht="15.75" hidden="1" customHeight="1" x14ac:dyDescent="0.25">
      <c r="A4206" s="13"/>
      <c r="B4206" s="13"/>
      <c r="C4206" s="13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  <c r="P4206" s="13"/>
      <c r="Q4206" s="13"/>
      <c r="R4206" s="13"/>
      <c r="S4206" s="13"/>
      <c r="T4206" s="13"/>
      <c r="U4206" s="13"/>
      <c r="V4206" s="13"/>
      <c r="W4206" s="13"/>
      <c r="X4206" s="13"/>
      <c r="Y4206" s="13"/>
      <c r="Z4206" s="13"/>
      <c r="AA4206" s="13"/>
      <c r="AB4206" s="13"/>
      <c r="AC4206" s="13"/>
      <c r="AD4206" s="13"/>
      <c r="AE4206" s="13"/>
      <c r="AF4206" s="13"/>
      <c r="AG4206" s="13"/>
      <c r="AH4206" s="13"/>
      <c r="AI4206" s="13"/>
      <c r="AJ4206" s="13"/>
      <c r="AK4206" s="13"/>
      <c r="AL4206" s="13"/>
      <c r="AM4206" s="13"/>
      <c r="AN4206" s="13"/>
    </row>
    <row r="4207" spans="1:40" ht="15.75" hidden="1" customHeight="1" x14ac:dyDescent="0.25">
      <c r="A4207" s="13"/>
      <c r="B4207" s="13"/>
      <c r="C4207" s="13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  <c r="P4207" s="13"/>
      <c r="Q4207" s="13"/>
      <c r="R4207" s="13"/>
      <c r="S4207" s="13"/>
      <c r="T4207" s="13"/>
      <c r="U4207" s="13"/>
      <c r="V4207" s="13"/>
      <c r="W4207" s="13"/>
      <c r="X4207" s="13"/>
      <c r="Y4207" s="13"/>
      <c r="Z4207" s="13"/>
      <c r="AA4207" s="13"/>
      <c r="AB4207" s="13"/>
      <c r="AC4207" s="13"/>
      <c r="AD4207" s="13"/>
      <c r="AE4207" s="13"/>
      <c r="AF4207" s="13"/>
      <c r="AG4207" s="13"/>
      <c r="AH4207" s="13"/>
      <c r="AI4207" s="13"/>
      <c r="AJ4207" s="13"/>
      <c r="AK4207" s="13"/>
      <c r="AL4207" s="13"/>
      <c r="AM4207" s="13"/>
      <c r="AN4207" s="13"/>
    </row>
    <row r="4208" spans="1:40" ht="15.75" hidden="1" customHeight="1" x14ac:dyDescent="0.25">
      <c r="A4208" s="13"/>
      <c r="B4208" s="13"/>
      <c r="C4208" s="13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  <c r="P4208" s="13"/>
      <c r="Q4208" s="13"/>
      <c r="R4208" s="13"/>
      <c r="S4208" s="13"/>
      <c r="T4208" s="13"/>
      <c r="U4208" s="13"/>
      <c r="V4208" s="13"/>
      <c r="W4208" s="13"/>
      <c r="X4208" s="13"/>
      <c r="Y4208" s="13"/>
      <c r="Z4208" s="13"/>
      <c r="AA4208" s="13"/>
      <c r="AB4208" s="13"/>
      <c r="AC4208" s="13"/>
      <c r="AD4208" s="13"/>
      <c r="AE4208" s="13"/>
      <c r="AF4208" s="13"/>
      <c r="AG4208" s="13"/>
      <c r="AH4208" s="13"/>
      <c r="AI4208" s="13"/>
      <c r="AJ4208" s="13"/>
      <c r="AK4208" s="13"/>
      <c r="AL4208" s="13"/>
      <c r="AM4208" s="13"/>
      <c r="AN4208" s="13"/>
    </row>
    <row r="4209" spans="1:40" ht="15.75" hidden="1" customHeight="1" x14ac:dyDescent="0.25">
      <c r="A4209" s="13"/>
      <c r="B4209" s="13"/>
      <c r="C4209" s="13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  <c r="P4209" s="13"/>
      <c r="Q4209" s="13"/>
      <c r="R4209" s="13"/>
      <c r="S4209" s="13"/>
      <c r="T4209" s="13"/>
      <c r="U4209" s="13"/>
      <c r="V4209" s="13"/>
      <c r="W4209" s="13"/>
      <c r="X4209" s="13"/>
      <c r="Y4209" s="13"/>
      <c r="Z4209" s="13"/>
      <c r="AA4209" s="13"/>
      <c r="AB4209" s="13"/>
      <c r="AC4209" s="13"/>
      <c r="AD4209" s="13"/>
      <c r="AE4209" s="13"/>
      <c r="AF4209" s="13"/>
      <c r="AG4209" s="13"/>
      <c r="AH4209" s="13"/>
      <c r="AI4209" s="13"/>
      <c r="AJ4209" s="13"/>
      <c r="AK4209" s="13"/>
      <c r="AL4209" s="13"/>
      <c r="AM4209" s="13"/>
      <c r="AN4209" s="13"/>
    </row>
    <row r="4210" spans="1:40" ht="15.75" hidden="1" customHeight="1" x14ac:dyDescent="0.25">
      <c r="A4210" s="13"/>
      <c r="B4210" s="13"/>
      <c r="C4210" s="13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  <c r="P4210" s="13"/>
      <c r="Q4210" s="13"/>
      <c r="R4210" s="13"/>
      <c r="S4210" s="13"/>
      <c r="T4210" s="13"/>
      <c r="U4210" s="13"/>
      <c r="V4210" s="13"/>
      <c r="W4210" s="13"/>
      <c r="X4210" s="13"/>
      <c r="Y4210" s="13"/>
      <c r="Z4210" s="13"/>
      <c r="AA4210" s="13"/>
      <c r="AB4210" s="13"/>
      <c r="AC4210" s="13"/>
      <c r="AD4210" s="13"/>
      <c r="AE4210" s="13"/>
      <c r="AF4210" s="13"/>
      <c r="AG4210" s="13"/>
      <c r="AH4210" s="13"/>
      <c r="AI4210" s="13"/>
      <c r="AJ4210" s="13"/>
      <c r="AK4210" s="13"/>
      <c r="AL4210" s="13"/>
      <c r="AM4210" s="13"/>
      <c r="AN4210" s="13"/>
    </row>
    <row r="4211" spans="1:40" ht="15.75" hidden="1" customHeight="1" x14ac:dyDescent="0.25">
      <c r="A4211" s="13"/>
      <c r="B4211" s="13"/>
      <c r="C4211" s="13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  <c r="P4211" s="13"/>
      <c r="Q4211" s="13"/>
      <c r="R4211" s="13"/>
      <c r="S4211" s="13"/>
      <c r="T4211" s="13"/>
      <c r="U4211" s="13"/>
      <c r="V4211" s="13"/>
      <c r="W4211" s="13"/>
      <c r="X4211" s="13"/>
      <c r="Y4211" s="13"/>
      <c r="Z4211" s="13"/>
      <c r="AA4211" s="13"/>
      <c r="AB4211" s="13"/>
      <c r="AC4211" s="13"/>
      <c r="AD4211" s="13"/>
      <c r="AE4211" s="13"/>
      <c r="AF4211" s="13"/>
      <c r="AG4211" s="13"/>
      <c r="AH4211" s="13"/>
      <c r="AI4211" s="13"/>
      <c r="AJ4211" s="13"/>
      <c r="AK4211" s="13"/>
      <c r="AL4211" s="13"/>
      <c r="AM4211" s="13"/>
      <c r="AN4211" s="13"/>
    </row>
    <row r="4212" spans="1:40" ht="15.75" hidden="1" customHeight="1" x14ac:dyDescent="0.25">
      <c r="A4212" s="13"/>
      <c r="B4212" s="13"/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  <c r="P4212" s="13"/>
      <c r="Q4212" s="13"/>
      <c r="R4212" s="13"/>
      <c r="S4212" s="13"/>
      <c r="T4212" s="13"/>
      <c r="U4212" s="13"/>
      <c r="V4212" s="13"/>
      <c r="W4212" s="13"/>
      <c r="X4212" s="13"/>
      <c r="Y4212" s="13"/>
      <c r="Z4212" s="13"/>
      <c r="AA4212" s="13"/>
      <c r="AB4212" s="13"/>
      <c r="AC4212" s="13"/>
      <c r="AD4212" s="13"/>
      <c r="AE4212" s="13"/>
      <c r="AF4212" s="13"/>
      <c r="AG4212" s="13"/>
      <c r="AH4212" s="13"/>
      <c r="AI4212" s="13"/>
      <c r="AJ4212" s="13"/>
      <c r="AK4212" s="13"/>
      <c r="AL4212" s="13"/>
      <c r="AM4212" s="13"/>
      <c r="AN4212" s="13"/>
    </row>
    <row r="4213" spans="1:40" ht="15.75" hidden="1" customHeight="1" x14ac:dyDescent="0.25">
      <c r="A4213" s="13"/>
      <c r="B4213" s="13"/>
      <c r="C4213" s="13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  <c r="P4213" s="13"/>
      <c r="Q4213" s="13"/>
      <c r="R4213" s="13"/>
      <c r="S4213" s="13"/>
      <c r="T4213" s="13"/>
      <c r="U4213" s="13"/>
      <c r="V4213" s="13"/>
      <c r="W4213" s="13"/>
      <c r="X4213" s="13"/>
      <c r="Y4213" s="13"/>
      <c r="Z4213" s="13"/>
      <c r="AA4213" s="13"/>
      <c r="AB4213" s="13"/>
      <c r="AC4213" s="13"/>
      <c r="AD4213" s="13"/>
      <c r="AE4213" s="13"/>
      <c r="AF4213" s="13"/>
      <c r="AG4213" s="13"/>
      <c r="AH4213" s="13"/>
      <c r="AI4213" s="13"/>
      <c r="AJ4213" s="13"/>
      <c r="AK4213" s="13"/>
      <c r="AL4213" s="13"/>
      <c r="AM4213" s="13"/>
      <c r="AN4213" s="13"/>
    </row>
    <row r="4214" spans="1:40" ht="15.75" hidden="1" customHeight="1" x14ac:dyDescent="0.25">
      <c r="A4214" s="13"/>
      <c r="B4214" s="13"/>
      <c r="C4214" s="13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  <c r="P4214" s="13"/>
      <c r="Q4214" s="13"/>
      <c r="R4214" s="13"/>
      <c r="S4214" s="13"/>
      <c r="T4214" s="13"/>
      <c r="U4214" s="13"/>
      <c r="V4214" s="13"/>
      <c r="W4214" s="13"/>
      <c r="X4214" s="13"/>
      <c r="Y4214" s="13"/>
      <c r="Z4214" s="13"/>
      <c r="AA4214" s="13"/>
      <c r="AB4214" s="13"/>
      <c r="AC4214" s="13"/>
      <c r="AD4214" s="13"/>
      <c r="AE4214" s="13"/>
      <c r="AF4214" s="13"/>
      <c r="AG4214" s="13"/>
      <c r="AH4214" s="13"/>
      <c r="AI4214" s="13"/>
      <c r="AJ4214" s="13"/>
      <c r="AK4214" s="13"/>
      <c r="AL4214" s="13"/>
      <c r="AM4214" s="13"/>
      <c r="AN4214" s="13"/>
    </row>
    <row r="4215" spans="1:40" ht="15.75" hidden="1" customHeight="1" x14ac:dyDescent="0.25">
      <c r="A4215" s="13"/>
      <c r="B4215" s="13"/>
      <c r="C4215" s="13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  <c r="P4215" s="13"/>
      <c r="Q4215" s="13"/>
      <c r="R4215" s="13"/>
      <c r="S4215" s="13"/>
      <c r="T4215" s="13"/>
      <c r="U4215" s="13"/>
      <c r="V4215" s="13"/>
      <c r="W4215" s="13"/>
      <c r="X4215" s="13"/>
      <c r="Y4215" s="13"/>
      <c r="Z4215" s="13"/>
      <c r="AA4215" s="13"/>
      <c r="AB4215" s="13"/>
      <c r="AC4215" s="13"/>
      <c r="AD4215" s="13"/>
      <c r="AE4215" s="13"/>
      <c r="AF4215" s="13"/>
      <c r="AG4215" s="13"/>
      <c r="AH4215" s="13"/>
      <c r="AI4215" s="13"/>
      <c r="AJ4215" s="13"/>
      <c r="AK4215" s="13"/>
      <c r="AL4215" s="13"/>
      <c r="AM4215" s="13"/>
      <c r="AN4215" s="13"/>
    </row>
    <row r="4216" spans="1:40" ht="15.75" hidden="1" customHeight="1" x14ac:dyDescent="0.25">
      <c r="A4216" s="13"/>
      <c r="B4216" s="13"/>
      <c r="C4216" s="13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  <c r="P4216" s="13"/>
      <c r="Q4216" s="13"/>
      <c r="R4216" s="13"/>
      <c r="S4216" s="13"/>
      <c r="T4216" s="13"/>
      <c r="U4216" s="13"/>
      <c r="V4216" s="13"/>
      <c r="W4216" s="13"/>
      <c r="X4216" s="13"/>
      <c r="Y4216" s="13"/>
      <c r="Z4216" s="13"/>
      <c r="AA4216" s="13"/>
      <c r="AB4216" s="13"/>
      <c r="AC4216" s="13"/>
      <c r="AD4216" s="13"/>
      <c r="AE4216" s="13"/>
      <c r="AF4216" s="13"/>
      <c r="AG4216" s="13"/>
      <c r="AH4216" s="13"/>
      <c r="AI4216" s="13"/>
      <c r="AJ4216" s="13"/>
      <c r="AK4216" s="13"/>
      <c r="AL4216" s="13"/>
      <c r="AM4216" s="13"/>
      <c r="AN4216" s="13"/>
    </row>
    <row r="4217" spans="1:40" ht="15.75" hidden="1" customHeight="1" x14ac:dyDescent="0.25">
      <c r="A4217" s="13"/>
      <c r="B4217" s="13"/>
      <c r="C4217" s="13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  <c r="P4217" s="13"/>
      <c r="Q4217" s="13"/>
      <c r="R4217" s="13"/>
      <c r="S4217" s="13"/>
      <c r="T4217" s="13"/>
      <c r="U4217" s="13"/>
      <c r="V4217" s="13"/>
      <c r="W4217" s="13"/>
      <c r="X4217" s="13"/>
      <c r="Y4217" s="13"/>
      <c r="Z4217" s="13"/>
      <c r="AA4217" s="13"/>
      <c r="AB4217" s="13"/>
      <c r="AC4217" s="13"/>
      <c r="AD4217" s="13"/>
      <c r="AE4217" s="13"/>
      <c r="AF4217" s="13"/>
      <c r="AG4217" s="13"/>
      <c r="AH4217" s="13"/>
      <c r="AI4217" s="13"/>
      <c r="AJ4217" s="13"/>
      <c r="AK4217" s="13"/>
      <c r="AL4217" s="13"/>
      <c r="AM4217" s="13"/>
      <c r="AN4217" s="13"/>
    </row>
    <row r="4218" spans="1:40" ht="15.75" hidden="1" customHeight="1" x14ac:dyDescent="0.25">
      <c r="A4218" s="13"/>
      <c r="B4218" s="13"/>
      <c r="C4218" s="13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  <c r="P4218" s="13"/>
      <c r="Q4218" s="13"/>
      <c r="R4218" s="13"/>
      <c r="S4218" s="13"/>
      <c r="T4218" s="13"/>
      <c r="U4218" s="13"/>
      <c r="V4218" s="13"/>
      <c r="W4218" s="13"/>
      <c r="X4218" s="13"/>
      <c r="Y4218" s="13"/>
      <c r="Z4218" s="13"/>
      <c r="AA4218" s="13"/>
      <c r="AB4218" s="13"/>
      <c r="AC4218" s="13"/>
      <c r="AD4218" s="13"/>
      <c r="AE4218" s="13"/>
      <c r="AF4218" s="13"/>
      <c r="AG4218" s="13"/>
      <c r="AH4218" s="13"/>
      <c r="AI4218" s="13"/>
      <c r="AJ4218" s="13"/>
      <c r="AK4218" s="13"/>
      <c r="AL4218" s="13"/>
      <c r="AM4218" s="13"/>
      <c r="AN4218" s="13"/>
    </row>
    <row r="4219" spans="1:40" ht="15.75" hidden="1" customHeight="1" x14ac:dyDescent="0.25">
      <c r="A4219" s="13"/>
      <c r="B4219" s="13"/>
      <c r="C4219" s="13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  <c r="P4219" s="13"/>
      <c r="Q4219" s="13"/>
      <c r="R4219" s="13"/>
      <c r="S4219" s="13"/>
      <c r="T4219" s="13"/>
      <c r="U4219" s="13"/>
      <c r="V4219" s="13"/>
      <c r="W4219" s="13"/>
      <c r="X4219" s="13"/>
      <c r="Y4219" s="13"/>
      <c r="Z4219" s="13"/>
      <c r="AA4219" s="13"/>
      <c r="AB4219" s="13"/>
      <c r="AC4219" s="13"/>
      <c r="AD4219" s="13"/>
      <c r="AE4219" s="13"/>
      <c r="AF4219" s="13"/>
      <c r="AG4219" s="13"/>
      <c r="AH4219" s="13"/>
      <c r="AI4219" s="13"/>
      <c r="AJ4219" s="13"/>
      <c r="AK4219" s="13"/>
      <c r="AL4219" s="13"/>
      <c r="AM4219" s="13"/>
      <c r="AN4219" s="13"/>
    </row>
    <row r="4220" spans="1:40" ht="15.75" hidden="1" customHeight="1" x14ac:dyDescent="0.25">
      <c r="A4220" s="13"/>
      <c r="B4220" s="13"/>
      <c r="C4220" s="13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  <c r="P4220" s="13"/>
      <c r="Q4220" s="13"/>
      <c r="R4220" s="13"/>
      <c r="S4220" s="13"/>
      <c r="T4220" s="13"/>
      <c r="U4220" s="13"/>
      <c r="V4220" s="13"/>
      <c r="W4220" s="13"/>
      <c r="X4220" s="13"/>
      <c r="Y4220" s="13"/>
      <c r="Z4220" s="13"/>
      <c r="AA4220" s="13"/>
      <c r="AB4220" s="13"/>
      <c r="AC4220" s="13"/>
      <c r="AD4220" s="13"/>
      <c r="AE4220" s="13"/>
      <c r="AF4220" s="13"/>
      <c r="AG4220" s="13"/>
      <c r="AH4220" s="13"/>
      <c r="AI4220" s="13"/>
      <c r="AJ4220" s="13"/>
      <c r="AK4220" s="13"/>
      <c r="AL4220" s="13"/>
      <c r="AM4220" s="13"/>
      <c r="AN4220" s="13"/>
    </row>
    <row r="4221" spans="1:40" ht="15.75" hidden="1" customHeight="1" x14ac:dyDescent="0.25">
      <c r="A4221" s="13"/>
      <c r="B4221" s="13"/>
      <c r="C4221" s="13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  <c r="P4221" s="13"/>
      <c r="Q4221" s="13"/>
      <c r="R4221" s="13"/>
      <c r="S4221" s="13"/>
      <c r="T4221" s="13"/>
      <c r="U4221" s="13"/>
      <c r="V4221" s="13"/>
      <c r="W4221" s="13"/>
      <c r="X4221" s="13"/>
      <c r="Y4221" s="13"/>
      <c r="Z4221" s="13"/>
      <c r="AA4221" s="13"/>
      <c r="AB4221" s="13"/>
      <c r="AC4221" s="13"/>
      <c r="AD4221" s="13"/>
      <c r="AE4221" s="13"/>
      <c r="AF4221" s="13"/>
      <c r="AG4221" s="13"/>
      <c r="AH4221" s="13"/>
      <c r="AI4221" s="13"/>
      <c r="AJ4221" s="13"/>
      <c r="AK4221" s="13"/>
      <c r="AL4221" s="13"/>
      <c r="AM4221" s="13"/>
      <c r="AN4221" s="13"/>
    </row>
    <row r="4222" spans="1:40" ht="15.75" hidden="1" customHeight="1" x14ac:dyDescent="0.25">
      <c r="A4222" s="13"/>
      <c r="B4222" s="13"/>
      <c r="C4222" s="13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  <c r="P4222" s="13"/>
      <c r="Q4222" s="13"/>
      <c r="R4222" s="13"/>
      <c r="S4222" s="13"/>
      <c r="T4222" s="13"/>
      <c r="U4222" s="13"/>
      <c r="V4222" s="13"/>
      <c r="W4222" s="13"/>
      <c r="X4222" s="13"/>
      <c r="Y4222" s="13"/>
      <c r="Z4222" s="13"/>
      <c r="AA4222" s="13"/>
      <c r="AB4222" s="13"/>
      <c r="AC4222" s="13"/>
      <c r="AD4222" s="13"/>
      <c r="AE4222" s="13"/>
      <c r="AF4222" s="13"/>
      <c r="AG4222" s="13"/>
      <c r="AH4222" s="13"/>
      <c r="AI4222" s="13"/>
      <c r="AJ4222" s="13"/>
      <c r="AK4222" s="13"/>
      <c r="AL4222" s="13"/>
      <c r="AM4222" s="13"/>
      <c r="AN4222" s="13"/>
    </row>
    <row r="4223" spans="1:40" ht="15.75" hidden="1" customHeight="1" x14ac:dyDescent="0.25">
      <c r="A4223" s="13"/>
      <c r="B4223" s="13"/>
      <c r="C4223" s="13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  <c r="P4223" s="13"/>
      <c r="Q4223" s="13"/>
      <c r="R4223" s="13"/>
      <c r="S4223" s="13"/>
      <c r="T4223" s="13"/>
      <c r="U4223" s="13"/>
      <c r="V4223" s="13"/>
      <c r="W4223" s="13"/>
      <c r="X4223" s="13"/>
      <c r="Y4223" s="13"/>
      <c r="Z4223" s="13"/>
      <c r="AA4223" s="13"/>
      <c r="AB4223" s="13"/>
      <c r="AC4223" s="13"/>
      <c r="AD4223" s="13"/>
      <c r="AE4223" s="13"/>
      <c r="AF4223" s="13"/>
      <c r="AG4223" s="13"/>
      <c r="AH4223" s="13"/>
      <c r="AI4223" s="13"/>
      <c r="AJ4223" s="13"/>
      <c r="AK4223" s="13"/>
      <c r="AL4223" s="13"/>
      <c r="AM4223" s="13"/>
      <c r="AN4223" s="13"/>
    </row>
    <row r="4224" spans="1:40" ht="15.75" hidden="1" customHeight="1" x14ac:dyDescent="0.25">
      <c r="A4224" s="13"/>
      <c r="B4224" s="13"/>
      <c r="C4224" s="13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  <c r="P4224" s="13"/>
      <c r="Q4224" s="13"/>
      <c r="R4224" s="13"/>
      <c r="S4224" s="13"/>
      <c r="T4224" s="13"/>
      <c r="U4224" s="13"/>
      <c r="V4224" s="13"/>
      <c r="W4224" s="13"/>
      <c r="X4224" s="13"/>
      <c r="Y4224" s="13"/>
      <c r="Z4224" s="13"/>
      <c r="AA4224" s="13"/>
      <c r="AB4224" s="13"/>
      <c r="AC4224" s="13"/>
      <c r="AD4224" s="13"/>
      <c r="AE4224" s="13"/>
      <c r="AF4224" s="13"/>
      <c r="AG4224" s="13"/>
      <c r="AH4224" s="13"/>
      <c r="AI4224" s="13"/>
      <c r="AJ4224" s="13"/>
      <c r="AK4224" s="13"/>
      <c r="AL4224" s="13"/>
      <c r="AM4224" s="13"/>
      <c r="AN4224" s="13"/>
    </row>
    <row r="4225" spans="1:40" ht="15.75" hidden="1" customHeight="1" x14ac:dyDescent="0.25">
      <c r="A4225" s="13"/>
      <c r="B4225" s="13"/>
      <c r="C4225" s="13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  <c r="P4225" s="13"/>
      <c r="Q4225" s="13"/>
      <c r="R4225" s="13"/>
      <c r="S4225" s="13"/>
      <c r="T4225" s="13"/>
      <c r="U4225" s="13"/>
      <c r="V4225" s="13"/>
      <c r="W4225" s="13"/>
      <c r="X4225" s="13"/>
      <c r="Y4225" s="13"/>
      <c r="Z4225" s="13"/>
      <c r="AA4225" s="13"/>
      <c r="AB4225" s="13"/>
      <c r="AC4225" s="13"/>
      <c r="AD4225" s="13"/>
      <c r="AE4225" s="13"/>
      <c r="AF4225" s="13"/>
      <c r="AG4225" s="13"/>
      <c r="AH4225" s="13"/>
      <c r="AI4225" s="13"/>
      <c r="AJ4225" s="13"/>
      <c r="AK4225" s="13"/>
      <c r="AL4225" s="13"/>
      <c r="AM4225" s="13"/>
      <c r="AN4225" s="13"/>
    </row>
    <row r="4226" spans="1:40" ht="15.75" hidden="1" customHeight="1" x14ac:dyDescent="0.25">
      <c r="A4226" s="13"/>
      <c r="B4226" s="13"/>
      <c r="C4226" s="13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  <c r="P4226" s="13"/>
      <c r="Q4226" s="13"/>
      <c r="R4226" s="13"/>
      <c r="S4226" s="13"/>
      <c r="T4226" s="13"/>
      <c r="U4226" s="13"/>
      <c r="V4226" s="13"/>
      <c r="W4226" s="13"/>
      <c r="X4226" s="13"/>
      <c r="Y4226" s="13"/>
      <c r="Z4226" s="13"/>
      <c r="AA4226" s="13"/>
      <c r="AB4226" s="13"/>
      <c r="AC4226" s="13"/>
      <c r="AD4226" s="13"/>
      <c r="AE4226" s="13"/>
      <c r="AF4226" s="13"/>
      <c r="AG4226" s="13"/>
      <c r="AH4226" s="13"/>
      <c r="AI4226" s="13"/>
      <c r="AJ4226" s="13"/>
      <c r="AK4226" s="13"/>
      <c r="AL4226" s="13"/>
      <c r="AM4226" s="13"/>
      <c r="AN4226" s="13"/>
    </row>
    <row r="4227" spans="1:40" ht="15.75" hidden="1" customHeight="1" x14ac:dyDescent="0.25">
      <c r="A4227" s="13"/>
      <c r="B4227" s="13"/>
      <c r="C4227" s="13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  <c r="P4227" s="13"/>
      <c r="Q4227" s="13"/>
      <c r="R4227" s="13"/>
      <c r="S4227" s="13"/>
      <c r="T4227" s="13"/>
      <c r="U4227" s="13"/>
      <c r="V4227" s="13"/>
      <c r="W4227" s="13"/>
      <c r="X4227" s="13"/>
      <c r="Y4227" s="13"/>
      <c r="Z4227" s="13"/>
      <c r="AA4227" s="13"/>
      <c r="AB4227" s="13"/>
      <c r="AC4227" s="13"/>
      <c r="AD4227" s="13"/>
      <c r="AE4227" s="13"/>
      <c r="AF4227" s="13"/>
      <c r="AG4227" s="13"/>
      <c r="AH4227" s="13"/>
      <c r="AI4227" s="13"/>
      <c r="AJ4227" s="13"/>
      <c r="AK4227" s="13"/>
      <c r="AL4227" s="13"/>
      <c r="AM4227" s="13"/>
      <c r="AN4227" s="13"/>
    </row>
    <row r="4228" spans="1:40" ht="15.75" hidden="1" customHeight="1" x14ac:dyDescent="0.25">
      <c r="A4228" s="13"/>
      <c r="B4228" s="13"/>
      <c r="C4228" s="13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  <c r="P4228" s="13"/>
      <c r="Q4228" s="13"/>
      <c r="R4228" s="13"/>
      <c r="S4228" s="13"/>
      <c r="T4228" s="13"/>
      <c r="U4228" s="13"/>
      <c r="V4228" s="13"/>
      <c r="W4228" s="13"/>
      <c r="X4228" s="13"/>
      <c r="Y4228" s="13"/>
      <c r="Z4228" s="13"/>
      <c r="AA4228" s="13"/>
      <c r="AB4228" s="13"/>
      <c r="AC4228" s="13"/>
      <c r="AD4228" s="13"/>
      <c r="AE4228" s="13"/>
      <c r="AF4228" s="13"/>
      <c r="AG4228" s="13"/>
      <c r="AH4228" s="13"/>
      <c r="AI4228" s="13"/>
      <c r="AJ4228" s="13"/>
      <c r="AK4228" s="13"/>
      <c r="AL4228" s="13"/>
      <c r="AM4228" s="13"/>
      <c r="AN4228" s="13"/>
    </row>
    <row r="4229" spans="1:40" ht="15.75" hidden="1" customHeight="1" x14ac:dyDescent="0.25">
      <c r="A4229" s="13"/>
      <c r="B4229" s="13"/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  <c r="P4229" s="13"/>
      <c r="Q4229" s="13"/>
      <c r="R4229" s="13"/>
      <c r="S4229" s="13"/>
      <c r="T4229" s="13"/>
      <c r="U4229" s="13"/>
      <c r="V4229" s="13"/>
      <c r="W4229" s="13"/>
      <c r="X4229" s="13"/>
      <c r="Y4229" s="13"/>
      <c r="Z4229" s="13"/>
      <c r="AA4229" s="13"/>
      <c r="AB4229" s="13"/>
      <c r="AC4229" s="13"/>
      <c r="AD4229" s="13"/>
      <c r="AE4229" s="13"/>
      <c r="AF4229" s="13"/>
      <c r="AG4229" s="13"/>
      <c r="AH4229" s="13"/>
      <c r="AI4229" s="13"/>
      <c r="AJ4229" s="13"/>
      <c r="AK4229" s="13"/>
      <c r="AL4229" s="13"/>
      <c r="AM4229" s="13"/>
      <c r="AN4229" s="13"/>
    </row>
    <row r="4230" spans="1:40" ht="15.75" hidden="1" customHeight="1" x14ac:dyDescent="0.25">
      <c r="A4230" s="13"/>
      <c r="B4230" s="13"/>
      <c r="C4230" s="13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  <c r="P4230" s="13"/>
      <c r="Q4230" s="13"/>
      <c r="R4230" s="13"/>
      <c r="S4230" s="13"/>
      <c r="T4230" s="13"/>
      <c r="U4230" s="13"/>
      <c r="V4230" s="13"/>
      <c r="W4230" s="13"/>
      <c r="X4230" s="13"/>
      <c r="Y4230" s="13"/>
      <c r="Z4230" s="13"/>
      <c r="AA4230" s="13"/>
      <c r="AB4230" s="13"/>
      <c r="AC4230" s="13"/>
      <c r="AD4230" s="13"/>
      <c r="AE4230" s="13"/>
      <c r="AF4230" s="13"/>
      <c r="AG4230" s="13"/>
      <c r="AH4230" s="13"/>
      <c r="AI4230" s="13"/>
      <c r="AJ4230" s="13"/>
      <c r="AK4230" s="13"/>
      <c r="AL4230" s="13"/>
      <c r="AM4230" s="13"/>
      <c r="AN4230" s="13"/>
    </row>
    <row r="4231" spans="1:40" ht="15.75" hidden="1" customHeight="1" x14ac:dyDescent="0.25">
      <c r="A4231" s="13"/>
      <c r="B4231" s="13"/>
      <c r="C4231" s="13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  <c r="P4231" s="13"/>
      <c r="Q4231" s="13"/>
      <c r="R4231" s="13"/>
      <c r="S4231" s="13"/>
      <c r="T4231" s="13"/>
      <c r="U4231" s="13"/>
      <c r="V4231" s="13"/>
      <c r="W4231" s="13"/>
      <c r="X4231" s="13"/>
      <c r="Y4231" s="13"/>
      <c r="Z4231" s="13"/>
      <c r="AA4231" s="13"/>
      <c r="AB4231" s="13"/>
      <c r="AC4231" s="13"/>
      <c r="AD4231" s="13"/>
      <c r="AE4231" s="13"/>
      <c r="AF4231" s="13"/>
      <c r="AG4231" s="13"/>
      <c r="AH4231" s="13"/>
      <c r="AI4231" s="13"/>
      <c r="AJ4231" s="13"/>
      <c r="AK4231" s="13"/>
      <c r="AL4231" s="13"/>
      <c r="AM4231" s="13"/>
      <c r="AN4231" s="13"/>
    </row>
    <row r="4232" spans="1:40" ht="15.75" hidden="1" customHeight="1" x14ac:dyDescent="0.25">
      <c r="A4232" s="13"/>
      <c r="B4232" s="13"/>
      <c r="C4232" s="13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  <c r="P4232" s="13"/>
      <c r="Q4232" s="13"/>
      <c r="R4232" s="13"/>
      <c r="S4232" s="13"/>
      <c r="T4232" s="13"/>
      <c r="U4232" s="13"/>
      <c r="V4232" s="13"/>
      <c r="W4232" s="13"/>
      <c r="X4232" s="13"/>
      <c r="Y4232" s="13"/>
      <c r="Z4232" s="13"/>
      <c r="AA4232" s="13"/>
      <c r="AB4232" s="13"/>
      <c r="AC4232" s="13"/>
      <c r="AD4232" s="13"/>
      <c r="AE4232" s="13"/>
      <c r="AF4232" s="13"/>
      <c r="AG4232" s="13"/>
      <c r="AH4232" s="13"/>
      <c r="AI4232" s="13"/>
      <c r="AJ4232" s="13"/>
      <c r="AK4232" s="13"/>
      <c r="AL4232" s="13"/>
      <c r="AM4232" s="13"/>
      <c r="AN4232" s="13"/>
    </row>
    <row r="4233" spans="1:40" ht="15.75" hidden="1" customHeight="1" x14ac:dyDescent="0.25">
      <c r="A4233" s="13"/>
      <c r="B4233" s="13"/>
      <c r="C4233" s="13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  <c r="P4233" s="13"/>
      <c r="Q4233" s="13"/>
      <c r="R4233" s="13"/>
      <c r="S4233" s="13"/>
      <c r="T4233" s="13"/>
      <c r="U4233" s="13"/>
      <c r="V4233" s="13"/>
      <c r="W4233" s="13"/>
      <c r="X4233" s="13"/>
      <c r="Y4233" s="13"/>
      <c r="Z4233" s="13"/>
      <c r="AA4233" s="13"/>
      <c r="AB4233" s="13"/>
      <c r="AC4233" s="13"/>
      <c r="AD4233" s="13"/>
      <c r="AE4233" s="13"/>
      <c r="AF4233" s="13"/>
      <c r="AG4233" s="13"/>
      <c r="AH4233" s="13"/>
      <c r="AI4233" s="13"/>
      <c r="AJ4233" s="13"/>
      <c r="AK4233" s="13"/>
      <c r="AL4233" s="13"/>
      <c r="AM4233" s="13"/>
      <c r="AN4233" s="13"/>
    </row>
    <row r="4234" spans="1:40" ht="15.75" hidden="1" customHeight="1" x14ac:dyDescent="0.25">
      <c r="A4234" s="13"/>
      <c r="B4234" s="13"/>
      <c r="C4234" s="13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  <c r="P4234" s="13"/>
      <c r="Q4234" s="13"/>
      <c r="R4234" s="13"/>
      <c r="S4234" s="13"/>
      <c r="T4234" s="13"/>
      <c r="U4234" s="13"/>
      <c r="V4234" s="13"/>
      <c r="W4234" s="13"/>
      <c r="X4234" s="13"/>
      <c r="Y4234" s="13"/>
      <c r="Z4234" s="13"/>
      <c r="AA4234" s="13"/>
      <c r="AB4234" s="13"/>
      <c r="AC4234" s="13"/>
      <c r="AD4234" s="13"/>
      <c r="AE4234" s="13"/>
      <c r="AF4234" s="13"/>
      <c r="AG4234" s="13"/>
      <c r="AH4234" s="13"/>
      <c r="AI4234" s="13"/>
      <c r="AJ4234" s="13"/>
      <c r="AK4234" s="13"/>
      <c r="AL4234" s="13"/>
      <c r="AM4234" s="13"/>
      <c r="AN4234" s="13"/>
    </row>
    <row r="4235" spans="1:40" ht="15.75" hidden="1" customHeight="1" x14ac:dyDescent="0.25">
      <c r="A4235" s="13"/>
      <c r="B4235" s="13"/>
      <c r="C4235" s="13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  <c r="P4235" s="13"/>
      <c r="Q4235" s="13"/>
      <c r="R4235" s="13"/>
      <c r="S4235" s="13"/>
      <c r="T4235" s="13"/>
      <c r="U4235" s="13"/>
      <c r="V4235" s="13"/>
      <c r="W4235" s="13"/>
      <c r="X4235" s="13"/>
      <c r="Y4235" s="13"/>
      <c r="Z4235" s="13"/>
      <c r="AA4235" s="13"/>
      <c r="AB4235" s="13"/>
      <c r="AC4235" s="13"/>
      <c r="AD4235" s="13"/>
      <c r="AE4235" s="13"/>
      <c r="AF4235" s="13"/>
      <c r="AG4235" s="13"/>
      <c r="AH4235" s="13"/>
      <c r="AI4235" s="13"/>
      <c r="AJ4235" s="13"/>
      <c r="AK4235" s="13"/>
      <c r="AL4235" s="13"/>
      <c r="AM4235" s="13"/>
      <c r="AN4235" s="13"/>
    </row>
    <row r="4236" spans="1:40" ht="15.75" hidden="1" customHeight="1" x14ac:dyDescent="0.25">
      <c r="A4236" s="13"/>
      <c r="B4236" s="13"/>
      <c r="C4236" s="13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  <c r="P4236" s="13"/>
      <c r="Q4236" s="13"/>
      <c r="R4236" s="13"/>
      <c r="S4236" s="13"/>
      <c r="T4236" s="13"/>
      <c r="U4236" s="13"/>
      <c r="V4236" s="13"/>
      <c r="W4236" s="13"/>
      <c r="X4236" s="13"/>
      <c r="Y4236" s="13"/>
      <c r="Z4236" s="13"/>
      <c r="AA4236" s="13"/>
      <c r="AB4236" s="13"/>
      <c r="AC4236" s="13"/>
      <c r="AD4236" s="13"/>
      <c r="AE4236" s="13"/>
      <c r="AF4236" s="13"/>
      <c r="AG4236" s="13"/>
      <c r="AH4236" s="13"/>
      <c r="AI4236" s="13"/>
      <c r="AJ4236" s="13"/>
      <c r="AK4236" s="13"/>
      <c r="AL4236" s="13"/>
      <c r="AM4236" s="13"/>
      <c r="AN4236" s="13"/>
    </row>
    <row r="4237" spans="1:40" ht="15.75" hidden="1" customHeight="1" x14ac:dyDescent="0.25">
      <c r="A4237" s="13"/>
      <c r="B4237" s="13"/>
      <c r="C4237" s="13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  <c r="P4237" s="13"/>
      <c r="Q4237" s="13"/>
      <c r="R4237" s="13"/>
      <c r="S4237" s="13"/>
      <c r="T4237" s="13"/>
      <c r="U4237" s="13"/>
      <c r="V4237" s="13"/>
      <c r="W4237" s="13"/>
      <c r="X4237" s="13"/>
      <c r="Y4237" s="13"/>
      <c r="Z4237" s="13"/>
      <c r="AA4237" s="13"/>
      <c r="AB4237" s="13"/>
      <c r="AC4237" s="13"/>
      <c r="AD4237" s="13"/>
      <c r="AE4237" s="13"/>
      <c r="AF4237" s="13"/>
      <c r="AG4237" s="13"/>
      <c r="AH4237" s="13"/>
      <c r="AI4237" s="13"/>
      <c r="AJ4237" s="13"/>
      <c r="AK4237" s="13"/>
      <c r="AL4237" s="13"/>
      <c r="AM4237" s="13"/>
      <c r="AN4237" s="13"/>
    </row>
    <row r="4238" spans="1:40" ht="15.75" hidden="1" customHeight="1" x14ac:dyDescent="0.25">
      <c r="A4238" s="13"/>
      <c r="B4238" s="13"/>
      <c r="C4238" s="13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  <c r="P4238" s="13"/>
      <c r="Q4238" s="13"/>
      <c r="R4238" s="13"/>
      <c r="S4238" s="13"/>
      <c r="T4238" s="13"/>
      <c r="U4238" s="13"/>
      <c r="V4238" s="13"/>
      <c r="W4238" s="13"/>
      <c r="X4238" s="13"/>
      <c r="Y4238" s="13"/>
      <c r="Z4238" s="13"/>
      <c r="AA4238" s="13"/>
      <c r="AB4238" s="13"/>
      <c r="AC4238" s="13"/>
      <c r="AD4238" s="13"/>
      <c r="AE4238" s="13"/>
      <c r="AF4238" s="13"/>
      <c r="AG4238" s="13"/>
      <c r="AH4238" s="13"/>
      <c r="AI4238" s="13"/>
      <c r="AJ4238" s="13"/>
      <c r="AK4238" s="13"/>
      <c r="AL4238" s="13"/>
      <c r="AM4238" s="13"/>
      <c r="AN4238" s="13"/>
    </row>
    <row r="4239" spans="1:40" ht="15.75" hidden="1" customHeight="1" x14ac:dyDescent="0.25">
      <c r="A4239" s="13"/>
      <c r="B4239" s="13"/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  <c r="P4239" s="13"/>
      <c r="Q4239" s="13"/>
      <c r="R4239" s="13"/>
      <c r="S4239" s="13"/>
      <c r="T4239" s="13"/>
      <c r="U4239" s="13"/>
      <c r="V4239" s="13"/>
      <c r="W4239" s="13"/>
      <c r="X4239" s="13"/>
      <c r="Y4239" s="13"/>
      <c r="Z4239" s="13"/>
      <c r="AA4239" s="13"/>
      <c r="AB4239" s="13"/>
      <c r="AC4239" s="13"/>
      <c r="AD4239" s="13"/>
      <c r="AE4239" s="13"/>
      <c r="AF4239" s="13"/>
      <c r="AG4239" s="13"/>
      <c r="AH4239" s="13"/>
      <c r="AI4239" s="13"/>
      <c r="AJ4239" s="13"/>
      <c r="AK4239" s="13"/>
      <c r="AL4239" s="13"/>
      <c r="AM4239" s="13"/>
      <c r="AN4239" s="13"/>
    </row>
    <row r="4240" spans="1:40" ht="15.75" hidden="1" customHeight="1" x14ac:dyDescent="0.25">
      <c r="A4240" s="13"/>
      <c r="B4240" s="13"/>
      <c r="C4240" s="13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  <c r="P4240" s="13"/>
      <c r="Q4240" s="13"/>
      <c r="R4240" s="13"/>
      <c r="S4240" s="13"/>
      <c r="T4240" s="13"/>
      <c r="U4240" s="13"/>
      <c r="V4240" s="13"/>
      <c r="W4240" s="13"/>
      <c r="X4240" s="13"/>
      <c r="Y4240" s="13"/>
      <c r="Z4240" s="13"/>
      <c r="AA4240" s="13"/>
      <c r="AB4240" s="13"/>
      <c r="AC4240" s="13"/>
      <c r="AD4240" s="13"/>
      <c r="AE4240" s="13"/>
      <c r="AF4240" s="13"/>
      <c r="AG4240" s="13"/>
      <c r="AH4240" s="13"/>
      <c r="AI4240" s="13"/>
      <c r="AJ4240" s="13"/>
      <c r="AK4240" s="13"/>
      <c r="AL4240" s="13"/>
      <c r="AM4240" s="13"/>
      <c r="AN4240" s="13"/>
    </row>
    <row r="4241" spans="1:40" ht="15.75" hidden="1" customHeight="1" x14ac:dyDescent="0.25">
      <c r="A4241" s="13"/>
      <c r="B4241" s="13"/>
      <c r="C4241" s="13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  <c r="P4241" s="13"/>
      <c r="Q4241" s="13"/>
      <c r="R4241" s="13"/>
      <c r="S4241" s="13"/>
      <c r="T4241" s="13"/>
      <c r="U4241" s="13"/>
      <c r="V4241" s="13"/>
      <c r="W4241" s="13"/>
      <c r="X4241" s="13"/>
      <c r="Y4241" s="13"/>
      <c r="Z4241" s="13"/>
      <c r="AA4241" s="13"/>
      <c r="AB4241" s="13"/>
      <c r="AC4241" s="13"/>
      <c r="AD4241" s="13"/>
      <c r="AE4241" s="13"/>
      <c r="AF4241" s="13"/>
      <c r="AG4241" s="13"/>
      <c r="AH4241" s="13"/>
      <c r="AI4241" s="13"/>
      <c r="AJ4241" s="13"/>
      <c r="AK4241" s="13"/>
      <c r="AL4241" s="13"/>
      <c r="AM4241" s="13"/>
      <c r="AN4241" s="13"/>
    </row>
    <row r="4242" spans="1:40" ht="15.75" hidden="1" customHeight="1" x14ac:dyDescent="0.25">
      <c r="A4242" s="13"/>
      <c r="B4242" s="13"/>
      <c r="C4242" s="13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  <c r="P4242" s="13"/>
      <c r="Q4242" s="13"/>
      <c r="R4242" s="13"/>
      <c r="S4242" s="13"/>
      <c r="T4242" s="13"/>
      <c r="U4242" s="13"/>
      <c r="V4242" s="13"/>
      <c r="W4242" s="13"/>
      <c r="X4242" s="13"/>
      <c r="Y4242" s="13"/>
      <c r="Z4242" s="13"/>
      <c r="AA4242" s="13"/>
      <c r="AB4242" s="13"/>
      <c r="AC4242" s="13"/>
      <c r="AD4242" s="13"/>
      <c r="AE4242" s="13"/>
      <c r="AF4242" s="13"/>
      <c r="AG4242" s="13"/>
      <c r="AH4242" s="13"/>
      <c r="AI4242" s="13"/>
      <c r="AJ4242" s="13"/>
      <c r="AK4242" s="13"/>
      <c r="AL4242" s="13"/>
      <c r="AM4242" s="13"/>
      <c r="AN4242" s="13"/>
    </row>
    <row r="4243" spans="1:40" ht="15.75" hidden="1" customHeight="1" x14ac:dyDescent="0.25">
      <c r="A4243" s="13"/>
      <c r="B4243" s="13"/>
      <c r="C4243" s="13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  <c r="P4243" s="13"/>
      <c r="Q4243" s="13"/>
      <c r="R4243" s="13"/>
      <c r="S4243" s="13"/>
      <c r="T4243" s="13"/>
      <c r="U4243" s="13"/>
      <c r="V4243" s="13"/>
      <c r="W4243" s="13"/>
      <c r="X4243" s="13"/>
      <c r="Y4243" s="13"/>
      <c r="Z4243" s="13"/>
      <c r="AA4243" s="13"/>
      <c r="AB4243" s="13"/>
      <c r="AC4243" s="13"/>
      <c r="AD4243" s="13"/>
      <c r="AE4243" s="13"/>
      <c r="AF4243" s="13"/>
      <c r="AG4243" s="13"/>
      <c r="AH4243" s="13"/>
      <c r="AI4243" s="13"/>
      <c r="AJ4243" s="13"/>
      <c r="AK4243" s="13"/>
      <c r="AL4243" s="13"/>
      <c r="AM4243" s="13"/>
      <c r="AN4243" s="13"/>
    </row>
    <row r="4244" spans="1:40" ht="15.75" hidden="1" customHeight="1" x14ac:dyDescent="0.25">
      <c r="A4244" s="13"/>
      <c r="B4244" s="13"/>
      <c r="C4244" s="13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  <c r="P4244" s="13"/>
      <c r="Q4244" s="13"/>
      <c r="R4244" s="13"/>
      <c r="S4244" s="13"/>
      <c r="T4244" s="13"/>
      <c r="U4244" s="13"/>
      <c r="V4244" s="13"/>
      <c r="W4244" s="13"/>
      <c r="X4244" s="13"/>
      <c r="Y4244" s="13"/>
      <c r="Z4244" s="13"/>
      <c r="AA4244" s="13"/>
      <c r="AB4244" s="13"/>
      <c r="AC4244" s="13"/>
      <c r="AD4244" s="13"/>
      <c r="AE4244" s="13"/>
      <c r="AF4244" s="13"/>
      <c r="AG4244" s="13"/>
      <c r="AH4244" s="13"/>
      <c r="AI4244" s="13"/>
      <c r="AJ4244" s="13"/>
      <c r="AK4244" s="13"/>
      <c r="AL4244" s="13"/>
      <c r="AM4244" s="13"/>
      <c r="AN4244" s="13"/>
    </row>
    <row r="4245" spans="1:40" ht="15.75" hidden="1" customHeight="1" x14ac:dyDescent="0.25">
      <c r="A4245" s="13"/>
      <c r="B4245" s="13"/>
      <c r="C4245" s="13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  <c r="P4245" s="13"/>
      <c r="Q4245" s="13"/>
      <c r="R4245" s="13"/>
      <c r="S4245" s="13"/>
      <c r="T4245" s="13"/>
      <c r="U4245" s="13"/>
      <c r="V4245" s="13"/>
      <c r="W4245" s="13"/>
      <c r="X4245" s="13"/>
      <c r="Y4245" s="13"/>
      <c r="Z4245" s="13"/>
      <c r="AA4245" s="13"/>
      <c r="AB4245" s="13"/>
      <c r="AC4245" s="13"/>
      <c r="AD4245" s="13"/>
      <c r="AE4245" s="13"/>
      <c r="AF4245" s="13"/>
      <c r="AG4245" s="13"/>
      <c r="AH4245" s="13"/>
      <c r="AI4245" s="13"/>
      <c r="AJ4245" s="13"/>
      <c r="AK4245" s="13"/>
      <c r="AL4245" s="13"/>
      <c r="AM4245" s="13"/>
      <c r="AN4245" s="13"/>
    </row>
    <row r="4246" spans="1:40" ht="15.75" hidden="1" customHeight="1" x14ac:dyDescent="0.25">
      <c r="A4246" s="13"/>
      <c r="B4246" s="13"/>
      <c r="C4246" s="13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  <c r="P4246" s="13"/>
      <c r="Q4246" s="13"/>
      <c r="R4246" s="13"/>
      <c r="S4246" s="13"/>
      <c r="T4246" s="13"/>
      <c r="U4246" s="13"/>
      <c r="V4246" s="13"/>
      <c r="W4246" s="13"/>
      <c r="X4246" s="13"/>
      <c r="Y4246" s="13"/>
      <c r="Z4246" s="13"/>
      <c r="AA4246" s="13"/>
      <c r="AB4246" s="13"/>
      <c r="AC4246" s="13"/>
      <c r="AD4246" s="13"/>
      <c r="AE4246" s="13"/>
      <c r="AF4246" s="13"/>
      <c r="AG4246" s="13"/>
      <c r="AH4246" s="13"/>
      <c r="AI4246" s="13"/>
      <c r="AJ4246" s="13"/>
      <c r="AK4246" s="13"/>
      <c r="AL4246" s="13"/>
      <c r="AM4246" s="13"/>
      <c r="AN4246" s="13"/>
    </row>
    <row r="4247" spans="1:40" ht="15.75" hidden="1" customHeight="1" x14ac:dyDescent="0.25">
      <c r="A4247" s="13"/>
      <c r="B4247" s="13"/>
      <c r="C4247" s="13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  <c r="P4247" s="13"/>
      <c r="Q4247" s="13"/>
      <c r="R4247" s="13"/>
      <c r="S4247" s="13"/>
      <c r="T4247" s="13"/>
      <c r="U4247" s="13"/>
      <c r="V4247" s="13"/>
      <c r="W4247" s="13"/>
      <c r="X4247" s="13"/>
      <c r="Y4247" s="13"/>
      <c r="Z4247" s="13"/>
      <c r="AA4247" s="13"/>
      <c r="AB4247" s="13"/>
      <c r="AC4247" s="13"/>
      <c r="AD4247" s="13"/>
      <c r="AE4247" s="13"/>
      <c r="AF4247" s="13"/>
      <c r="AG4247" s="13"/>
      <c r="AH4247" s="13"/>
      <c r="AI4247" s="13"/>
      <c r="AJ4247" s="13"/>
      <c r="AK4247" s="13"/>
      <c r="AL4247" s="13"/>
      <c r="AM4247" s="13"/>
      <c r="AN4247" s="13"/>
    </row>
    <row r="4248" spans="1:40" ht="15.75" hidden="1" customHeight="1" x14ac:dyDescent="0.25">
      <c r="A4248" s="13"/>
      <c r="B4248" s="13"/>
      <c r="C4248" s="13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  <c r="P4248" s="13"/>
      <c r="Q4248" s="13"/>
      <c r="R4248" s="13"/>
      <c r="S4248" s="13"/>
      <c r="T4248" s="13"/>
      <c r="U4248" s="13"/>
      <c r="V4248" s="13"/>
      <c r="W4248" s="13"/>
      <c r="X4248" s="13"/>
      <c r="Y4248" s="13"/>
      <c r="Z4248" s="13"/>
      <c r="AA4248" s="13"/>
      <c r="AB4248" s="13"/>
      <c r="AC4248" s="13"/>
      <c r="AD4248" s="13"/>
      <c r="AE4248" s="13"/>
      <c r="AF4248" s="13"/>
      <c r="AG4248" s="13"/>
      <c r="AH4248" s="13"/>
      <c r="AI4248" s="13"/>
      <c r="AJ4248" s="13"/>
      <c r="AK4248" s="13"/>
      <c r="AL4248" s="13"/>
      <c r="AM4248" s="13"/>
      <c r="AN4248" s="13"/>
    </row>
    <row r="4249" spans="1:40" ht="15.75" hidden="1" customHeight="1" x14ac:dyDescent="0.25">
      <c r="A4249" s="13"/>
      <c r="B4249" s="13"/>
      <c r="C4249" s="13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  <c r="P4249" s="13"/>
      <c r="Q4249" s="13"/>
      <c r="R4249" s="13"/>
      <c r="S4249" s="13"/>
      <c r="T4249" s="13"/>
      <c r="U4249" s="13"/>
      <c r="V4249" s="13"/>
      <c r="W4249" s="13"/>
      <c r="X4249" s="13"/>
      <c r="Y4249" s="13"/>
      <c r="Z4249" s="13"/>
      <c r="AA4249" s="13"/>
      <c r="AB4249" s="13"/>
      <c r="AC4249" s="13"/>
      <c r="AD4249" s="13"/>
      <c r="AE4249" s="13"/>
      <c r="AF4249" s="13"/>
      <c r="AG4249" s="13"/>
      <c r="AH4249" s="13"/>
      <c r="AI4249" s="13"/>
      <c r="AJ4249" s="13"/>
      <c r="AK4249" s="13"/>
      <c r="AL4249" s="13"/>
      <c r="AM4249" s="13"/>
      <c r="AN4249" s="13"/>
    </row>
    <row r="4250" spans="1:40" ht="15.75" hidden="1" customHeight="1" x14ac:dyDescent="0.25">
      <c r="A4250" s="13"/>
      <c r="B4250" s="13"/>
      <c r="C4250" s="13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  <c r="P4250" s="13"/>
      <c r="Q4250" s="13"/>
      <c r="R4250" s="13"/>
      <c r="S4250" s="13"/>
      <c r="T4250" s="13"/>
      <c r="U4250" s="13"/>
      <c r="V4250" s="13"/>
      <c r="W4250" s="13"/>
      <c r="X4250" s="13"/>
      <c r="Y4250" s="13"/>
      <c r="Z4250" s="13"/>
      <c r="AA4250" s="13"/>
      <c r="AB4250" s="13"/>
      <c r="AC4250" s="13"/>
      <c r="AD4250" s="13"/>
      <c r="AE4250" s="13"/>
      <c r="AF4250" s="13"/>
      <c r="AG4250" s="13"/>
      <c r="AH4250" s="13"/>
      <c r="AI4250" s="13"/>
      <c r="AJ4250" s="13"/>
      <c r="AK4250" s="13"/>
      <c r="AL4250" s="13"/>
      <c r="AM4250" s="13"/>
      <c r="AN4250" s="13"/>
    </row>
    <row r="4251" spans="1:40" ht="15.75" hidden="1" customHeight="1" x14ac:dyDescent="0.25">
      <c r="A4251" s="13"/>
      <c r="B4251" s="13"/>
      <c r="C4251" s="13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  <c r="P4251" s="13"/>
      <c r="Q4251" s="13"/>
      <c r="R4251" s="13"/>
      <c r="S4251" s="13"/>
      <c r="T4251" s="13"/>
      <c r="U4251" s="13"/>
      <c r="V4251" s="13"/>
      <c r="W4251" s="13"/>
      <c r="X4251" s="13"/>
      <c r="Y4251" s="13"/>
      <c r="Z4251" s="13"/>
      <c r="AA4251" s="13"/>
      <c r="AB4251" s="13"/>
      <c r="AC4251" s="13"/>
      <c r="AD4251" s="13"/>
      <c r="AE4251" s="13"/>
      <c r="AF4251" s="13"/>
      <c r="AG4251" s="13"/>
      <c r="AH4251" s="13"/>
      <c r="AI4251" s="13"/>
      <c r="AJ4251" s="13"/>
      <c r="AK4251" s="13"/>
      <c r="AL4251" s="13"/>
      <c r="AM4251" s="13"/>
      <c r="AN4251" s="13"/>
    </row>
    <row r="4252" spans="1:40" ht="15.75" hidden="1" customHeight="1" x14ac:dyDescent="0.25">
      <c r="A4252" s="13"/>
      <c r="B4252" s="13"/>
      <c r="C4252" s="13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  <c r="P4252" s="13"/>
      <c r="Q4252" s="13"/>
      <c r="R4252" s="13"/>
      <c r="S4252" s="13"/>
      <c r="T4252" s="13"/>
      <c r="U4252" s="13"/>
      <c r="V4252" s="13"/>
      <c r="W4252" s="13"/>
      <c r="X4252" s="13"/>
      <c r="Y4252" s="13"/>
      <c r="Z4252" s="13"/>
      <c r="AA4252" s="13"/>
      <c r="AB4252" s="13"/>
      <c r="AC4252" s="13"/>
      <c r="AD4252" s="13"/>
      <c r="AE4252" s="13"/>
      <c r="AF4252" s="13"/>
      <c r="AG4252" s="13"/>
      <c r="AH4252" s="13"/>
      <c r="AI4252" s="13"/>
      <c r="AJ4252" s="13"/>
      <c r="AK4252" s="13"/>
      <c r="AL4252" s="13"/>
      <c r="AM4252" s="13"/>
      <c r="AN4252" s="13"/>
    </row>
    <row r="4253" spans="1:40" ht="15.75" hidden="1" customHeight="1" x14ac:dyDescent="0.25">
      <c r="A4253" s="13"/>
      <c r="B4253" s="13"/>
      <c r="C4253" s="13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  <c r="P4253" s="13"/>
      <c r="Q4253" s="13"/>
      <c r="R4253" s="13"/>
      <c r="S4253" s="13"/>
      <c r="T4253" s="13"/>
      <c r="U4253" s="13"/>
      <c r="V4253" s="13"/>
      <c r="W4253" s="13"/>
      <c r="X4253" s="13"/>
      <c r="Y4253" s="13"/>
      <c r="Z4253" s="13"/>
      <c r="AA4253" s="13"/>
      <c r="AB4253" s="13"/>
      <c r="AC4253" s="13"/>
      <c r="AD4253" s="13"/>
      <c r="AE4253" s="13"/>
      <c r="AF4253" s="13"/>
      <c r="AG4253" s="13"/>
      <c r="AH4253" s="13"/>
      <c r="AI4253" s="13"/>
      <c r="AJ4253" s="13"/>
      <c r="AK4253" s="13"/>
      <c r="AL4253" s="13"/>
      <c r="AM4253" s="13"/>
      <c r="AN4253" s="13"/>
    </row>
    <row r="4254" spans="1:40" ht="15.75" hidden="1" customHeight="1" x14ac:dyDescent="0.25">
      <c r="A4254" s="13"/>
      <c r="B4254" s="13"/>
      <c r="C4254" s="13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  <c r="P4254" s="13"/>
      <c r="Q4254" s="13"/>
      <c r="R4254" s="13"/>
      <c r="S4254" s="13"/>
      <c r="T4254" s="13"/>
      <c r="U4254" s="13"/>
      <c r="V4254" s="13"/>
      <c r="W4254" s="13"/>
      <c r="X4254" s="13"/>
      <c r="Y4254" s="13"/>
      <c r="Z4254" s="13"/>
      <c r="AA4254" s="13"/>
      <c r="AB4254" s="13"/>
      <c r="AC4254" s="13"/>
      <c r="AD4254" s="13"/>
      <c r="AE4254" s="13"/>
      <c r="AF4254" s="13"/>
      <c r="AG4254" s="13"/>
      <c r="AH4254" s="13"/>
      <c r="AI4254" s="13"/>
      <c r="AJ4254" s="13"/>
      <c r="AK4254" s="13"/>
      <c r="AL4254" s="13"/>
      <c r="AM4254" s="13"/>
      <c r="AN4254" s="13"/>
    </row>
    <row r="4255" spans="1:40" ht="15.75" hidden="1" customHeight="1" x14ac:dyDescent="0.25">
      <c r="A4255" s="13"/>
      <c r="B4255" s="13"/>
      <c r="C4255" s="13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  <c r="P4255" s="13"/>
      <c r="Q4255" s="13"/>
      <c r="R4255" s="13"/>
      <c r="S4255" s="13"/>
      <c r="T4255" s="13"/>
      <c r="U4255" s="13"/>
      <c r="V4255" s="13"/>
      <c r="W4255" s="13"/>
      <c r="X4255" s="13"/>
      <c r="Y4255" s="13"/>
      <c r="Z4255" s="13"/>
      <c r="AA4255" s="13"/>
      <c r="AB4255" s="13"/>
      <c r="AC4255" s="13"/>
      <c r="AD4255" s="13"/>
      <c r="AE4255" s="13"/>
      <c r="AF4255" s="13"/>
      <c r="AG4255" s="13"/>
      <c r="AH4255" s="13"/>
      <c r="AI4255" s="13"/>
      <c r="AJ4255" s="13"/>
      <c r="AK4255" s="13"/>
      <c r="AL4255" s="13"/>
      <c r="AM4255" s="13"/>
      <c r="AN4255" s="13"/>
    </row>
    <row r="4256" spans="1:40" ht="15.75" hidden="1" customHeight="1" x14ac:dyDescent="0.25">
      <c r="A4256" s="13"/>
      <c r="B4256" s="13"/>
      <c r="C4256" s="13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  <c r="P4256" s="13"/>
      <c r="Q4256" s="13"/>
      <c r="R4256" s="13"/>
      <c r="S4256" s="13"/>
      <c r="T4256" s="13"/>
      <c r="U4256" s="13"/>
      <c r="V4256" s="13"/>
      <c r="W4256" s="13"/>
      <c r="X4256" s="13"/>
      <c r="Y4256" s="13"/>
      <c r="Z4256" s="13"/>
      <c r="AA4256" s="13"/>
      <c r="AB4256" s="13"/>
      <c r="AC4256" s="13"/>
      <c r="AD4256" s="13"/>
      <c r="AE4256" s="13"/>
      <c r="AF4256" s="13"/>
      <c r="AG4256" s="13"/>
      <c r="AH4256" s="13"/>
      <c r="AI4256" s="13"/>
      <c r="AJ4256" s="13"/>
      <c r="AK4256" s="13"/>
      <c r="AL4256" s="13"/>
      <c r="AM4256" s="13"/>
      <c r="AN4256" s="13"/>
    </row>
    <row r="4257" spans="1:40" ht="15.75" hidden="1" customHeight="1" x14ac:dyDescent="0.25">
      <c r="A4257" s="13"/>
      <c r="B4257" s="13"/>
      <c r="C4257" s="13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  <c r="P4257" s="13"/>
      <c r="Q4257" s="13"/>
      <c r="R4257" s="13"/>
      <c r="S4257" s="13"/>
      <c r="T4257" s="13"/>
      <c r="U4257" s="13"/>
      <c r="V4257" s="13"/>
      <c r="W4257" s="13"/>
      <c r="X4257" s="13"/>
      <c r="Y4257" s="13"/>
      <c r="Z4257" s="13"/>
      <c r="AA4257" s="13"/>
      <c r="AB4257" s="13"/>
      <c r="AC4257" s="13"/>
      <c r="AD4257" s="13"/>
      <c r="AE4257" s="13"/>
      <c r="AF4257" s="13"/>
      <c r="AG4257" s="13"/>
      <c r="AH4257" s="13"/>
      <c r="AI4257" s="13"/>
      <c r="AJ4257" s="13"/>
      <c r="AK4257" s="13"/>
      <c r="AL4257" s="13"/>
      <c r="AM4257" s="13"/>
      <c r="AN4257" s="13"/>
    </row>
    <row r="4258" spans="1:40" ht="15.75" hidden="1" customHeight="1" x14ac:dyDescent="0.25">
      <c r="A4258" s="13"/>
      <c r="B4258" s="13"/>
      <c r="C4258" s="13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  <c r="P4258" s="13"/>
      <c r="Q4258" s="13"/>
      <c r="R4258" s="13"/>
      <c r="S4258" s="13"/>
      <c r="T4258" s="13"/>
      <c r="U4258" s="13"/>
      <c r="V4258" s="13"/>
      <c r="W4258" s="13"/>
      <c r="X4258" s="13"/>
      <c r="Y4258" s="13"/>
      <c r="Z4258" s="13"/>
      <c r="AA4258" s="13"/>
      <c r="AB4258" s="13"/>
      <c r="AC4258" s="13"/>
      <c r="AD4258" s="13"/>
      <c r="AE4258" s="13"/>
      <c r="AF4258" s="13"/>
      <c r="AG4258" s="13"/>
      <c r="AH4258" s="13"/>
      <c r="AI4258" s="13"/>
      <c r="AJ4258" s="13"/>
      <c r="AK4258" s="13"/>
      <c r="AL4258" s="13"/>
      <c r="AM4258" s="13"/>
      <c r="AN4258" s="13"/>
    </row>
    <row r="4259" spans="1:40" ht="15.75" hidden="1" customHeight="1" x14ac:dyDescent="0.25">
      <c r="A4259" s="13"/>
      <c r="B4259" s="13"/>
      <c r="C4259" s="13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  <c r="P4259" s="13"/>
      <c r="Q4259" s="13"/>
      <c r="R4259" s="13"/>
      <c r="S4259" s="13"/>
      <c r="T4259" s="13"/>
      <c r="U4259" s="13"/>
      <c r="V4259" s="13"/>
      <c r="W4259" s="13"/>
      <c r="X4259" s="13"/>
      <c r="Y4259" s="13"/>
      <c r="Z4259" s="13"/>
      <c r="AA4259" s="13"/>
      <c r="AB4259" s="13"/>
      <c r="AC4259" s="13"/>
      <c r="AD4259" s="13"/>
      <c r="AE4259" s="13"/>
      <c r="AF4259" s="13"/>
      <c r="AG4259" s="13"/>
      <c r="AH4259" s="13"/>
      <c r="AI4259" s="13"/>
      <c r="AJ4259" s="13"/>
      <c r="AK4259" s="13"/>
      <c r="AL4259" s="13"/>
      <c r="AM4259" s="13"/>
      <c r="AN4259" s="13"/>
    </row>
    <row r="4260" spans="1:40" ht="15.75" hidden="1" customHeight="1" x14ac:dyDescent="0.25">
      <c r="A4260" s="13"/>
      <c r="B4260" s="13"/>
      <c r="C4260" s="13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  <c r="P4260" s="13"/>
      <c r="Q4260" s="13"/>
      <c r="R4260" s="13"/>
      <c r="S4260" s="13"/>
      <c r="T4260" s="13"/>
      <c r="U4260" s="13"/>
      <c r="V4260" s="13"/>
      <c r="W4260" s="13"/>
      <c r="X4260" s="13"/>
      <c r="Y4260" s="13"/>
      <c r="Z4260" s="13"/>
      <c r="AA4260" s="13"/>
      <c r="AB4260" s="13"/>
      <c r="AC4260" s="13"/>
      <c r="AD4260" s="13"/>
      <c r="AE4260" s="13"/>
      <c r="AF4260" s="13"/>
      <c r="AG4260" s="13"/>
      <c r="AH4260" s="13"/>
      <c r="AI4260" s="13"/>
      <c r="AJ4260" s="13"/>
      <c r="AK4260" s="13"/>
      <c r="AL4260" s="13"/>
      <c r="AM4260" s="13"/>
      <c r="AN4260" s="13"/>
    </row>
    <row r="4261" spans="1:40" ht="15.75" hidden="1" customHeight="1" x14ac:dyDescent="0.25">
      <c r="A4261" s="13"/>
      <c r="B4261" s="13"/>
      <c r="C4261" s="13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  <c r="P4261" s="13"/>
      <c r="Q4261" s="13"/>
      <c r="R4261" s="13"/>
      <c r="S4261" s="13"/>
      <c r="T4261" s="13"/>
      <c r="U4261" s="13"/>
      <c r="V4261" s="13"/>
      <c r="W4261" s="13"/>
      <c r="X4261" s="13"/>
      <c r="Y4261" s="13"/>
      <c r="Z4261" s="13"/>
      <c r="AA4261" s="13"/>
      <c r="AB4261" s="13"/>
      <c r="AC4261" s="13"/>
      <c r="AD4261" s="13"/>
      <c r="AE4261" s="13"/>
      <c r="AF4261" s="13"/>
      <c r="AG4261" s="13"/>
      <c r="AH4261" s="13"/>
      <c r="AI4261" s="13"/>
      <c r="AJ4261" s="13"/>
      <c r="AK4261" s="13"/>
      <c r="AL4261" s="13"/>
      <c r="AM4261" s="13"/>
      <c r="AN4261" s="13"/>
    </row>
    <row r="4262" spans="1:40" ht="15.75" hidden="1" customHeight="1" x14ac:dyDescent="0.25">
      <c r="A4262" s="13"/>
      <c r="B4262" s="13"/>
      <c r="C4262" s="13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  <c r="P4262" s="13"/>
      <c r="Q4262" s="13"/>
      <c r="R4262" s="13"/>
      <c r="S4262" s="13"/>
      <c r="T4262" s="13"/>
      <c r="U4262" s="13"/>
      <c r="V4262" s="13"/>
      <c r="W4262" s="13"/>
      <c r="X4262" s="13"/>
      <c r="Y4262" s="13"/>
      <c r="Z4262" s="13"/>
      <c r="AA4262" s="13"/>
      <c r="AB4262" s="13"/>
      <c r="AC4262" s="13"/>
      <c r="AD4262" s="13"/>
      <c r="AE4262" s="13"/>
      <c r="AF4262" s="13"/>
      <c r="AG4262" s="13"/>
      <c r="AH4262" s="13"/>
      <c r="AI4262" s="13"/>
      <c r="AJ4262" s="13"/>
      <c r="AK4262" s="13"/>
      <c r="AL4262" s="13"/>
      <c r="AM4262" s="13"/>
      <c r="AN4262" s="13"/>
    </row>
    <row r="4263" spans="1:40" ht="15.75" hidden="1" customHeight="1" x14ac:dyDescent="0.25">
      <c r="A4263" s="13"/>
      <c r="B4263" s="13"/>
      <c r="C4263" s="13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  <c r="P4263" s="13"/>
      <c r="Q4263" s="13"/>
      <c r="R4263" s="13"/>
      <c r="S4263" s="13"/>
      <c r="T4263" s="13"/>
      <c r="U4263" s="13"/>
      <c r="V4263" s="13"/>
      <c r="W4263" s="13"/>
      <c r="X4263" s="13"/>
      <c r="Y4263" s="13"/>
      <c r="Z4263" s="13"/>
      <c r="AA4263" s="13"/>
      <c r="AB4263" s="13"/>
      <c r="AC4263" s="13"/>
      <c r="AD4263" s="13"/>
      <c r="AE4263" s="13"/>
      <c r="AF4263" s="13"/>
      <c r="AG4263" s="13"/>
      <c r="AH4263" s="13"/>
      <c r="AI4263" s="13"/>
      <c r="AJ4263" s="13"/>
      <c r="AK4263" s="13"/>
      <c r="AL4263" s="13"/>
      <c r="AM4263" s="13"/>
      <c r="AN4263" s="13"/>
    </row>
    <row r="4264" spans="1:40" ht="15.75" hidden="1" customHeight="1" x14ac:dyDescent="0.25">
      <c r="A4264" s="13"/>
      <c r="B4264" s="13"/>
      <c r="C4264" s="13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  <c r="P4264" s="13"/>
      <c r="Q4264" s="13"/>
      <c r="R4264" s="13"/>
      <c r="S4264" s="13"/>
      <c r="T4264" s="13"/>
      <c r="U4264" s="13"/>
      <c r="V4264" s="13"/>
      <c r="W4264" s="13"/>
      <c r="X4264" s="13"/>
      <c r="Y4264" s="13"/>
      <c r="Z4264" s="13"/>
      <c r="AA4264" s="13"/>
      <c r="AB4264" s="13"/>
      <c r="AC4264" s="13"/>
      <c r="AD4264" s="13"/>
      <c r="AE4264" s="13"/>
      <c r="AF4264" s="13"/>
      <c r="AG4264" s="13"/>
      <c r="AH4264" s="13"/>
      <c r="AI4264" s="13"/>
      <c r="AJ4264" s="13"/>
      <c r="AK4264" s="13"/>
      <c r="AL4264" s="13"/>
      <c r="AM4264" s="13"/>
      <c r="AN4264" s="13"/>
    </row>
    <row r="4265" spans="1:40" ht="15.75" hidden="1" customHeight="1" x14ac:dyDescent="0.25">
      <c r="A4265" s="13"/>
      <c r="B4265" s="13"/>
      <c r="C4265" s="13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  <c r="P4265" s="13"/>
      <c r="Q4265" s="13"/>
      <c r="R4265" s="13"/>
      <c r="S4265" s="13"/>
      <c r="T4265" s="13"/>
      <c r="U4265" s="13"/>
      <c r="V4265" s="13"/>
      <c r="W4265" s="13"/>
      <c r="X4265" s="13"/>
      <c r="Y4265" s="13"/>
      <c r="Z4265" s="13"/>
      <c r="AA4265" s="13"/>
      <c r="AB4265" s="13"/>
      <c r="AC4265" s="13"/>
      <c r="AD4265" s="13"/>
      <c r="AE4265" s="13"/>
      <c r="AF4265" s="13"/>
      <c r="AG4265" s="13"/>
      <c r="AH4265" s="13"/>
      <c r="AI4265" s="13"/>
      <c r="AJ4265" s="13"/>
      <c r="AK4265" s="13"/>
      <c r="AL4265" s="13"/>
      <c r="AM4265" s="13"/>
      <c r="AN4265" s="13"/>
    </row>
    <row r="4266" spans="1:40" ht="15.75" hidden="1" customHeight="1" x14ac:dyDescent="0.25">
      <c r="A4266" s="13"/>
      <c r="B4266" s="13"/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  <c r="P4266" s="13"/>
      <c r="Q4266" s="13"/>
      <c r="R4266" s="13"/>
      <c r="S4266" s="13"/>
      <c r="T4266" s="13"/>
      <c r="U4266" s="13"/>
      <c r="V4266" s="13"/>
      <c r="W4266" s="13"/>
      <c r="X4266" s="13"/>
      <c r="Y4266" s="13"/>
      <c r="Z4266" s="13"/>
      <c r="AA4266" s="13"/>
      <c r="AB4266" s="13"/>
      <c r="AC4266" s="13"/>
      <c r="AD4266" s="13"/>
      <c r="AE4266" s="13"/>
      <c r="AF4266" s="13"/>
      <c r="AG4266" s="13"/>
      <c r="AH4266" s="13"/>
      <c r="AI4266" s="13"/>
      <c r="AJ4266" s="13"/>
      <c r="AK4266" s="13"/>
      <c r="AL4266" s="13"/>
      <c r="AM4266" s="13"/>
      <c r="AN4266" s="13"/>
    </row>
    <row r="4267" spans="1:40" ht="15.75" hidden="1" customHeight="1" x14ac:dyDescent="0.25">
      <c r="A4267" s="13"/>
      <c r="B4267" s="13"/>
      <c r="C4267" s="13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  <c r="P4267" s="13"/>
      <c r="Q4267" s="13"/>
      <c r="R4267" s="13"/>
      <c r="S4267" s="13"/>
      <c r="T4267" s="13"/>
      <c r="U4267" s="13"/>
      <c r="V4267" s="13"/>
      <c r="W4267" s="13"/>
      <c r="X4267" s="13"/>
      <c r="Y4267" s="13"/>
      <c r="Z4267" s="13"/>
      <c r="AA4267" s="13"/>
      <c r="AB4267" s="13"/>
      <c r="AC4267" s="13"/>
      <c r="AD4267" s="13"/>
      <c r="AE4267" s="13"/>
      <c r="AF4267" s="13"/>
      <c r="AG4267" s="13"/>
      <c r="AH4267" s="13"/>
      <c r="AI4267" s="13"/>
      <c r="AJ4267" s="13"/>
      <c r="AK4267" s="13"/>
      <c r="AL4267" s="13"/>
      <c r="AM4267" s="13"/>
      <c r="AN4267" s="13"/>
    </row>
    <row r="4268" spans="1:40" ht="15.75" hidden="1" customHeight="1" x14ac:dyDescent="0.25">
      <c r="A4268" s="13"/>
      <c r="B4268" s="13"/>
      <c r="C4268" s="13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  <c r="P4268" s="13"/>
      <c r="Q4268" s="13"/>
      <c r="R4268" s="13"/>
      <c r="S4268" s="13"/>
      <c r="T4268" s="13"/>
      <c r="U4268" s="13"/>
      <c r="V4268" s="13"/>
      <c r="W4268" s="13"/>
      <c r="X4268" s="13"/>
      <c r="Y4268" s="13"/>
      <c r="Z4268" s="13"/>
      <c r="AA4268" s="13"/>
      <c r="AB4268" s="13"/>
      <c r="AC4268" s="13"/>
      <c r="AD4268" s="13"/>
      <c r="AE4268" s="13"/>
      <c r="AF4268" s="13"/>
      <c r="AG4268" s="13"/>
      <c r="AH4268" s="13"/>
      <c r="AI4268" s="13"/>
      <c r="AJ4268" s="13"/>
      <c r="AK4268" s="13"/>
      <c r="AL4268" s="13"/>
      <c r="AM4268" s="13"/>
      <c r="AN4268" s="13"/>
    </row>
    <row r="4269" spans="1:40" ht="15.75" hidden="1" customHeight="1" x14ac:dyDescent="0.25">
      <c r="A4269" s="13"/>
      <c r="B4269" s="13"/>
      <c r="C4269" s="13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  <c r="P4269" s="13"/>
      <c r="Q4269" s="13"/>
      <c r="R4269" s="13"/>
      <c r="S4269" s="13"/>
      <c r="T4269" s="13"/>
      <c r="U4269" s="13"/>
      <c r="V4269" s="13"/>
      <c r="W4269" s="13"/>
      <c r="X4269" s="13"/>
      <c r="Y4269" s="13"/>
      <c r="Z4269" s="13"/>
      <c r="AA4269" s="13"/>
      <c r="AB4269" s="13"/>
      <c r="AC4269" s="13"/>
      <c r="AD4269" s="13"/>
      <c r="AE4269" s="13"/>
      <c r="AF4269" s="13"/>
      <c r="AG4269" s="13"/>
      <c r="AH4269" s="13"/>
      <c r="AI4269" s="13"/>
      <c r="AJ4269" s="13"/>
      <c r="AK4269" s="13"/>
      <c r="AL4269" s="13"/>
      <c r="AM4269" s="13"/>
      <c r="AN4269" s="13"/>
    </row>
    <row r="4270" spans="1:40" ht="15.75" hidden="1" customHeight="1" x14ac:dyDescent="0.25">
      <c r="A4270" s="13"/>
      <c r="B4270" s="13"/>
      <c r="C4270" s="13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  <c r="P4270" s="13"/>
      <c r="Q4270" s="13"/>
      <c r="R4270" s="13"/>
      <c r="S4270" s="13"/>
      <c r="T4270" s="13"/>
      <c r="U4270" s="13"/>
      <c r="V4270" s="13"/>
      <c r="W4270" s="13"/>
      <c r="X4270" s="13"/>
      <c r="Y4270" s="13"/>
      <c r="Z4270" s="13"/>
      <c r="AA4270" s="13"/>
      <c r="AB4270" s="13"/>
      <c r="AC4270" s="13"/>
      <c r="AD4270" s="13"/>
      <c r="AE4270" s="13"/>
      <c r="AF4270" s="13"/>
      <c r="AG4270" s="13"/>
      <c r="AH4270" s="13"/>
      <c r="AI4270" s="13"/>
      <c r="AJ4270" s="13"/>
      <c r="AK4270" s="13"/>
      <c r="AL4270" s="13"/>
      <c r="AM4270" s="13"/>
      <c r="AN4270" s="13"/>
    </row>
    <row r="4271" spans="1:40" ht="15.75" hidden="1" customHeight="1" x14ac:dyDescent="0.25">
      <c r="A4271" s="13"/>
      <c r="B4271" s="13"/>
      <c r="C4271" s="13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  <c r="P4271" s="13"/>
      <c r="Q4271" s="13"/>
      <c r="R4271" s="13"/>
      <c r="S4271" s="13"/>
      <c r="T4271" s="13"/>
      <c r="U4271" s="13"/>
      <c r="V4271" s="13"/>
      <c r="W4271" s="13"/>
      <c r="X4271" s="13"/>
      <c r="Y4271" s="13"/>
      <c r="Z4271" s="13"/>
      <c r="AA4271" s="13"/>
      <c r="AB4271" s="13"/>
      <c r="AC4271" s="13"/>
      <c r="AD4271" s="13"/>
      <c r="AE4271" s="13"/>
      <c r="AF4271" s="13"/>
      <c r="AG4271" s="13"/>
      <c r="AH4271" s="13"/>
      <c r="AI4271" s="13"/>
      <c r="AJ4271" s="13"/>
      <c r="AK4271" s="13"/>
      <c r="AL4271" s="13"/>
      <c r="AM4271" s="13"/>
      <c r="AN4271" s="13"/>
    </row>
    <row r="4272" spans="1:40" ht="15.75" hidden="1" customHeight="1" x14ac:dyDescent="0.25">
      <c r="A4272" s="13"/>
      <c r="B4272" s="13"/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  <c r="P4272" s="13"/>
      <c r="Q4272" s="13"/>
      <c r="R4272" s="13"/>
      <c r="S4272" s="13"/>
      <c r="T4272" s="13"/>
      <c r="U4272" s="13"/>
      <c r="V4272" s="13"/>
      <c r="W4272" s="13"/>
      <c r="X4272" s="13"/>
      <c r="Y4272" s="13"/>
      <c r="Z4272" s="13"/>
      <c r="AA4272" s="13"/>
      <c r="AB4272" s="13"/>
      <c r="AC4272" s="13"/>
      <c r="AD4272" s="13"/>
      <c r="AE4272" s="13"/>
      <c r="AF4272" s="13"/>
      <c r="AG4272" s="13"/>
      <c r="AH4272" s="13"/>
      <c r="AI4272" s="13"/>
      <c r="AJ4272" s="13"/>
      <c r="AK4272" s="13"/>
      <c r="AL4272" s="13"/>
      <c r="AM4272" s="13"/>
      <c r="AN4272" s="13"/>
    </row>
    <row r="4273" spans="1:40" ht="15.75" hidden="1" customHeight="1" x14ac:dyDescent="0.25">
      <c r="A4273" s="13"/>
      <c r="B4273" s="13"/>
      <c r="C4273" s="13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  <c r="P4273" s="13"/>
      <c r="Q4273" s="13"/>
      <c r="R4273" s="13"/>
      <c r="S4273" s="13"/>
      <c r="T4273" s="13"/>
      <c r="U4273" s="13"/>
      <c r="V4273" s="13"/>
      <c r="W4273" s="13"/>
      <c r="X4273" s="13"/>
      <c r="Y4273" s="13"/>
      <c r="Z4273" s="13"/>
      <c r="AA4273" s="13"/>
      <c r="AB4273" s="13"/>
      <c r="AC4273" s="13"/>
      <c r="AD4273" s="13"/>
      <c r="AE4273" s="13"/>
      <c r="AF4273" s="13"/>
      <c r="AG4273" s="13"/>
      <c r="AH4273" s="13"/>
      <c r="AI4273" s="13"/>
      <c r="AJ4273" s="13"/>
      <c r="AK4273" s="13"/>
      <c r="AL4273" s="13"/>
      <c r="AM4273" s="13"/>
      <c r="AN4273" s="13"/>
    </row>
    <row r="4274" spans="1:40" ht="15.75" hidden="1" customHeight="1" x14ac:dyDescent="0.25">
      <c r="A4274" s="13"/>
      <c r="B4274" s="13"/>
      <c r="C4274" s="13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  <c r="P4274" s="13"/>
      <c r="Q4274" s="13"/>
      <c r="R4274" s="13"/>
      <c r="S4274" s="13"/>
      <c r="T4274" s="13"/>
      <c r="U4274" s="13"/>
      <c r="V4274" s="13"/>
      <c r="W4274" s="13"/>
      <c r="X4274" s="13"/>
      <c r="Y4274" s="13"/>
      <c r="Z4274" s="13"/>
      <c r="AA4274" s="13"/>
      <c r="AB4274" s="13"/>
      <c r="AC4274" s="13"/>
      <c r="AD4274" s="13"/>
      <c r="AE4274" s="13"/>
      <c r="AF4274" s="13"/>
      <c r="AG4274" s="13"/>
      <c r="AH4274" s="13"/>
      <c r="AI4274" s="13"/>
      <c r="AJ4274" s="13"/>
      <c r="AK4274" s="13"/>
      <c r="AL4274" s="13"/>
      <c r="AM4274" s="13"/>
      <c r="AN4274" s="13"/>
    </row>
    <row r="4275" spans="1:40" ht="15.75" hidden="1" customHeight="1" x14ac:dyDescent="0.25">
      <c r="A4275" s="13"/>
      <c r="B4275" s="13"/>
      <c r="C4275" s="13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  <c r="P4275" s="13"/>
      <c r="Q4275" s="13"/>
      <c r="R4275" s="13"/>
      <c r="S4275" s="13"/>
      <c r="T4275" s="13"/>
      <c r="U4275" s="13"/>
      <c r="V4275" s="13"/>
      <c r="W4275" s="13"/>
      <c r="X4275" s="13"/>
      <c r="Y4275" s="13"/>
      <c r="Z4275" s="13"/>
      <c r="AA4275" s="13"/>
      <c r="AB4275" s="13"/>
      <c r="AC4275" s="13"/>
      <c r="AD4275" s="13"/>
      <c r="AE4275" s="13"/>
      <c r="AF4275" s="13"/>
      <c r="AG4275" s="13"/>
      <c r="AH4275" s="13"/>
      <c r="AI4275" s="13"/>
      <c r="AJ4275" s="13"/>
      <c r="AK4275" s="13"/>
      <c r="AL4275" s="13"/>
      <c r="AM4275" s="13"/>
      <c r="AN4275" s="13"/>
    </row>
    <row r="4276" spans="1:40" ht="15.75" hidden="1" customHeight="1" x14ac:dyDescent="0.25">
      <c r="A4276" s="13"/>
      <c r="B4276" s="13"/>
      <c r="C4276" s="13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  <c r="P4276" s="13"/>
      <c r="Q4276" s="13"/>
      <c r="R4276" s="13"/>
      <c r="S4276" s="13"/>
      <c r="T4276" s="13"/>
      <c r="U4276" s="13"/>
      <c r="V4276" s="13"/>
      <c r="W4276" s="13"/>
      <c r="X4276" s="13"/>
      <c r="Y4276" s="13"/>
      <c r="Z4276" s="13"/>
      <c r="AA4276" s="13"/>
      <c r="AB4276" s="13"/>
      <c r="AC4276" s="13"/>
      <c r="AD4276" s="13"/>
      <c r="AE4276" s="13"/>
      <c r="AF4276" s="13"/>
      <c r="AG4276" s="13"/>
      <c r="AH4276" s="13"/>
      <c r="AI4276" s="13"/>
      <c r="AJ4276" s="13"/>
      <c r="AK4276" s="13"/>
      <c r="AL4276" s="13"/>
      <c r="AM4276" s="13"/>
      <c r="AN4276" s="13"/>
    </row>
    <row r="4277" spans="1:40" ht="15.75" hidden="1" customHeight="1" x14ac:dyDescent="0.25">
      <c r="A4277" s="13"/>
      <c r="B4277" s="13"/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  <c r="P4277" s="13"/>
      <c r="Q4277" s="13"/>
      <c r="R4277" s="13"/>
      <c r="S4277" s="13"/>
      <c r="T4277" s="13"/>
      <c r="U4277" s="13"/>
      <c r="V4277" s="13"/>
      <c r="W4277" s="13"/>
      <c r="X4277" s="13"/>
      <c r="Y4277" s="13"/>
      <c r="Z4277" s="13"/>
      <c r="AA4277" s="13"/>
      <c r="AB4277" s="13"/>
      <c r="AC4277" s="13"/>
      <c r="AD4277" s="13"/>
      <c r="AE4277" s="13"/>
      <c r="AF4277" s="13"/>
      <c r="AG4277" s="13"/>
      <c r="AH4277" s="13"/>
      <c r="AI4277" s="13"/>
      <c r="AJ4277" s="13"/>
      <c r="AK4277" s="13"/>
      <c r="AL4277" s="13"/>
      <c r="AM4277" s="13"/>
      <c r="AN4277" s="13"/>
    </row>
    <row r="4278" spans="1:40" ht="15.75" hidden="1" customHeight="1" x14ac:dyDescent="0.25">
      <c r="A4278" s="13"/>
      <c r="B4278" s="13"/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  <c r="P4278" s="13"/>
      <c r="Q4278" s="13"/>
      <c r="R4278" s="13"/>
      <c r="S4278" s="13"/>
      <c r="T4278" s="13"/>
      <c r="U4278" s="13"/>
      <c r="V4278" s="13"/>
      <c r="W4278" s="13"/>
      <c r="X4278" s="13"/>
      <c r="Y4278" s="13"/>
      <c r="Z4278" s="13"/>
      <c r="AA4278" s="13"/>
      <c r="AB4278" s="13"/>
      <c r="AC4278" s="13"/>
      <c r="AD4278" s="13"/>
      <c r="AE4278" s="13"/>
      <c r="AF4278" s="13"/>
      <c r="AG4278" s="13"/>
      <c r="AH4278" s="13"/>
      <c r="AI4278" s="13"/>
      <c r="AJ4278" s="13"/>
      <c r="AK4278" s="13"/>
      <c r="AL4278" s="13"/>
      <c r="AM4278" s="13"/>
      <c r="AN4278" s="13"/>
    </row>
    <row r="4279" spans="1:40" ht="15.75" hidden="1" customHeight="1" x14ac:dyDescent="0.25">
      <c r="A4279" s="13"/>
      <c r="B4279" s="13"/>
      <c r="C4279" s="13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  <c r="P4279" s="13"/>
      <c r="Q4279" s="13"/>
      <c r="R4279" s="13"/>
      <c r="S4279" s="13"/>
      <c r="T4279" s="13"/>
      <c r="U4279" s="13"/>
      <c r="V4279" s="13"/>
      <c r="W4279" s="13"/>
      <c r="X4279" s="13"/>
      <c r="Y4279" s="13"/>
      <c r="Z4279" s="13"/>
      <c r="AA4279" s="13"/>
      <c r="AB4279" s="13"/>
      <c r="AC4279" s="13"/>
      <c r="AD4279" s="13"/>
      <c r="AE4279" s="13"/>
      <c r="AF4279" s="13"/>
      <c r="AG4279" s="13"/>
      <c r="AH4279" s="13"/>
      <c r="AI4279" s="13"/>
      <c r="AJ4279" s="13"/>
      <c r="AK4279" s="13"/>
      <c r="AL4279" s="13"/>
      <c r="AM4279" s="13"/>
      <c r="AN4279" s="13"/>
    </row>
    <row r="4280" spans="1:40" ht="15.75" hidden="1" customHeight="1" x14ac:dyDescent="0.25">
      <c r="A4280" s="13"/>
      <c r="B4280" s="13"/>
      <c r="C4280" s="13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  <c r="P4280" s="13"/>
      <c r="Q4280" s="13"/>
      <c r="R4280" s="13"/>
      <c r="S4280" s="13"/>
      <c r="T4280" s="13"/>
      <c r="U4280" s="13"/>
      <c r="V4280" s="13"/>
      <c r="W4280" s="13"/>
      <c r="X4280" s="13"/>
      <c r="Y4280" s="13"/>
      <c r="Z4280" s="13"/>
      <c r="AA4280" s="13"/>
      <c r="AB4280" s="13"/>
      <c r="AC4280" s="13"/>
      <c r="AD4280" s="13"/>
      <c r="AE4280" s="13"/>
      <c r="AF4280" s="13"/>
      <c r="AG4280" s="13"/>
      <c r="AH4280" s="13"/>
      <c r="AI4280" s="13"/>
      <c r="AJ4280" s="13"/>
      <c r="AK4280" s="13"/>
      <c r="AL4280" s="13"/>
      <c r="AM4280" s="13"/>
      <c r="AN4280" s="13"/>
    </row>
    <row r="4281" spans="1:40" ht="15.75" hidden="1" customHeight="1" x14ac:dyDescent="0.25">
      <c r="A4281" s="13"/>
      <c r="B4281" s="13"/>
      <c r="C4281" s="13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  <c r="P4281" s="13"/>
      <c r="Q4281" s="13"/>
      <c r="R4281" s="13"/>
      <c r="S4281" s="13"/>
      <c r="T4281" s="13"/>
      <c r="U4281" s="13"/>
      <c r="V4281" s="13"/>
      <c r="W4281" s="13"/>
      <c r="X4281" s="13"/>
      <c r="Y4281" s="13"/>
      <c r="Z4281" s="13"/>
      <c r="AA4281" s="13"/>
      <c r="AB4281" s="13"/>
      <c r="AC4281" s="13"/>
      <c r="AD4281" s="13"/>
      <c r="AE4281" s="13"/>
      <c r="AF4281" s="13"/>
      <c r="AG4281" s="13"/>
      <c r="AH4281" s="13"/>
      <c r="AI4281" s="13"/>
      <c r="AJ4281" s="13"/>
      <c r="AK4281" s="13"/>
      <c r="AL4281" s="13"/>
      <c r="AM4281" s="13"/>
      <c r="AN4281" s="13"/>
    </row>
    <row r="4282" spans="1:40" ht="15.75" hidden="1" customHeight="1" x14ac:dyDescent="0.25">
      <c r="A4282" s="13"/>
      <c r="B4282" s="13"/>
      <c r="C4282" s="13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  <c r="P4282" s="13"/>
      <c r="Q4282" s="13"/>
      <c r="R4282" s="13"/>
      <c r="S4282" s="13"/>
      <c r="T4282" s="13"/>
      <c r="U4282" s="13"/>
      <c r="V4282" s="13"/>
      <c r="W4282" s="13"/>
      <c r="X4282" s="13"/>
      <c r="Y4282" s="13"/>
      <c r="Z4282" s="13"/>
      <c r="AA4282" s="13"/>
      <c r="AB4282" s="13"/>
      <c r="AC4282" s="13"/>
      <c r="AD4282" s="13"/>
      <c r="AE4282" s="13"/>
      <c r="AF4282" s="13"/>
      <c r="AG4282" s="13"/>
      <c r="AH4282" s="13"/>
      <c r="AI4282" s="13"/>
      <c r="AJ4282" s="13"/>
      <c r="AK4282" s="13"/>
      <c r="AL4282" s="13"/>
      <c r="AM4282" s="13"/>
      <c r="AN4282" s="13"/>
    </row>
    <row r="4283" spans="1:40" ht="15.75" hidden="1" customHeight="1" x14ac:dyDescent="0.25">
      <c r="A4283" s="13"/>
      <c r="B4283" s="13"/>
      <c r="C4283" s="13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  <c r="P4283" s="13"/>
      <c r="Q4283" s="13"/>
      <c r="R4283" s="13"/>
      <c r="S4283" s="13"/>
      <c r="T4283" s="13"/>
      <c r="U4283" s="13"/>
      <c r="V4283" s="13"/>
      <c r="W4283" s="13"/>
      <c r="X4283" s="13"/>
      <c r="Y4283" s="13"/>
      <c r="Z4283" s="13"/>
      <c r="AA4283" s="13"/>
      <c r="AB4283" s="13"/>
      <c r="AC4283" s="13"/>
      <c r="AD4283" s="13"/>
      <c r="AE4283" s="13"/>
      <c r="AF4283" s="13"/>
      <c r="AG4283" s="13"/>
      <c r="AH4283" s="13"/>
      <c r="AI4283" s="13"/>
      <c r="AJ4283" s="13"/>
      <c r="AK4283" s="13"/>
      <c r="AL4283" s="13"/>
      <c r="AM4283" s="13"/>
      <c r="AN4283" s="13"/>
    </row>
    <row r="4284" spans="1:40" ht="15.75" hidden="1" customHeight="1" x14ac:dyDescent="0.25">
      <c r="A4284" s="13"/>
      <c r="B4284" s="13"/>
      <c r="C4284" s="13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  <c r="P4284" s="13"/>
      <c r="Q4284" s="13"/>
      <c r="R4284" s="13"/>
      <c r="S4284" s="13"/>
      <c r="T4284" s="13"/>
      <c r="U4284" s="13"/>
      <c r="V4284" s="13"/>
      <c r="W4284" s="13"/>
      <c r="X4284" s="13"/>
      <c r="Y4284" s="13"/>
      <c r="Z4284" s="13"/>
      <c r="AA4284" s="13"/>
      <c r="AB4284" s="13"/>
      <c r="AC4284" s="13"/>
      <c r="AD4284" s="13"/>
      <c r="AE4284" s="13"/>
      <c r="AF4284" s="13"/>
      <c r="AG4284" s="13"/>
      <c r="AH4284" s="13"/>
      <c r="AI4284" s="13"/>
      <c r="AJ4284" s="13"/>
      <c r="AK4284" s="13"/>
      <c r="AL4284" s="13"/>
      <c r="AM4284" s="13"/>
      <c r="AN4284" s="13"/>
    </row>
    <row r="4285" spans="1:40" ht="15.75" hidden="1" customHeight="1" x14ac:dyDescent="0.25">
      <c r="A4285" s="13"/>
      <c r="B4285" s="13"/>
      <c r="C4285" s="13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  <c r="P4285" s="13"/>
      <c r="Q4285" s="13"/>
      <c r="R4285" s="13"/>
      <c r="S4285" s="13"/>
      <c r="T4285" s="13"/>
      <c r="U4285" s="13"/>
      <c r="V4285" s="13"/>
      <c r="W4285" s="13"/>
      <c r="X4285" s="13"/>
      <c r="Y4285" s="13"/>
      <c r="Z4285" s="13"/>
      <c r="AA4285" s="13"/>
      <c r="AB4285" s="13"/>
      <c r="AC4285" s="13"/>
      <c r="AD4285" s="13"/>
      <c r="AE4285" s="13"/>
      <c r="AF4285" s="13"/>
      <c r="AG4285" s="13"/>
      <c r="AH4285" s="13"/>
      <c r="AI4285" s="13"/>
      <c r="AJ4285" s="13"/>
      <c r="AK4285" s="13"/>
      <c r="AL4285" s="13"/>
      <c r="AM4285" s="13"/>
      <c r="AN4285" s="13"/>
    </row>
    <row r="4286" spans="1:40" ht="15.75" hidden="1" customHeight="1" x14ac:dyDescent="0.25">
      <c r="A4286" s="13"/>
      <c r="B4286" s="13"/>
      <c r="C4286" s="13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  <c r="P4286" s="13"/>
      <c r="Q4286" s="13"/>
      <c r="R4286" s="13"/>
      <c r="S4286" s="13"/>
      <c r="T4286" s="13"/>
      <c r="U4286" s="13"/>
      <c r="V4286" s="13"/>
      <c r="W4286" s="13"/>
      <c r="X4286" s="13"/>
      <c r="Y4286" s="13"/>
      <c r="Z4286" s="13"/>
      <c r="AA4286" s="13"/>
      <c r="AB4286" s="13"/>
      <c r="AC4286" s="13"/>
      <c r="AD4286" s="13"/>
      <c r="AE4286" s="13"/>
      <c r="AF4286" s="13"/>
      <c r="AG4286" s="13"/>
      <c r="AH4286" s="13"/>
      <c r="AI4286" s="13"/>
      <c r="AJ4286" s="13"/>
      <c r="AK4286" s="13"/>
      <c r="AL4286" s="13"/>
      <c r="AM4286" s="13"/>
      <c r="AN4286" s="13"/>
    </row>
    <row r="4287" spans="1:40" ht="15.75" hidden="1" customHeight="1" x14ac:dyDescent="0.25">
      <c r="A4287" s="13"/>
      <c r="B4287" s="13"/>
      <c r="C4287" s="13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  <c r="P4287" s="13"/>
      <c r="Q4287" s="13"/>
      <c r="R4287" s="13"/>
      <c r="S4287" s="13"/>
      <c r="T4287" s="13"/>
      <c r="U4287" s="13"/>
      <c r="V4287" s="13"/>
      <c r="W4287" s="13"/>
      <c r="X4287" s="13"/>
      <c r="Y4287" s="13"/>
      <c r="Z4287" s="13"/>
      <c r="AA4287" s="13"/>
      <c r="AB4287" s="13"/>
      <c r="AC4287" s="13"/>
      <c r="AD4287" s="13"/>
      <c r="AE4287" s="13"/>
      <c r="AF4287" s="13"/>
      <c r="AG4287" s="13"/>
      <c r="AH4287" s="13"/>
      <c r="AI4287" s="13"/>
      <c r="AJ4287" s="13"/>
      <c r="AK4287" s="13"/>
      <c r="AL4287" s="13"/>
      <c r="AM4287" s="13"/>
      <c r="AN4287" s="13"/>
    </row>
    <row r="4288" spans="1:40" ht="15.75" hidden="1" customHeight="1" x14ac:dyDescent="0.25">
      <c r="A4288" s="13"/>
      <c r="B4288" s="13"/>
      <c r="C4288" s="13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  <c r="P4288" s="13"/>
      <c r="Q4288" s="13"/>
      <c r="R4288" s="13"/>
      <c r="S4288" s="13"/>
      <c r="T4288" s="13"/>
      <c r="U4288" s="13"/>
      <c r="V4288" s="13"/>
      <c r="W4288" s="13"/>
      <c r="X4288" s="13"/>
      <c r="Y4288" s="13"/>
      <c r="Z4288" s="13"/>
      <c r="AA4288" s="13"/>
      <c r="AB4288" s="13"/>
      <c r="AC4288" s="13"/>
      <c r="AD4288" s="13"/>
      <c r="AE4288" s="13"/>
      <c r="AF4288" s="13"/>
      <c r="AG4288" s="13"/>
      <c r="AH4288" s="13"/>
      <c r="AI4288" s="13"/>
      <c r="AJ4288" s="13"/>
      <c r="AK4288" s="13"/>
      <c r="AL4288" s="13"/>
      <c r="AM4288" s="13"/>
      <c r="AN4288" s="13"/>
    </row>
    <row r="4289" spans="1:40" ht="15.75" hidden="1" customHeight="1" x14ac:dyDescent="0.25">
      <c r="A4289" s="13"/>
      <c r="B4289" s="13"/>
      <c r="C4289" s="13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  <c r="P4289" s="13"/>
      <c r="Q4289" s="13"/>
      <c r="R4289" s="13"/>
      <c r="S4289" s="13"/>
      <c r="T4289" s="13"/>
      <c r="U4289" s="13"/>
      <c r="V4289" s="13"/>
      <c r="W4289" s="13"/>
      <c r="X4289" s="13"/>
      <c r="Y4289" s="13"/>
      <c r="Z4289" s="13"/>
      <c r="AA4289" s="13"/>
      <c r="AB4289" s="13"/>
      <c r="AC4289" s="13"/>
      <c r="AD4289" s="13"/>
      <c r="AE4289" s="13"/>
      <c r="AF4289" s="13"/>
      <c r="AG4289" s="13"/>
      <c r="AH4289" s="13"/>
      <c r="AI4289" s="13"/>
      <c r="AJ4289" s="13"/>
      <c r="AK4289" s="13"/>
      <c r="AL4289" s="13"/>
      <c r="AM4289" s="13"/>
      <c r="AN4289" s="13"/>
    </row>
    <row r="4290" spans="1:40" ht="15.75" hidden="1" customHeight="1" x14ac:dyDescent="0.25">
      <c r="A4290" s="13"/>
      <c r="B4290" s="13"/>
      <c r="C4290" s="13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  <c r="P4290" s="13"/>
      <c r="Q4290" s="13"/>
      <c r="R4290" s="13"/>
      <c r="S4290" s="13"/>
      <c r="T4290" s="13"/>
      <c r="U4290" s="13"/>
      <c r="V4290" s="13"/>
      <c r="W4290" s="13"/>
      <c r="X4290" s="13"/>
      <c r="Y4290" s="13"/>
      <c r="Z4290" s="13"/>
      <c r="AA4290" s="13"/>
      <c r="AB4290" s="13"/>
      <c r="AC4290" s="13"/>
      <c r="AD4290" s="13"/>
      <c r="AE4290" s="13"/>
      <c r="AF4290" s="13"/>
      <c r="AG4290" s="13"/>
      <c r="AH4290" s="13"/>
      <c r="AI4290" s="13"/>
      <c r="AJ4290" s="13"/>
      <c r="AK4290" s="13"/>
      <c r="AL4290" s="13"/>
      <c r="AM4290" s="13"/>
      <c r="AN4290" s="13"/>
    </row>
    <row r="4291" spans="1:40" ht="15.75" hidden="1" customHeight="1" x14ac:dyDescent="0.25">
      <c r="A4291" s="13"/>
      <c r="B4291" s="13"/>
      <c r="C4291" s="13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  <c r="P4291" s="13"/>
      <c r="Q4291" s="13"/>
      <c r="R4291" s="13"/>
      <c r="S4291" s="13"/>
      <c r="T4291" s="13"/>
      <c r="U4291" s="13"/>
      <c r="V4291" s="13"/>
      <c r="W4291" s="13"/>
      <c r="X4291" s="13"/>
      <c r="Y4291" s="13"/>
      <c r="Z4291" s="13"/>
      <c r="AA4291" s="13"/>
      <c r="AB4291" s="13"/>
      <c r="AC4291" s="13"/>
      <c r="AD4291" s="13"/>
      <c r="AE4291" s="13"/>
      <c r="AF4291" s="13"/>
      <c r="AG4291" s="13"/>
      <c r="AH4291" s="13"/>
      <c r="AI4291" s="13"/>
      <c r="AJ4291" s="13"/>
      <c r="AK4291" s="13"/>
      <c r="AL4291" s="13"/>
      <c r="AM4291" s="13"/>
      <c r="AN4291" s="13"/>
    </row>
    <row r="4292" spans="1:40" ht="15.75" hidden="1" customHeight="1" x14ac:dyDescent="0.25">
      <c r="A4292" s="13"/>
      <c r="B4292" s="13"/>
      <c r="C4292" s="13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  <c r="P4292" s="13"/>
      <c r="Q4292" s="13"/>
      <c r="R4292" s="13"/>
      <c r="S4292" s="13"/>
      <c r="T4292" s="13"/>
      <c r="U4292" s="13"/>
      <c r="V4292" s="13"/>
      <c r="W4292" s="13"/>
      <c r="X4292" s="13"/>
      <c r="Y4292" s="13"/>
      <c r="Z4292" s="13"/>
      <c r="AA4292" s="13"/>
      <c r="AB4292" s="13"/>
      <c r="AC4292" s="13"/>
      <c r="AD4292" s="13"/>
      <c r="AE4292" s="13"/>
      <c r="AF4292" s="13"/>
      <c r="AG4292" s="13"/>
      <c r="AH4292" s="13"/>
      <c r="AI4292" s="13"/>
      <c r="AJ4292" s="13"/>
      <c r="AK4292" s="13"/>
      <c r="AL4292" s="13"/>
      <c r="AM4292" s="13"/>
      <c r="AN4292" s="13"/>
    </row>
    <row r="4293" spans="1:40" ht="15.75" hidden="1" customHeight="1" x14ac:dyDescent="0.25">
      <c r="A4293" s="13"/>
      <c r="B4293" s="13"/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  <c r="P4293" s="13"/>
      <c r="Q4293" s="13"/>
      <c r="R4293" s="13"/>
      <c r="S4293" s="13"/>
      <c r="T4293" s="13"/>
      <c r="U4293" s="13"/>
      <c r="V4293" s="13"/>
      <c r="W4293" s="13"/>
      <c r="X4293" s="13"/>
      <c r="Y4293" s="13"/>
      <c r="Z4293" s="13"/>
      <c r="AA4293" s="13"/>
      <c r="AB4293" s="13"/>
      <c r="AC4293" s="13"/>
      <c r="AD4293" s="13"/>
      <c r="AE4293" s="13"/>
      <c r="AF4293" s="13"/>
      <c r="AG4293" s="13"/>
      <c r="AH4293" s="13"/>
      <c r="AI4293" s="13"/>
      <c r="AJ4293" s="13"/>
      <c r="AK4293" s="13"/>
      <c r="AL4293" s="13"/>
      <c r="AM4293" s="13"/>
      <c r="AN4293" s="13"/>
    </row>
    <row r="4294" spans="1:40" ht="15.75" hidden="1" customHeight="1" x14ac:dyDescent="0.25">
      <c r="A4294" s="13"/>
      <c r="B4294" s="13"/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  <c r="P4294" s="13"/>
      <c r="Q4294" s="13"/>
      <c r="R4294" s="13"/>
      <c r="S4294" s="13"/>
      <c r="T4294" s="13"/>
      <c r="U4294" s="13"/>
      <c r="V4294" s="13"/>
      <c r="W4294" s="13"/>
      <c r="X4294" s="13"/>
      <c r="Y4294" s="13"/>
      <c r="Z4294" s="13"/>
      <c r="AA4294" s="13"/>
      <c r="AB4294" s="13"/>
      <c r="AC4294" s="13"/>
      <c r="AD4294" s="13"/>
      <c r="AE4294" s="13"/>
      <c r="AF4294" s="13"/>
      <c r="AG4294" s="13"/>
      <c r="AH4294" s="13"/>
      <c r="AI4294" s="13"/>
      <c r="AJ4294" s="13"/>
      <c r="AK4294" s="13"/>
      <c r="AL4294" s="13"/>
      <c r="AM4294" s="13"/>
      <c r="AN4294" s="13"/>
    </row>
    <row r="4295" spans="1:40" ht="15.75" hidden="1" customHeight="1" x14ac:dyDescent="0.25">
      <c r="A4295" s="13"/>
      <c r="B4295" s="13"/>
      <c r="C4295" s="13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  <c r="P4295" s="13"/>
      <c r="Q4295" s="13"/>
      <c r="R4295" s="13"/>
      <c r="S4295" s="13"/>
      <c r="T4295" s="13"/>
      <c r="U4295" s="13"/>
      <c r="V4295" s="13"/>
      <c r="W4295" s="13"/>
      <c r="X4295" s="13"/>
      <c r="Y4295" s="13"/>
      <c r="Z4295" s="13"/>
      <c r="AA4295" s="13"/>
      <c r="AB4295" s="13"/>
      <c r="AC4295" s="13"/>
      <c r="AD4295" s="13"/>
      <c r="AE4295" s="13"/>
      <c r="AF4295" s="13"/>
      <c r="AG4295" s="13"/>
      <c r="AH4295" s="13"/>
      <c r="AI4295" s="13"/>
      <c r="AJ4295" s="13"/>
      <c r="AK4295" s="13"/>
      <c r="AL4295" s="13"/>
      <c r="AM4295" s="13"/>
      <c r="AN4295" s="13"/>
    </row>
    <row r="4296" spans="1:40" ht="15.75" hidden="1" customHeight="1" x14ac:dyDescent="0.25">
      <c r="A4296" s="13"/>
      <c r="B4296" s="13"/>
      <c r="C4296" s="13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  <c r="P4296" s="13"/>
      <c r="Q4296" s="13"/>
      <c r="R4296" s="13"/>
      <c r="S4296" s="13"/>
      <c r="T4296" s="13"/>
      <c r="U4296" s="13"/>
      <c r="V4296" s="13"/>
      <c r="W4296" s="13"/>
      <c r="X4296" s="13"/>
      <c r="Y4296" s="13"/>
      <c r="Z4296" s="13"/>
      <c r="AA4296" s="13"/>
      <c r="AB4296" s="13"/>
      <c r="AC4296" s="13"/>
      <c r="AD4296" s="13"/>
      <c r="AE4296" s="13"/>
      <c r="AF4296" s="13"/>
      <c r="AG4296" s="13"/>
      <c r="AH4296" s="13"/>
      <c r="AI4296" s="13"/>
      <c r="AJ4296" s="13"/>
      <c r="AK4296" s="13"/>
      <c r="AL4296" s="13"/>
      <c r="AM4296" s="13"/>
      <c r="AN4296" s="13"/>
    </row>
    <row r="4297" spans="1:40" ht="15.75" hidden="1" customHeight="1" x14ac:dyDescent="0.25">
      <c r="A4297" s="13"/>
      <c r="B4297" s="13"/>
      <c r="C4297" s="13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  <c r="P4297" s="13"/>
      <c r="Q4297" s="13"/>
      <c r="R4297" s="13"/>
      <c r="S4297" s="13"/>
      <c r="T4297" s="13"/>
      <c r="U4297" s="13"/>
      <c r="V4297" s="13"/>
      <c r="W4297" s="13"/>
      <c r="X4297" s="13"/>
      <c r="Y4297" s="13"/>
      <c r="Z4297" s="13"/>
      <c r="AA4297" s="13"/>
      <c r="AB4297" s="13"/>
      <c r="AC4297" s="13"/>
      <c r="AD4297" s="13"/>
      <c r="AE4297" s="13"/>
      <c r="AF4297" s="13"/>
      <c r="AG4297" s="13"/>
      <c r="AH4297" s="13"/>
      <c r="AI4297" s="13"/>
      <c r="AJ4297" s="13"/>
      <c r="AK4297" s="13"/>
      <c r="AL4297" s="13"/>
      <c r="AM4297" s="13"/>
      <c r="AN4297" s="13"/>
    </row>
    <row r="4298" spans="1:40" ht="15.75" hidden="1" customHeight="1" x14ac:dyDescent="0.25">
      <c r="A4298" s="13"/>
      <c r="B4298" s="13"/>
      <c r="C4298" s="13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  <c r="P4298" s="13"/>
      <c r="Q4298" s="13"/>
      <c r="R4298" s="13"/>
      <c r="S4298" s="13"/>
      <c r="T4298" s="13"/>
      <c r="U4298" s="13"/>
      <c r="V4298" s="13"/>
      <c r="W4298" s="13"/>
      <c r="X4298" s="13"/>
      <c r="Y4298" s="13"/>
      <c r="Z4298" s="13"/>
      <c r="AA4298" s="13"/>
      <c r="AB4298" s="13"/>
      <c r="AC4298" s="13"/>
      <c r="AD4298" s="13"/>
      <c r="AE4298" s="13"/>
      <c r="AF4298" s="13"/>
      <c r="AG4298" s="13"/>
      <c r="AH4298" s="13"/>
      <c r="AI4298" s="13"/>
      <c r="AJ4298" s="13"/>
      <c r="AK4298" s="13"/>
      <c r="AL4298" s="13"/>
      <c r="AM4298" s="13"/>
      <c r="AN4298" s="13"/>
    </row>
    <row r="4299" spans="1:40" ht="15.75" hidden="1" customHeight="1" x14ac:dyDescent="0.25">
      <c r="A4299" s="13"/>
      <c r="B4299" s="13"/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  <c r="P4299" s="13"/>
      <c r="Q4299" s="13"/>
      <c r="R4299" s="13"/>
      <c r="S4299" s="13"/>
      <c r="T4299" s="13"/>
      <c r="U4299" s="13"/>
      <c r="V4299" s="13"/>
      <c r="W4299" s="13"/>
      <c r="X4299" s="13"/>
      <c r="Y4299" s="13"/>
      <c r="Z4299" s="13"/>
      <c r="AA4299" s="13"/>
      <c r="AB4299" s="13"/>
      <c r="AC4299" s="13"/>
      <c r="AD4299" s="13"/>
      <c r="AE4299" s="13"/>
      <c r="AF4299" s="13"/>
      <c r="AG4299" s="13"/>
      <c r="AH4299" s="13"/>
      <c r="AI4299" s="13"/>
      <c r="AJ4299" s="13"/>
      <c r="AK4299" s="13"/>
      <c r="AL4299" s="13"/>
      <c r="AM4299" s="13"/>
      <c r="AN4299" s="13"/>
    </row>
    <row r="4300" spans="1:40" ht="15.75" hidden="1" customHeight="1" x14ac:dyDescent="0.25">
      <c r="A4300" s="13"/>
      <c r="B4300" s="13"/>
      <c r="C4300" s="13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  <c r="P4300" s="13"/>
      <c r="Q4300" s="13"/>
      <c r="R4300" s="13"/>
      <c r="S4300" s="13"/>
      <c r="T4300" s="13"/>
      <c r="U4300" s="13"/>
      <c r="V4300" s="13"/>
      <c r="W4300" s="13"/>
      <c r="X4300" s="13"/>
      <c r="Y4300" s="13"/>
      <c r="Z4300" s="13"/>
      <c r="AA4300" s="13"/>
      <c r="AB4300" s="13"/>
      <c r="AC4300" s="13"/>
      <c r="AD4300" s="13"/>
      <c r="AE4300" s="13"/>
      <c r="AF4300" s="13"/>
      <c r="AG4300" s="13"/>
      <c r="AH4300" s="13"/>
      <c r="AI4300" s="13"/>
      <c r="AJ4300" s="13"/>
      <c r="AK4300" s="13"/>
      <c r="AL4300" s="13"/>
      <c r="AM4300" s="13"/>
      <c r="AN4300" s="13"/>
    </row>
    <row r="4301" spans="1:40" ht="15.75" hidden="1" customHeight="1" x14ac:dyDescent="0.25">
      <c r="A4301" s="13"/>
      <c r="B4301" s="13"/>
      <c r="C4301" s="13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  <c r="P4301" s="13"/>
      <c r="Q4301" s="13"/>
      <c r="R4301" s="13"/>
      <c r="S4301" s="13"/>
      <c r="T4301" s="13"/>
      <c r="U4301" s="13"/>
      <c r="V4301" s="13"/>
      <c r="W4301" s="13"/>
      <c r="X4301" s="13"/>
      <c r="Y4301" s="13"/>
      <c r="Z4301" s="13"/>
      <c r="AA4301" s="13"/>
      <c r="AB4301" s="13"/>
      <c r="AC4301" s="13"/>
      <c r="AD4301" s="13"/>
      <c r="AE4301" s="13"/>
      <c r="AF4301" s="13"/>
      <c r="AG4301" s="13"/>
      <c r="AH4301" s="13"/>
      <c r="AI4301" s="13"/>
      <c r="AJ4301" s="13"/>
      <c r="AK4301" s="13"/>
      <c r="AL4301" s="13"/>
      <c r="AM4301" s="13"/>
      <c r="AN4301" s="13"/>
    </row>
    <row r="4302" spans="1:40" ht="15.75" hidden="1" customHeight="1" x14ac:dyDescent="0.25">
      <c r="A4302" s="13"/>
      <c r="B4302" s="13"/>
      <c r="C4302" s="13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  <c r="P4302" s="13"/>
      <c r="Q4302" s="13"/>
      <c r="R4302" s="13"/>
      <c r="S4302" s="13"/>
      <c r="T4302" s="13"/>
      <c r="U4302" s="13"/>
      <c r="V4302" s="13"/>
      <c r="W4302" s="13"/>
      <c r="X4302" s="13"/>
      <c r="Y4302" s="13"/>
      <c r="Z4302" s="13"/>
      <c r="AA4302" s="13"/>
      <c r="AB4302" s="13"/>
      <c r="AC4302" s="13"/>
      <c r="AD4302" s="13"/>
      <c r="AE4302" s="13"/>
      <c r="AF4302" s="13"/>
      <c r="AG4302" s="13"/>
      <c r="AH4302" s="13"/>
      <c r="AI4302" s="13"/>
      <c r="AJ4302" s="13"/>
      <c r="AK4302" s="13"/>
      <c r="AL4302" s="13"/>
      <c r="AM4302" s="13"/>
      <c r="AN4302" s="13"/>
    </row>
    <row r="4303" spans="1:40" ht="15.75" hidden="1" customHeight="1" x14ac:dyDescent="0.25">
      <c r="A4303" s="13"/>
      <c r="B4303" s="13"/>
      <c r="C4303" s="13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  <c r="P4303" s="13"/>
      <c r="Q4303" s="13"/>
      <c r="R4303" s="13"/>
      <c r="S4303" s="13"/>
      <c r="T4303" s="13"/>
      <c r="U4303" s="13"/>
      <c r="V4303" s="13"/>
      <c r="W4303" s="13"/>
      <c r="X4303" s="13"/>
      <c r="Y4303" s="13"/>
      <c r="Z4303" s="13"/>
      <c r="AA4303" s="13"/>
      <c r="AB4303" s="13"/>
      <c r="AC4303" s="13"/>
      <c r="AD4303" s="13"/>
      <c r="AE4303" s="13"/>
      <c r="AF4303" s="13"/>
      <c r="AG4303" s="13"/>
      <c r="AH4303" s="13"/>
      <c r="AI4303" s="13"/>
      <c r="AJ4303" s="13"/>
      <c r="AK4303" s="13"/>
      <c r="AL4303" s="13"/>
      <c r="AM4303" s="13"/>
      <c r="AN4303" s="13"/>
    </row>
    <row r="4304" spans="1:40" ht="15.75" hidden="1" customHeight="1" x14ac:dyDescent="0.25">
      <c r="A4304" s="13"/>
      <c r="B4304" s="13"/>
      <c r="C4304" s="13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  <c r="P4304" s="13"/>
      <c r="Q4304" s="13"/>
      <c r="R4304" s="13"/>
      <c r="S4304" s="13"/>
      <c r="T4304" s="13"/>
      <c r="U4304" s="13"/>
      <c r="V4304" s="13"/>
      <c r="W4304" s="13"/>
      <c r="X4304" s="13"/>
      <c r="Y4304" s="13"/>
      <c r="Z4304" s="13"/>
      <c r="AA4304" s="13"/>
      <c r="AB4304" s="13"/>
      <c r="AC4304" s="13"/>
      <c r="AD4304" s="13"/>
      <c r="AE4304" s="13"/>
      <c r="AF4304" s="13"/>
      <c r="AG4304" s="13"/>
      <c r="AH4304" s="13"/>
      <c r="AI4304" s="13"/>
      <c r="AJ4304" s="13"/>
      <c r="AK4304" s="13"/>
      <c r="AL4304" s="13"/>
      <c r="AM4304" s="13"/>
      <c r="AN4304" s="13"/>
    </row>
    <row r="4305" spans="1:40" ht="15.75" hidden="1" customHeight="1" x14ac:dyDescent="0.25">
      <c r="A4305" s="13"/>
      <c r="B4305" s="13"/>
      <c r="C4305" s="13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  <c r="P4305" s="13"/>
      <c r="Q4305" s="13"/>
      <c r="R4305" s="13"/>
      <c r="S4305" s="13"/>
      <c r="T4305" s="13"/>
      <c r="U4305" s="13"/>
      <c r="V4305" s="13"/>
      <c r="W4305" s="13"/>
      <c r="X4305" s="13"/>
      <c r="Y4305" s="13"/>
      <c r="Z4305" s="13"/>
      <c r="AA4305" s="13"/>
      <c r="AB4305" s="13"/>
      <c r="AC4305" s="13"/>
      <c r="AD4305" s="13"/>
      <c r="AE4305" s="13"/>
      <c r="AF4305" s="13"/>
      <c r="AG4305" s="13"/>
      <c r="AH4305" s="13"/>
      <c r="AI4305" s="13"/>
      <c r="AJ4305" s="13"/>
      <c r="AK4305" s="13"/>
      <c r="AL4305" s="13"/>
      <c r="AM4305" s="13"/>
      <c r="AN4305" s="13"/>
    </row>
    <row r="4306" spans="1:40" ht="15.75" hidden="1" customHeight="1" x14ac:dyDescent="0.25">
      <c r="A4306" s="13"/>
      <c r="B4306" s="13"/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  <c r="P4306" s="13"/>
      <c r="Q4306" s="13"/>
      <c r="R4306" s="13"/>
      <c r="S4306" s="13"/>
      <c r="T4306" s="13"/>
      <c r="U4306" s="13"/>
      <c r="V4306" s="13"/>
      <c r="W4306" s="13"/>
      <c r="X4306" s="13"/>
      <c r="Y4306" s="13"/>
      <c r="Z4306" s="13"/>
      <c r="AA4306" s="13"/>
      <c r="AB4306" s="13"/>
      <c r="AC4306" s="13"/>
      <c r="AD4306" s="13"/>
      <c r="AE4306" s="13"/>
      <c r="AF4306" s="13"/>
      <c r="AG4306" s="13"/>
      <c r="AH4306" s="13"/>
      <c r="AI4306" s="13"/>
      <c r="AJ4306" s="13"/>
      <c r="AK4306" s="13"/>
      <c r="AL4306" s="13"/>
      <c r="AM4306" s="13"/>
      <c r="AN4306" s="13"/>
    </row>
    <row r="4307" spans="1:40" ht="15.75" hidden="1" customHeight="1" x14ac:dyDescent="0.25">
      <c r="A4307" s="13"/>
      <c r="B4307" s="13"/>
      <c r="C4307" s="13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  <c r="P4307" s="13"/>
      <c r="Q4307" s="13"/>
      <c r="R4307" s="13"/>
      <c r="S4307" s="13"/>
      <c r="T4307" s="13"/>
      <c r="U4307" s="13"/>
      <c r="V4307" s="13"/>
      <c r="W4307" s="13"/>
      <c r="X4307" s="13"/>
      <c r="Y4307" s="13"/>
      <c r="Z4307" s="13"/>
      <c r="AA4307" s="13"/>
      <c r="AB4307" s="13"/>
      <c r="AC4307" s="13"/>
      <c r="AD4307" s="13"/>
      <c r="AE4307" s="13"/>
      <c r="AF4307" s="13"/>
      <c r="AG4307" s="13"/>
      <c r="AH4307" s="13"/>
      <c r="AI4307" s="13"/>
      <c r="AJ4307" s="13"/>
      <c r="AK4307" s="13"/>
      <c r="AL4307" s="13"/>
      <c r="AM4307" s="13"/>
      <c r="AN4307" s="13"/>
    </row>
    <row r="4308" spans="1:40" ht="15.75" hidden="1" customHeight="1" x14ac:dyDescent="0.25">
      <c r="A4308" s="13"/>
      <c r="B4308" s="13"/>
      <c r="C4308" s="13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  <c r="P4308" s="13"/>
      <c r="Q4308" s="13"/>
      <c r="R4308" s="13"/>
      <c r="S4308" s="13"/>
      <c r="T4308" s="13"/>
      <c r="U4308" s="13"/>
      <c r="V4308" s="13"/>
      <c r="W4308" s="13"/>
      <c r="X4308" s="13"/>
      <c r="Y4308" s="13"/>
      <c r="Z4308" s="13"/>
      <c r="AA4308" s="13"/>
      <c r="AB4308" s="13"/>
      <c r="AC4308" s="13"/>
      <c r="AD4308" s="13"/>
      <c r="AE4308" s="13"/>
      <c r="AF4308" s="13"/>
      <c r="AG4308" s="13"/>
      <c r="AH4308" s="13"/>
      <c r="AI4308" s="13"/>
      <c r="AJ4308" s="13"/>
      <c r="AK4308" s="13"/>
      <c r="AL4308" s="13"/>
      <c r="AM4308" s="13"/>
      <c r="AN4308" s="13"/>
    </row>
    <row r="4309" spans="1:40" ht="15.75" hidden="1" customHeight="1" x14ac:dyDescent="0.25">
      <c r="A4309" s="13"/>
      <c r="B4309" s="13"/>
      <c r="C4309" s="13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  <c r="P4309" s="13"/>
      <c r="Q4309" s="13"/>
      <c r="R4309" s="13"/>
      <c r="S4309" s="13"/>
      <c r="T4309" s="13"/>
      <c r="U4309" s="13"/>
      <c r="V4309" s="13"/>
      <c r="W4309" s="13"/>
      <c r="X4309" s="13"/>
      <c r="Y4309" s="13"/>
      <c r="Z4309" s="13"/>
      <c r="AA4309" s="13"/>
      <c r="AB4309" s="13"/>
      <c r="AC4309" s="13"/>
      <c r="AD4309" s="13"/>
      <c r="AE4309" s="13"/>
      <c r="AF4309" s="13"/>
      <c r="AG4309" s="13"/>
      <c r="AH4309" s="13"/>
      <c r="AI4309" s="13"/>
      <c r="AJ4309" s="13"/>
      <c r="AK4309" s="13"/>
      <c r="AL4309" s="13"/>
      <c r="AM4309" s="13"/>
      <c r="AN4309" s="13"/>
    </row>
    <row r="4310" spans="1:40" ht="15.75" hidden="1" customHeight="1" x14ac:dyDescent="0.25">
      <c r="A4310" s="13"/>
      <c r="B4310" s="13"/>
      <c r="C4310" s="13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  <c r="P4310" s="13"/>
      <c r="Q4310" s="13"/>
      <c r="R4310" s="13"/>
      <c r="S4310" s="13"/>
      <c r="T4310" s="13"/>
      <c r="U4310" s="13"/>
      <c r="V4310" s="13"/>
      <c r="W4310" s="13"/>
      <c r="X4310" s="13"/>
      <c r="Y4310" s="13"/>
      <c r="Z4310" s="13"/>
      <c r="AA4310" s="13"/>
      <c r="AB4310" s="13"/>
      <c r="AC4310" s="13"/>
      <c r="AD4310" s="13"/>
      <c r="AE4310" s="13"/>
      <c r="AF4310" s="13"/>
      <c r="AG4310" s="13"/>
      <c r="AH4310" s="13"/>
      <c r="AI4310" s="13"/>
      <c r="AJ4310" s="13"/>
      <c r="AK4310" s="13"/>
      <c r="AL4310" s="13"/>
      <c r="AM4310" s="13"/>
      <c r="AN4310" s="13"/>
    </row>
    <row r="4311" spans="1:40" ht="15.75" hidden="1" customHeight="1" x14ac:dyDescent="0.25">
      <c r="A4311" s="13"/>
      <c r="B4311" s="13"/>
      <c r="C4311" s="13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  <c r="P4311" s="13"/>
      <c r="Q4311" s="13"/>
      <c r="R4311" s="13"/>
      <c r="S4311" s="13"/>
      <c r="T4311" s="13"/>
      <c r="U4311" s="13"/>
      <c r="V4311" s="13"/>
      <c r="W4311" s="13"/>
      <c r="X4311" s="13"/>
      <c r="Y4311" s="13"/>
      <c r="Z4311" s="13"/>
      <c r="AA4311" s="13"/>
      <c r="AB4311" s="13"/>
      <c r="AC4311" s="13"/>
      <c r="AD4311" s="13"/>
      <c r="AE4311" s="13"/>
      <c r="AF4311" s="13"/>
      <c r="AG4311" s="13"/>
      <c r="AH4311" s="13"/>
      <c r="AI4311" s="13"/>
      <c r="AJ4311" s="13"/>
      <c r="AK4311" s="13"/>
      <c r="AL4311" s="13"/>
      <c r="AM4311" s="13"/>
      <c r="AN4311" s="13"/>
    </row>
    <row r="4312" spans="1:40" ht="15.75" hidden="1" customHeight="1" x14ac:dyDescent="0.25">
      <c r="A4312" s="13"/>
      <c r="B4312" s="13"/>
      <c r="C4312" s="13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  <c r="P4312" s="13"/>
      <c r="Q4312" s="13"/>
      <c r="R4312" s="13"/>
      <c r="S4312" s="13"/>
      <c r="T4312" s="13"/>
      <c r="U4312" s="13"/>
      <c r="V4312" s="13"/>
      <c r="W4312" s="13"/>
      <c r="X4312" s="13"/>
      <c r="Y4312" s="13"/>
      <c r="Z4312" s="13"/>
      <c r="AA4312" s="13"/>
      <c r="AB4312" s="13"/>
      <c r="AC4312" s="13"/>
      <c r="AD4312" s="13"/>
      <c r="AE4312" s="13"/>
      <c r="AF4312" s="13"/>
      <c r="AG4312" s="13"/>
      <c r="AH4312" s="13"/>
      <c r="AI4312" s="13"/>
      <c r="AJ4312" s="13"/>
      <c r="AK4312" s="13"/>
      <c r="AL4312" s="13"/>
      <c r="AM4312" s="13"/>
      <c r="AN4312" s="13"/>
    </row>
    <row r="4313" spans="1:40" ht="15.75" hidden="1" customHeight="1" x14ac:dyDescent="0.25">
      <c r="A4313" s="13"/>
      <c r="B4313" s="13"/>
      <c r="C4313" s="13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  <c r="P4313" s="13"/>
      <c r="Q4313" s="13"/>
      <c r="R4313" s="13"/>
      <c r="S4313" s="13"/>
      <c r="T4313" s="13"/>
      <c r="U4313" s="13"/>
      <c r="V4313" s="13"/>
      <c r="W4313" s="13"/>
      <c r="X4313" s="13"/>
      <c r="Y4313" s="13"/>
      <c r="Z4313" s="13"/>
      <c r="AA4313" s="13"/>
      <c r="AB4313" s="13"/>
      <c r="AC4313" s="13"/>
      <c r="AD4313" s="13"/>
      <c r="AE4313" s="13"/>
      <c r="AF4313" s="13"/>
      <c r="AG4313" s="13"/>
      <c r="AH4313" s="13"/>
      <c r="AI4313" s="13"/>
      <c r="AJ4313" s="13"/>
      <c r="AK4313" s="13"/>
      <c r="AL4313" s="13"/>
      <c r="AM4313" s="13"/>
      <c r="AN4313" s="13"/>
    </row>
    <row r="4314" spans="1:40" ht="15.75" hidden="1" customHeight="1" x14ac:dyDescent="0.25">
      <c r="A4314" s="13"/>
      <c r="B4314" s="13"/>
      <c r="C4314" s="13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  <c r="P4314" s="13"/>
      <c r="Q4314" s="13"/>
      <c r="R4314" s="13"/>
      <c r="S4314" s="13"/>
      <c r="T4314" s="13"/>
      <c r="U4314" s="13"/>
      <c r="V4314" s="13"/>
      <c r="W4314" s="13"/>
      <c r="X4314" s="13"/>
      <c r="Y4314" s="13"/>
      <c r="Z4314" s="13"/>
      <c r="AA4314" s="13"/>
      <c r="AB4314" s="13"/>
      <c r="AC4314" s="13"/>
      <c r="AD4314" s="13"/>
      <c r="AE4314" s="13"/>
      <c r="AF4314" s="13"/>
      <c r="AG4314" s="13"/>
      <c r="AH4314" s="13"/>
      <c r="AI4314" s="13"/>
      <c r="AJ4314" s="13"/>
      <c r="AK4314" s="13"/>
      <c r="AL4314" s="13"/>
      <c r="AM4314" s="13"/>
      <c r="AN4314" s="13"/>
    </row>
    <row r="4315" spans="1:40" ht="15.75" hidden="1" customHeight="1" x14ac:dyDescent="0.25">
      <c r="A4315" s="13"/>
      <c r="B4315" s="13"/>
      <c r="C4315" s="13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  <c r="P4315" s="13"/>
      <c r="Q4315" s="13"/>
      <c r="R4315" s="13"/>
      <c r="S4315" s="13"/>
      <c r="T4315" s="13"/>
      <c r="U4315" s="13"/>
      <c r="V4315" s="13"/>
      <c r="W4315" s="13"/>
      <c r="X4315" s="13"/>
      <c r="Y4315" s="13"/>
      <c r="Z4315" s="13"/>
      <c r="AA4315" s="13"/>
      <c r="AB4315" s="13"/>
      <c r="AC4315" s="13"/>
      <c r="AD4315" s="13"/>
      <c r="AE4315" s="13"/>
      <c r="AF4315" s="13"/>
      <c r="AG4315" s="13"/>
      <c r="AH4315" s="13"/>
      <c r="AI4315" s="13"/>
      <c r="AJ4315" s="13"/>
      <c r="AK4315" s="13"/>
      <c r="AL4315" s="13"/>
      <c r="AM4315" s="13"/>
      <c r="AN4315" s="13"/>
    </row>
    <row r="4316" spans="1:40" ht="15.75" hidden="1" customHeight="1" x14ac:dyDescent="0.25">
      <c r="A4316" s="13"/>
      <c r="B4316" s="13"/>
      <c r="C4316" s="13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  <c r="P4316" s="13"/>
      <c r="Q4316" s="13"/>
      <c r="R4316" s="13"/>
      <c r="S4316" s="13"/>
      <c r="T4316" s="13"/>
      <c r="U4316" s="13"/>
      <c r="V4316" s="13"/>
      <c r="W4316" s="13"/>
      <c r="X4316" s="13"/>
      <c r="Y4316" s="13"/>
      <c r="Z4316" s="13"/>
      <c r="AA4316" s="13"/>
      <c r="AB4316" s="13"/>
      <c r="AC4316" s="13"/>
      <c r="AD4316" s="13"/>
      <c r="AE4316" s="13"/>
      <c r="AF4316" s="13"/>
      <c r="AG4316" s="13"/>
      <c r="AH4316" s="13"/>
      <c r="AI4316" s="13"/>
      <c r="AJ4316" s="13"/>
      <c r="AK4316" s="13"/>
      <c r="AL4316" s="13"/>
      <c r="AM4316" s="13"/>
      <c r="AN4316" s="13"/>
    </row>
    <row r="4317" spans="1:40" ht="15.75" hidden="1" customHeight="1" x14ac:dyDescent="0.25">
      <c r="A4317" s="13"/>
      <c r="B4317" s="13"/>
      <c r="C4317" s="13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  <c r="P4317" s="13"/>
      <c r="Q4317" s="13"/>
      <c r="R4317" s="13"/>
      <c r="S4317" s="13"/>
      <c r="T4317" s="13"/>
      <c r="U4317" s="13"/>
      <c r="V4317" s="13"/>
      <c r="W4317" s="13"/>
      <c r="X4317" s="13"/>
      <c r="Y4317" s="13"/>
      <c r="Z4317" s="13"/>
      <c r="AA4317" s="13"/>
      <c r="AB4317" s="13"/>
      <c r="AC4317" s="13"/>
      <c r="AD4317" s="13"/>
      <c r="AE4317" s="13"/>
      <c r="AF4317" s="13"/>
      <c r="AG4317" s="13"/>
      <c r="AH4317" s="13"/>
      <c r="AI4317" s="13"/>
      <c r="AJ4317" s="13"/>
      <c r="AK4317" s="13"/>
      <c r="AL4317" s="13"/>
      <c r="AM4317" s="13"/>
      <c r="AN4317" s="13"/>
    </row>
    <row r="4318" spans="1:40" ht="15.75" hidden="1" customHeight="1" x14ac:dyDescent="0.25">
      <c r="A4318" s="13"/>
      <c r="B4318" s="13"/>
      <c r="C4318" s="13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  <c r="P4318" s="13"/>
      <c r="Q4318" s="13"/>
      <c r="R4318" s="13"/>
      <c r="S4318" s="13"/>
      <c r="T4318" s="13"/>
      <c r="U4318" s="13"/>
      <c r="V4318" s="13"/>
      <c r="W4318" s="13"/>
      <c r="X4318" s="13"/>
      <c r="Y4318" s="13"/>
      <c r="Z4318" s="13"/>
      <c r="AA4318" s="13"/>
      <c r="AB4318" s="13"/>
      <c r="AC4318" s="13"/>
      <c r="AD4318" s="13"/>
      <c r="AE4318" s="13"/>
      <c r="AF4318" s="13"/>
      <c r="AG4318" s="13"/>
      <c r="AH4318" s="13"/>
      <c r="AI4318" s="13"/>
      <c r="AJ4318" s="13"/>
      <c r="AK4318" s="13"/>
      <c r="AL4318" s="13"/>
      <c r="AM4318" s="13"/>
      <c r="AN4318" s="13"/>
    </row>
    <row r="4319" spans="1:40" ht="15.75" hidden="1" customHeight="1" x14ac:dyDescent="0.25">
      <c r="A4319" s="13"/>
      <c r="B4319" s="13"/>
      <c r="C4319" s="13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  <c r="P4319" s="13"/>
      <c r="Q4319" s="13"/>
      <c r="R4319" s="13"/>
      <c r="S4319" s="13"/>
      <c r="T4319" s="13"/>
      <c r="U4319" s="13"/>
      <c r="V4319" s="13"/>
      <c r="W4319" s="13"/>
      <c r="X4319" s="13"/>
      <c r="Y4319" s="13"/>
      <c r="Z4319" s="13"/>
      <c r="AA4319" s="13"/>
      <c r="AB4319" s="13"/>
      <c r="AC4319" s="13"/>
      <c r="AD4319" s="13"/>
      <c r="AE4319" s="13"/>
      <c r="AF4319" s="13"/>
      <c r="AG4319" s="13"/>
      <c r="AH4319" s="13"/>
      <c r="AI4319" s="13"/>
      <c r="AJ4319" s="13"/>
      <c r="AK4319" s="13"/>
      <c r="AL4319" s="13"/>
      <c r="AM4319" s="13"/>
      <c r="AN4319" s="13"/>
    </row>
    <row r="4320" spans="1:40" ht="15.75" hidden="1" customHeight="1" x14ac:dyDescent="0.25">
      <c r="A4320" s="13"/>
      <c r="B4320" s="13"/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  <c r="P4320" s="13"/>
      <c r="Q4320" s="13"/>
      <c r="R4320" s="13"/>
      <c r="S4320" s="13"/>
      <c r="T4320" s="13"/>
      <c r="U4320" s="13"/>
      <c r="V4320" s="13"/>
      <c r="W4320" s="13"/>
      <c r="X4320" s="13"/>
      <c r="Y4320" s="13"/>
      <c r="Z4320" s="13"/>
      <c r="AA4320" s="13"/>
      <c r="AB4320" s="13"/>
      <c r="AC4320" s="13"/>
      <c r="AD4320" s="13"/>
      <c r="AE4320" s="13"/>
      <c r="AF4320" s="13"/>
      <c r="AG4320" s="13"/>
      <c r="AH4320" s="13"/>
      <c r="AI4320" s="13"/>
      <c r="AJ4320" s="13"/>
      <c r="AK4320" s="13"/>
      <c r="AL4320" s="13"/>
      <c r="AM4320" s="13"/>
      <c r="AN4320" s="13"/>
    </row>
    <row r="4321" spans="1:40" ht="15.75" hidden="1" customHeight="1" x14ac:dyDescent="0.25">
      <c r="A4321" s="13"/>
      <c r="B4321" s="13"/>
      <c r="C4321" s="13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  <c r="P4321" s="13"/>
      <c r="Q4321" s="13"/>
      <c r="R4321" s="13"/>
      <c r="S4321" s="13"/>
      <c r="T4321" s="13"/>
      <c r="U4321" s="13"/>
      <c r="V4321" s="13"/>
      <c r="W4321" s="13"/>
      <c r="X4321" s="13"/>
      <c r="Y4321" s="13"/>
      <c r="Z4321" s="13"/>
      <c r="AA4321" s="13"/>
      <c r="AB4321" s="13"/>
      <c r="AC4321" s="13"/>
      <c r="AD4321" s="13"/>
      <c r="AE4321" s="13"/>
      <c r="AF4321" s="13"/>
      <c r="AG4321" s="13"/>
      <c r="AH4321" s="13"/>
      <c r="AI4321" s="13"/>
      <c r="AJ4321" s="13"/>
      <c r="AK4321" s="13"/>
      <c r="AL4321" s="13"/>
      <c r="AM4321" s="13"/>
      <c r="AN4321" s="13"/>
    </row>
    <row r="4322" spans="1:40" ht="15.75" hidden="1" customHeight="1" x14ac:dyDescent="0.25">
      <c r="A4322" s="13"/>
      <c r="B4322" s="13"/>
      <c r="C4322" s="13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  <c r="P4322" s="13"/>
      <c r="Q4322" s="13"/>
      <c r="R4322" s="13"/>
      <c r="S4322" s="13"/>
      <c r="T4322" s="13"/>
      <c r="U4322" s="13"/>
      <c r="V4322" s="13"/>
      <c r="W4322" s="13"/>
      <c r="X4322" s="13"/>
      <c r="Y4322" s="13"/>
      <c r="Z4322" s="13"/>
      <c r="AA4322" s="13"/>
      <c r="AB4322" s="13"/>
      <c r="AC4322" s="13"/>
      <c r="AD4322" s="13"/>
      <c r="AE4322" s="13"/>
      <c r="AF4322" s="13"/>
      <c r="AG4322" s="13"/>
      <c r="AH4322" s="13"/>
      <c r="AI4322" s="13"/>
      <c r="AJ4322" s="13"/>
      <c r="AK4322" s="13"/>
      <c r="AL4322" s="13"/>
      <c r="AM4322" s="13"/>
      <c r="AN4322" s="13"/>
    </row>
    <row r="4323" spans="1:40" ht="15.75" hidden="1" customHeight="1" x14ac:dyDescent="0.25">
      <c r="A4323" s="13"/>
      <c r="B4323" s="13"/>
      <c r="C4323" s="13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  <c r="P4323" s="13"/>
      <c r="Q4323" s="13"/>
      <c r="R4323" s="13"/>
      <c r="S4323" s="13"/>
      <c r="T4323" s="13"/>
      <c r="U4323" s="13"/>
      <c r="V4323" s="13"/>
      <c r="W4323" s="13"/>
      <c r="X4323" s="13"/>
      <c r="Y4323" s="13"/>
      <c r="Z4323" s="13"/>
      <c r="AA4323" s="13"/>
      <c r="AB4323" s="13"/>
      <c r="AC4323" s="13"/>
      <c r="AD4323" s="13"/>
      <c r="AE4323" s="13"/>
      <c r="AF4323" s="13"/>
      <c r="AG4323" s="13"/>
      <c r="AH4323" s="13"/>
      <c r="AI4323" s="13"/>
      <c r="AJ4323" s="13"/>
      <c r="AK4323" s="13"/>
      <c r="AL4323" s="13"/>
      <c r="AM4323" s="13"/>
      <c r="AN4323" s="13"/>
    </row>
    <row r="4324" spans="1:40" ht="15.75" hidden="1" customHeight="1" x14ac:dyDescent="0.25">
      <c r="A4324" s="13"/>
      <c r="B4324" s="13"/>
      <c r="C4324" s="13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  <c r="P4324" s="13"/>
      <c r="Q4324" s="13"/>
      <c r="R4324" s="13"/>
      <c r="S4324" s="13"/>
      <c r="T4324" s="13"/>
      <c r="U4324" s="13"/>
      <c r="V4324" s="13"/>
      <c r="W4324" s="13"/>
      <c r="X4324" s="13"/>
      <c r="Y4324" s="13"/>
      <c r="Z4324" s="13"/>
      <c r="AA4324" s="13"/>
      <c r="AB4324" s="13"/>
      <c r="AC4324" s="13"/>
      <c r="AD4324" s="13"/>
      <c r="AE4324" s="13"/>
      <c r="AF4324" s="13"/>
      <c r="AG4324" s="13"/>
      <c r="AH4324" s="13"/>
      <c r="AI4324" s="13"/>
      <c r="AJ4324" s="13"/>
      <c r="AK4324" s="13"/>
      <c r="AL4324" s="13"/>
      <c r="AM4324" s="13"/>
      <c r="AN4324" s="13"/>
    </row>
    <row r="4325" spans="1:40" ht="15.75" hidden="1" customHeight="1" x14ac:dyDescent="0.25">
      <c r="A4325" s="13"/>
      <c r="B4325" s="13"/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  <c r="P4325" s="13"/>
      <c r="Q4325" s="13"/>
      <c r="R4325" s="13"/>
      <c r="S4325" s="13"/>
      <c r="T4325" s="13"/>
      <c r="U4325" s="13"/>
      <c r="V4325" s="13"/>
      <c r="W4325" s="13"/>
      <c r="X4325" s="13"/>
      <c r="Y4325" s="13"/>
      <c r="Z4325" s="13"/>
      <c r="AA4325" s="13"/>
      <c r="AB4325" s="13"/>
      <c r="AC4325" s="13"/>
      <c r="AD4325" s="13"/>
      <c r="AE4325" s="13"/>
      <c r="AF4325" s="13"/>
      <c r="AG4325" s="13"/>
      <c r="AH4325" s="13"/>
      <c r="AI4325" s="13"/>
      <c r="AJ4325" s="13"/>
      <c r="AK4325" s="13"/>
      <c r="AL4325" s="13"/>
      <c r="AM4325" s="13"/>
      <c r="AN4325" s="13"/>
    </row>
    <row r="4326" spans="1:40" ht="15.75" hidden="1" customHeight="1" x14ac:dyDescent="0.25">
      <c r="A4326" s="13"/>
      <c r="B4326" s="13"/>
      <c r="C4326" s="13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  <c r="P4326" s="13"/>
      <c r="Q4326" s="13"/>
      <c r="R4326" s="13"/>
      <c r="S4326" s="13"/>
      <c r="T4326" s="13"/>
      <c r="U4326" s="13"/>
      <c r="V4326" s="13"/>
      <c r="W4326" s="13"/>
      <c r="X4326" s="13"/>
      <c r="Y4326" s="13"/>
      <c r="Z4326" s="13"/>
      <c r="AA4326" s="13"/>
      <c r="AB4326" s="13"/>
      <c r="AC4326" s="13"/>
      <c r="AD4326" s="13"/>
      <c r="AE4326" s="13"/>
      <c r="AF4326" s="13"/>
      <c r="AG4326" s="13"/>
      <c r="AH4326" s="13"/>
      <c r="AI4326" s="13"/>
      <c r="AJ4326" s="13"/>
      <c r="AK4326" s="13"/>
      <c r="AL4326" s="13"/>
      <c r="AM4326" s="13"/>
      <c r="AN4326" s="13"/>
    </row>
    <row r="4327" spans="1:40" ht="15.75" hidden="1" customHeight="1" x14ac:dyDescent="0.25">
      <c r="A4327" s="13"/>
      <c r="B4327" s="13"/>
      <c r="C4327" s="13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  <c r="P4327" s="13"/>
      <c r="Q4327" s="13"/>
      <c r="R4327" s="13"/>
      <c r="S4327" s="13"/>
      <c r="T4327" s="13"/>
      <c r="U4327" s="13"/>
      <c r="V4327" s="13"/>
      <c r="W4327" s="13"/>
      <c r="X4327" s="13"/>
      <c r="Y4327" s="13"/>
      <c r="Z4327" s="13"/>
      <c r="AA4327" s="13"/>
      <c r="AB4327" s="13"/>
      <c r="AC4327" s="13"/>
      <c r="AD4327" s="13"/>
      <c r="AE4327" s="13"/>
      <c r="AF4327" s="13"/>
      <c r="AG4327" s="13"/>
      <c r="AH4327" s="13"/>
      <c r="AI4327" s="13"/>
      <c r="AJ4327" s="13"/>
      <c r="AK4327" s="13"/>
      <c r="AL4327" s="13"/>
      <c r="AM4327" s="13"/>
      <c r="AN4327" s="13"/>
    </row>
    <row r="4328" spans="1:40" ht="15.75" hidden="1" customHeight="1" x14ac:dyDescent="0.25">
      <c r="A4328" s="13"/>
      <c r="B4328" s="13"/>
      <c r="C4328" s="13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  <c r="P4328" s="13"/>
      <c r="Q4328" s="13"/>
      <c r="R4328" s="13"/>
      <c r="S4328" s="13"/>
      <c r="T4328" s="13"/>
      <c r="U4328" s="13"/>
      <c r="V4328" s="13"/>
      <c r="W4328" s="13"/>
      <c r="X4328" s="13"/>
      <c r="Y4328" s="13"/>
      <c r="Z4328" s="13"/>
      <c r="AA4328" s="13"/>
      <c r="AB4328" s="13"/>
      <c r="AC4328" s="13"/>
      <c r="AD4328" s="13"/>
      <c r="AE4328" s="13"/>
      <c r="AF4328" s="13"/>
      <c r="AG4328" s="13"/>
      <c r="AH4328" s="13"/>
      <c r="AI4328" s="13"/>
      <c r="AJ4328" s="13"/>
      <c r="AK4328" s="13"/>
      <c r="AL4328" s="13"/>
      <c r="AM4328" s="13"/>
      <c r="AN4328" s="13"/>
    </row>
    <row r="4329" spans="1:40" ht="15.75" hidden="1" customHeight="1" x14ac:dyDescent="0.25">
      <c r="A4329" s="13"/>
      <c r="B4329" s="13"/>
      <c r="C4329" s="13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  <c r="P4329" s="13"/>
      <c r="Q4329" s="13"/>
      <c r="R4329" s="13"/>
      <c r="S4329" s="13"/>
      <c r="T4329" s="13"/>
      <c r="U4329" s="13"/>
      <c r="V4329" s="13"/>
      <c r="W4329" s="13"/>
      <c r="X4329" s="13"/>
      <c r="Y4329" s="13"/>
      <c r="Z4329" s="13"/>
      <c r="AA4329" s="13"/>
      <c r="AB4329" s="13"/>
      <c r="AC4329" s="13"/>
      <c r="AD4329" s="13"/>
      <c r="AE4329" s="13"/>
      <c r="AF4329" s="13"/>
      <c r="AG4329" s="13"/>
      <c r="AH4329" s="13"/>
      <c r="AI4329" s="13"/>
      <c r="AJ4329" s="13"/>
      <c r="AK4329" s="13"/>
      <c r="AL4329" s="13"/>
      <c r="AM4329" s="13"/>
      <c r="AN4329" s="13"/>
    </row>
    <row r="4330" spans="1:40" ht="15.75" hidden="1" customHeight="1" x14ac:dyDescent="0.25">
      <c r="A4330" s="13"/>
      <c r="B4330" s="13"/>
      <c r="C4330" s="13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  <c r="P4330" s="13"/>
      <c r="Q4330" s="13"/>
      <c r="R4330" s="13"/>
      <c r="S4330" s="13"/>
      <c r="T4330" s="13"/>
      <c r="U4330" s="13"/>
      <c r="V4330" s="13"/>
      <c r="W4330" s="13"/>
      <c r="X4330" s="13"/>
      <c r="Y4330" s="13"/>
      <c r="Z4330" s="13"/>
      <c r="AA4330" s="13"/>
      <c r="AB4330" s="13"/>
      <c r="AC4330" s="13"/>
      <c r="AD4330" s="13"/>
      <c r="AE4330" s="13"/>
      <c r="AF4330" s="13"/>
      <c r="AG4330" s="13"/>
      <c r="AH4330" s="13"/>
      <c r="AI4330" s="13"/>
      <c r="AJ4330" s="13"/>
      <c r="AK4330" s="13"/>
      <c r="AL4330" s="13"/>
      <c r="AM4330" s="13"/>
      <c r="AN4330" s="13"/>
    </row>
    <row r="4331" spans="1:40" ht="15.75" hidden="1" customHeight="1" x14ac:dyDescent="0.25">
      <c r="A4331" s="13"/>
      <c r="B4331" s="13"/>
      <c r="C4331" s="13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  <c r="P4331" s="13"/>
      <c r="Q4331" s="13"/>
      <c r="R4331" s="13"/>
      <c r="S4331" s="13"/>
      <c r="T4331" s="13"/>
      <c r="U4331" s="13"/>
      <c r="V4331" s="13"/>
      <c r="W4331" s="13"/>
      <c r="X4331" s="13"/>
      <c r="Y4331" s="13"/>
      <c r="Z4331" s="13"/>
      <c r="AA4331" s="13"/>
      <c r="AB4331" s="13"/>
      <c r="AC4331" s="13"/>
      <c r="AD4331" s="13"/>
      <c r="AE4331" s="13"/>
      <c r="AF4331" s="13"/>
      <c r="AG4331" s="13"/>
      <c r="AH4331" s="13"/>
      <c r="AI4331" s="13"/>
      <c r="AJ4331" s="13"/>
      <c r="AK4331" s="13"/>
      <c r="AL4331" s="13"/>
      <c r="AM4331" s="13"/>
      <c r="AN4331" s="13"/>
    </row>
    <row r="4332" spans="1:40" ht="15.75" hidden="1" customHeight="1" x14ac:dyDescent="0.25">
      <c r="A4332" s="13"/>
      <c r="B4332" s="13"/>
      <c r="C4332" s="13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  <c r="P4332" s="13"/>
      <c r="Q4332" s="13"/>
      <c r="R4332" s="13"/>
      <c r="S4332" s="13"/>
      <c r="T4332" s="13"/>
      <c r="U4332" s="13"/>
      <c r="V4332" s="13"/>
      <c r="W4332" s="13"/>
      <c r="X4332" s="13"/>
      <c r="Y4332" s="13"/>
      <c r="Z4332" s="13"/>
      <c r="AA4332" s="13"/>
      <c r="AB4332" s="13"/>
      <c r="AC4332" s="13"/>
      <c r="AD4332" s="13"/>
      <c r="AE4332" s="13"/>
      <c r="AF4332" s="13"/>
      <c r="AG4332" s="13"/>
      <c r="AH4332" s="13"/>
      <c r="AI4332" s="13"/>
      <c r="AJ4332" s="13"/>
      <c r="AK4332" s="13"/>
      <c r="AL4332" s="13"/>
      <c r="AM4332" s="13"/>
      <c r="AN4332" s="13"/>
    </row>
    <row r="4333" spans="1:40" ht="15.75" hidden="1" customHeight="1" x14ac:dyDescent="0.25">
      <c r="A4333" s="13"/>
      <c r="B4333" s="13"/>
      <c r="C4333" s="13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  <c r="P4333" s="13"/>
      <c r="Q4333" s="13"/>
      <c r="R4333" s="13"/>
      <c r="S4333" s="13"/>
      <c r="T4333" s="13"/>
      <c r="U4333" s="13"/>
      <c r="V4333" s="13"/>
      <c r="W4333" s="13"/>
      <c r="X4333" s="13"/>
      <c r="Y4333" s="13"/>
      <c r="Z4333" s="13"/>
      <c r="AA4333" s="13"/>
      <c r="AB4333" s="13"/>
      <c r="AC4333" s="13"/>
      <c r="AD4333" s="13"/>
      <c r="AE4333" s="13"/>
      <c r="AF4333" s="13"/>
      <c r="AG4333" s="13"/>
      <c r="AH4333" s="13"/>
      <c r="AI4333" s="13"/>
      <c r="AJ4333" s="13"/>
      <c r="AK4333" s="13"/>
      <c r="AL4333" s="13"/>
      <c r="AM4333" s="13"/>
      <c r="AN4333" s="13"/>
    </row>
    <row r="4334" spans="1:40" ht="15.75" hidden="1" customHeight="1" x14ac:dyDescent="0.25">
      <c r="A4334" s="13"/>
      <c r="B4334" s="13"/>
      <c r="C4334" s="13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  <c r="P4334" s="13"/>
      <c r="Q4334" s="13"/>
      <c r="R4334" s="13"/>
      <c r="S4334" s="13"/>
      <c r="T4334" s="13"/>
      <c r="U4334" s="13"/>
      <c r="V4334" s="13"/>
      <c r="W4334" s="13"/>
      <c r="X4334" s="13"/>
      <c r="Y4334" s="13"/>
      <c r="Z4334" s="13"/>
      <c r="AA4334" s="13"/>
      <c r="AB4334" s="13"/>
      <c r="AC4334" s="13"/>
      <c r="AD4334" s="13"/>
      <c r="AE4334" s="13"/>
      <c r="AF4334" s="13"/>
      <c r="AG4334" s="13"/>
      <c r="AH4334" s="13"/>
      <c r="AI4334" s="13"/>
      <c r="AJ4334" s="13"/>
      <c r="AK4334" s="13"/>
      <c r="AL4334" s="13"/>
      <c r="AM4334" s="13"/>
      <c r="AN4334" s="13"/>
    </row>
    <row r="4335" spans="1:40" ht="15.75" hidden="1" customHeight="1" x14ac:dyDescent="0.25">
      <c r="A4335" s="13"/>
      <c r="B4335" s="13"/>
      <c r="C4335" s="13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  <c r="P4335" s="13"/>
      <c r="Q4335" s="13"/>
      <c r="R4335" s="13"/>
      <c r="S4335" s="13"/>
      <c r="T4335" s="13"/>
      <c r="U4335" s="13"/>
      <c r="V4335" s="13"/>
      <c r="W4335" s="13"/>
      <c r="X4335" s="13"/>
      <c r="Y4335" s="13"/>
      <c r="Z4335" s="13"/>
      <c r="AA4335" s="13"/>
      <c r="AB4335" s="13"/>
      <c r="AC4335" s="13"/>
      <c r="AD4335" s="13"/>
      <c r="AE4335" s="13"/>
      <c r="AF4335" s="13"/>
      <c r="AG4335" s="13"/>
      <c r="AH4335" s="13"/>
      <c r="AI4335" s="13"/>
      <c r="AJ4335" s="13"/>
      <c r="AK4335" s="13"/>
      <c r="AL4335" s="13"/>
      <c r="AM4335" s="13"/>
      <c r="AN4335" s="13"/>
    </row>
    <row r="4336" spans="1:40" ht="15.75" hidden="1" customHeight="1" x14ac:dyDescent="0.25">
      <c r="A4336" s="13"/>
      <c r="B4336" s="13"/>
      <c r="C4336" s="13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  <c r="P4336" s="13"/>
      <c r="Q4336" s="13"/>
      <c r="R4336" s="13"/>
      <c r="S4336" s="13"/>
      <c r="T4336" s="13"/>
      <c r="U4336" s="13"/>
      <c r="V4336" s="13"/>
      <c r="W4336" s="13"/>
      <c r="X4336" s="13"/>
      <c r="Y4336" s="13"/>
      <c r="Z4336" s="13"/>
      <c r="AA4336" s="13"/>
      <c r="AB4336" s="13"/>
      <c r="AC4336" s="13"/>
      <c r="AD4336" s="13"/>
      <c r="AE4336" s="13"/>
      <c r="AF4336" s="13"/>
      <c r="AG4336" s="13"/>
      <c r="AH4336" s="13"/>
      <c r="AI4336" s="13"/>
      <c r="AJ4336" s="13"/>
      <c r="AK4336" s="13"/>
      <c r="AL4336" s="13"/>
      <c r="AM4336" s="13"/>
      <c r="AN4336" s="13"/>
    </row>
    <row r="4337" spans="1:40" ht="15.75" hidden="1" customHeight="1" x14ac:dyDescent="0.25">
      <c r="A4337" s="13"/>
      <c r="B4337" s="13"/>
      <c r="C4337" s="13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  <c r="P4337" s="13"/>
      <c r="Q4337" s="13"/>
      <c r="R4337" s="13"/>
      <c r="S4337" s="13"/>
      <c r="T4337" s="13"/>
      <c r="U4337" s="13"/>
      <c r="V4337" s="13"/>
      <c r="W4337" s="13"/>
      <c r="X4337" s="13"/>
      <c r="Y4337" s="13"/>
      <c r="Z4337" s="13"/>
      <c r="AA4337" s="13"/>
      <c r="AB4337" s="13"/>
      <c r="AC4337" s="13"/>
      <c r="AD4337" s="13"/>
      <c r="AE4337" s="13"/>
      <c r="AF4337" s="13"/>
      <c r="AG4337" s="13"/>
      <c r="AH4337" s="13"/>
      <c r="AI4337" s="13"/>
      <c r="AJ4337" s="13"/>
      <c r="AK4337" s="13"/>
      <c r="AL4337" s="13"/>
      <c r="AM4337" s="13"/>
      <c r="AN4337" s="13"/>
    </row>
    <row r="4338" spans="1:40" ht="15.75" hidden="1" customHeight="1" x14ac:dyDescent="0.25">
      <c r="A4338" s="13"/>
      <c r="B4338" s="13"/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  <c r="P4338" s="13"/>
      <c r="Q4338" s="13"/>
      <c r="R4338" s="13"/>
      <c r="S4338" s="13"/>
      <c r="T4338" s="13"/>
      <c r="U4338" s="13"/>
      <c r="V4338" s="13"/>
      <c r="W4338" s="13"/>
      <c r="X4338" s="13"/>
      <c r="Y4338" s="13"/>
      <c r="Z4338" s="13"/>
      <c r="AA4338" s="13"/>
      <c r="AB4338" s="13"/>
      <c r="AC4338" s="13"/>
      <c r="AD4338" s="13"/>
      <c r="AE4338" s="13"/>
      <c r="AF4338" s="13"/>
      <c r="AG4338" s="13"/>
      <c r="AH4338" s="13"/>
      <c r="AI4338" s="13"/>
      <c r="AJ4338" s="13"/>
      <c r="AK4338" s="13"/>
      <c r="AL4338" s="13"/>
      <c r="AM4338" s="13"/>
      <c r="AN4338" s="13"/>
    </row>
    <row r="4339" spans="1:40" ht="15.75" hidden="1" customHeight="1" x14ac:dyDescent="0.25">
      <c r="A4339" s="13"/>
      <c r="B4339" s="13"/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  <c r="T4339" s="13"/>
      <c r="U4339" s="13"/>
      <c r="V4339" s="13"/>
      <c r="W4339" s="13"/>
      <c r="X4339" s="13"/>
      <c r="Y4339" s="13"/>
      <c r="Z4339" s="13"/>
      <c r="AA4339" s="13"/>
      <c r="AB4339" s="13"/>
      <c r="AC4339" s="13"/>
      <c r="AD4339" s="13"/>
      <c r="AE4339" s="13"/>
      <c r="AF4339" s="13"/>
      <c r="AG4339" s="13"/>
      <c r="AH4339" s="13"/>
      <c r="AI4339" s="13"/>
      <c r="AJ4339" s="13"/>
      <c r="AK4339" s="13"/>
      <c r="AL4339" s="13"/>
      <c r="AM4339" s="13"/>
      <c r="AN4339" s="13"/>
    </row>
    <row r="4340" spans="1:40" ht="15.75" hidden="1" customHeight="1" x14ac:dyDescent="0.25">
      <c r="A4340" s="13"/>
      <c r="B4340" s="13"/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  <c r="T4340" s="13"/>
      <c r="U4340" s="13"/>
      <c r="V4340" s="13"/>
      <c r="W4340" s="13"/>
      <c r="X4340" s="13"/>
      <c r="Y4340" s="13"/>
      <c r="Z4340" s="13"/>
      <c r="AA4340" s="13"/>
      <c r="AB4340" s="13"/>
      <c r="AC4340" s="13"/>
      <c r="AD4340" s="13"/>
      <c r="AE4340" s="13"/>
      <c r="AF4340" s="13"/>
      <c r="AG4340" s="13"/>
      <c r="AH4340" s="13"/>
      <c r="AI4340" s="13"/>
      <c r="AJ4340" s="13"/>
      <c r="AK4340" s="13"/>
      <c r="AL4340" s="13"/>
      <c r="AM4340" s="13"/>
      <c r="AN4340" s="13"/>
    </row>
    <row r="4341" spans="1:40" ht="15.75" hidden="1" customHeight="1" x14ac:dyDescent="0.25">
      <c r="A4341" s="13"/>
      <c r="B4341" s="13"/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  <c r="P4341" s="13"/>
      <c r="Q4341" s="13"/>
      <c r="R4341" s="13"/>
      <c r="S4341" s="13"/>
      <c r="T4341" s="13"/>
      <c r="U4341" s="13"/>
      <c r="V4341" s="13"/>
      <c r="W4341" s="13"/>
      <c r="X4341" s="13"/>
      <c r="Y4341" s="13"/>
      <c r="Z4341" s="13"/>
      <c r="AA4341" s="13"/>
      <c r="AB4341" s="13"/>
      <c r="AC4341" s="13"/>
      <c r="AD4341" s="13"/>
      <c r="AE4341" s="13"/>
      <c r="AF4341" s="13"/>
      <c r="AG4341" s="13"/>
      <c r="AH4341" s="13"/>
      <c r="AI4341" s="13"/>
      <c r="AJ4341" s="13"/>
      <c r="AK4341" s="13"/>
      <c r="AL4341" s="13"/>
      <c r="AM4341" s="13"/>
      <c r="AN4341" s="13"/>
    </row>
    <row r="4342" spans="1:40" ht="15.75" hidden="1" customHeight="1" x14ac:dyDescent="0.25">
      <c r="A4342" s="13"/>
      <c r="B4342" s="13"/>
      <c r="C4342" s="13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  <c r="P4342" s="13"/>
      <c r="Q4342" s="13"/>
      <c r="R4342" s="13"/>
      <c r="S4342" s="13"/>
      <c r="T4342" s="13"/>
      <c r="U4342" s="13"/>
      <c r="V4342" s="13"/>
      <c r="W4342" s="13"/>
      <c r="X4342" s="13"/>
      <c r="Y4342" s="13"/>
      <c r="Z4342" s="13"/>
      <c r="AA4342" s="13"/>
      <c r="AB4342" s="13"/>
      <c r="AC4342" s="13"/>
      <c r="AD4342" s="13"/>
      <c r="AE4342" s="13"/>
      <c r="AF4342" s="13"/>
      <c r="AG4342" s="13"/>
      <c r="AH4342" s="13"/>
      <c r="AI4342" s="13"/>
      <c r="AJ4342" s="13"/>
      <c r="AK4342" s="13"/>
      <c r="AL4342" s="13"/>
      <c r="AM4342" s="13"/>
      <c r="AN4342" s="13"/>
    </row>
    <row r="4343" spans="1:40" ht="15.75" hidden="1" customHeight="1" x14ac:dyDescent="0.25">
      <c r="A4343" s="13"/>
      <c r="B4343" s="13"/>
      <c r="C4343" s="13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  <c r="P4343" s="13"/>
      <c r="Q4343" s="13"/>
      <c r="R4343" s="13"/>
      <c r="S4343" s="13"/>
      <c r="T4343" s="13"/>
      <c r="U4343" s="13"/>
      <c r="V4343" s="13"/>
      <c r="W4343" s="13"/>
      <c r="X4343" s="13"/>
      <c r="Y4343" s="13"/>
      <c r="Z4343" s="13"/>
      <c r="AA4343" s="13"/>
      <c r="AB4343" s="13"/>
      <c r="AC4343" s="13"/>
      <c r="AD4343" s="13"/>
      <c r="AE4343" s="13"/>
      <c r="AF4343" s="13"/>
      <c r="AG4343" s="13"/>
      <c r="AH4343" s="13"/>
      <c r="AI4343" s="13"/>
      <c r="AJ4343" s="13"/>
      <c r="AK4343" s="13"/>
      <c r="AL4343" s="13"/>
      <c r="AM4343" s="13"/>
      <c r="AN4343" s="13"/>
    </row>
    <row r="4344" spans="1:40" ht="15.75" hidden="1" customHeight="1" x14ac:dyDescent="0.25">
      <c r="A4344" s="13"/>
      <c r="B4344" s="13"/>
      <c r="C4344" s="13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  <c r="P4344" s="13"/>
      <c r="Q4344" s="13"/>
      <c r="R4344" s="13"/>
      <c r="S4344" s="13"/>
      <c r="T4344" s="13"/>
      <c r="U4344" s="13"/>
      <c r="V4344" s="13"/>
      <c r="W4344" s="13"/>
      <c r="X4344" s="13"/>
      <c r="Y4344" s="13"/>
      <c r="Z4344" s="13"/>
      <c r="AA4344" s="13"/>
      <c r="AB4344" s="13"/>
      <c r="AC4344" s="13"/>
      <c r="AD4344" s="13"/>
      <c r="AE4344" s="13"/>
      <c r="AF4344" s="13"/>
      <c r="AG4344" s="13"/>
      <c r="AH4344" s="13"/>
      <c r="AI4344" s="13"/>
      <c r="AJ4344" s="13"/>
      <c r="AK4344" s="13"/>
      <c r="AL4344" s="13"/>
      <c r="AM4344" s="13"/>
      <c r="AN4344" s="13"/>
    </row>
    <row r="4345" spans="1:40" ht="15.75" hidden="1" customHeight="1" x14ac:dyDescent="0.25">
      <c r="A4345" s="13"/>
      <c r="B4345" s="13"/>
      <c r="C4345" s="13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  <c r="P4345" s="13"/>
      <c r="Q4345" s="13"/>
      <c r="R4345" s="13"/>
      <c r="S4345" s="13"/>
      <c r="T4345" s="13"/>
      <c r="U4345" s="13"/>
      <c r="V4345" s="13"/>
      <c r="W4345" s="13"/>
      <c r="X4345" s="13"/>
      <c r="Y4345" s="13"/>
      <c r="Z4345" s="13"/>
      <c r="AA4345" s="13"/>
      <c r="AB4345" s="13"/>
      <c r="AC4345" s="13"/>
      <c r="AD4345" s="13"/>
      <c r="AE4345" s="13"/>
      <c r="AF4345" s="13"/>
      <c r="AG4345" s="13"/>
      <c r="AH4345" s="13"/>
      <c r="AI4345" s="13"/>
      <c r="AJ4345" s="13"/>
      <c r="AK4345" s="13"/>
      <c r="AL4345" s="13"/>
      <c r="AM4345" s="13"/>
      <c r="AN4345" s="13"/>
    </row>
    <row r="4346" spans="1:40" ht="15.75" hidden="1" customHeight="1" x14ac:dyDescent="0.25">
      <c r="A4346" s="13"/>
      <c r="B4346" s="13"/>
      <c r="C4346" s="13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  <c r="P4346" s="13"/>
      <c r="Q4346" s="13"/>
      <c r="R4346" s="13"/>
      <c r="S4346" s="13"/>
      <c r="T4346" s="13"/>
      <c r="U4346" s="13"/>
      <c r="V4346" s="13"/>
      <c r="W4346" s="13"/>
      <c r="X4346" s="13"/>
      <c r="Y4346" s="13"/>
      <c r="Z4346" s="13"/>
      <c r="AA4346" s="13"/>
      <c r="AB4346" s="13"/>
      <c r="AC4346" s="13"/>
      <c r="AD4346" s="13"/>
      <c r="AE4346" s="13"/>
      <c r="AF4346" s="13"/>
      <c r="AG4346" s="13"/>
      <c r="AH4346" s="13"/>
      <c r="AI4346" s="13"/>
      <c r="AJ4346" s="13"/>
      <c r="AK4346" s="13"/>
      <c r="AL4346" s="13"/>
      <c r="AM4346" s="13"/>
      <c r="AN4346" s="13"/>
    </row>
    <row r="4347" spans="1:40" ht="15.75" hidden="1" customHeight="1" x14ac:dyDescent="0.25">
      <c r="A4347" s="13"/>
      <c r="B4347" s="13"/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  <c r="P4347" s="13"/>
      <c r="Q4347" s="13"/>
      <c r="R4347" s="13"/>
      <c r="S4347" s="13"/>
      <c r="T4347" s="13"/>
      <c r="U4347" s="13"/>
      <c r="V4347" s="13"/>
      <c r="W4347" s="13"/>
      <c r="X4347" s="13"/>
      <c r="Y4347" s="13"/>
      <c r="Z4347" s="13"/>
      <c r="AA4347" s="13"/>
      <c r="AB4347" s="13"/>
      <c r="AC4347" s="13"/>
      <c r="AD4347" s="13"/>
      <c r="AE4347" s="13"/>
      <c r="AF4347" s="13"/>
      <c r="AG4347" s="13"/>
      <c r="AH4347" s="13"/>
      <c r="AI4347" s="13"/>
      <c r="AJ4347" s="13"/>
      <c r="AK4347" s="13"/>
      <c r="AL4347" s="13"/>
      <c r="AM4347" s="13"/>
      <c r="AN4347" s="13"/>
    </row>
    <row r="4348" spans="1:40" ht="15.75" hidden="1" customHeight="1" x14ac:dyDescent="0.25">
      <c r="A4348" s="13"/>
      <c r="B4348" s="13"/>
      <c r="C4348" s="13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  <c r="P4348" s="13"/>
      <c r="Q4348" s="13"/>
      <c r="R4348" s="13"/>
      <c r="S4348" s="13"/>
      <c r="T4348" s="13"/>
      <c r="U4348" s="13"/>
      <c r="V4348" s="13"/>
      <c r="W4348" s="13"/>
      <c r="X4348" s="13"/>
      <c r="Y4348" s="13"/>
      <c r="Z4348" s="13"/>
      <c r="AA4348" s="13"/>
      <c r="AB4348" s="13"/>
      <c r="AC4348" s="13"/>
      <c r="AD4348" s="13"/>
      <c r="AE4348" s="13"/>
      <c r="AF4348" s="13"/>
      <c r="AG4348" s="13"/>
      <c r="AH4348" s="13"/>
      <c r="AI4348" s="13"/>
      <c r="AJ4348" s="13"/>
      <c r="AK4348" s="13"/>
      <c r="AL4348" s="13"/>
      <c r="AM4348" s="13"/>
      <c r="AN4348" s="13"/>
    </row>
    <row r="4349" spans="1:40" ht="15.75" hidden="1" customHeight="1" x14ac:dyDescent="0.25">
      <c r="A4349" s="13"/>
      <c r="B4349" s="13"/>
      <c r="C4349" s="13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  <c r="P4349" s="13"/>
      <c r="Q4349" s="13"/>
      <c r="R4349" s="13"/>
      <c r="S4349" s="13"/>
      <c r="T4349" s="13"/>
      <c r="U4349" s="13"/>
      <c r="V4349" s="13"/>
      <c r="W4349" s="13"/>
      <c r="X4349" s="13"/>
      <c r="Y4349" s="13"/>
      <c r="Z4349" s="13"/>
      <c r="AA4349" s="13"/>
      <c r="AB4349" s="13"/>
      <c r="AC4349" s="13"/>
      <c r="AD4349" s="13"/>
      <c r="AE4349" s="13"/>
      <c r="AF4349" s="13"/>
      <c r="AG4349" s="13"/>
      <c r="AH4349" s="13"/>
      <c r="AI4349" s="13"/>
      <c r="AJ4349" s="13"/>
      <c r="AK4349" s="13"/>
      <c r="AL4349" s="13"/>
      <c r="AM4349" s="13"/>
      <c r="AN4349" s="13"/>
    </row>
    <row r="4350" spans="1:40" ht="15.75" hidden="1" customHeight="1" x14ac:dyDescent="0.25">
      <c r="A4350" s="13"/>
      <c r="B4350" s="13"/>
      <c r="C4350" s="13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  <c r="P4350" s="13"/>
      <c r="Q4350" s="13"/>
      <c r="R4350" s="13"/>
      <c r="S4350" s="13"/>
      <c r="T4350" s="13"/>
      <c r="U4350" s="13"/>
      <c r="V4350" s="13"/>
      <c r="W4350" s="13"/>
      <c r="X4350" s="13"/>
      <c r="Y4350" s="13"/>
      <c r="Z4350" s="13"/>
      <c r="AA4350" s="13"/>
      <c r="AB4350" s="13"/>
      <c r="AC4350" s="13"/>
      <c r="AD4350" s="13"/>
      <c r="AE4350" s="13"/>
      <c r="AF4350" s="13"/>
      <c r="AG4350" s="13"/>
      <c r="AH4350" s="13"/>
      <c r="AI4350" s="13"/>
      <c r="AJ4350" s="13"/>
      <c r="AK4350" s="13"/>
      <c r="AL4350" s="13"/>
      <c r="AM4350" s="13"/>
      <c r="AN4350" s="13"/>
    </row>
    <row r="4351" spans="1:40" ht="15.75" hidden="1" customHeight="1" x14ac:dyDescent="0.25">
      <c r="A4351" s="13"/>
      <c r="B4351" s="13"/>
      <c r="C4351" s="13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  <c r="P4351" s="13"/>
      <c r="Q4351" s="13"/>
      <c r="R4351" s="13"/>
      <c r="S4351" s="13"/>
      <c r="T4351" s="13"/>
      <c r="U4351" s="13"/>
      <c r="V4351" s="13"/>
      <c r="W4351" s="13"/>
      <c r="X4351" s="13"/>
      <c r="Y4351" s="13"/>
      <c r="Z4351" s="13"/>
      <c r="AA4351" s="13"/>
      <c r="AB4351" s="13"/>
      <c r="AC4351" s="13"/>
      <c r="AD4351" s="13"/>
      <c r="AE4351" s="13"/>
      <c r="AF4351" s="13"/>
      <c r="AG4351" s="13"/>
      <c r="AH4351" s="13"/>
      <c r="AI4351" s="13"/>
      <c r="AJ4351" s="13"/>
      <c r="AK4351" s="13"/>
      <c r="AL4351" s="13"/>
      <c r="AM4351" s="13"/>
      <c r="AN4351" s="13"/>
    </row>
    <row r="4352" spans="1:40" ht="15.75" hidden="1" customHeight="1" x14ac:dyDescent="0.25">
      <c r="A4352" s="13"/>
      <c r="B4352" s="13"/>
      <c r="C4352" s="13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  <c r="P4352" s="13"/>
      <c r="Q4352" s="13"/>
      <c r="R4352" s="13"/>
      <c r="S4352" s="13"/>
      <c r="T4352" s="13"/>
      <c r="U4352" s="13"/>
      <c r="V4352" s="13"/>
      <c r="W4352" s="13"/>
      <c r="X4352" s="13"/>
      <c r="Y4352" s="13"/>
      <c r="Z4352" s="13"/>
      <c r="AA4352" s="13"/>
      <c r="AB4352" s="13"/>
      <c r="AC4352" s="13"/>
      <c r="AD4352" s="13"/>
      <c r="AE4352" s="13"/>
      <c r="AF4352" s="13"/>
      <c r="AG4352" s="13"/>
      <c r="AH4352" s="13"/>
      <c r="AI4352" s="13"/>
      <c r="AJ4352" s="13"/>
      <c r="AK4352" s="13"/>
      <c r="AL4352" s="13"/>
      <c r="AM4352" s="13"/>
      <c r="AN4352" s="13"/>
    </row>
    <row r="4353" spans="1:40" ht="15.75" hidden="1" customHeight="1" x14ac:dyDescent="0.25">
      <c r="A4353" s="13"/>
      <c r="B4353" s="13"/>
      <c r="C4353" s="13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  <c r="P4353" s="13"/>
      <c r="Q4353" s="13"/>
      <c r="R4353" s="13"/>
      <c r="S4353" s="13"/>
      <c r="T4353" s="13"/>
      <c r="U4353" s="13"/>
      <c r="V4353" s="13"/>
      <c r="W4353" s="13"/>
      <c r="X4353" s="13"/>
      <c r="Y4353" s="13"/>
      <c r="Z4353" s="13"/>
      <c r="AA4353" s="13"/>
      <c r="AB4353" s="13"/>
      <c r="AC4353" s="13"/>
      <c r="AD4353" s="13"/>
      <c r="AE4353" s="13"/>
      <c r="AF4353" s="13"/>
      <c r="AG4353" s="13"/>
      <c r="AH4353" s="13"/>
      <c r="AI4353" s="13"/>
      <c r="AJ4353" s="13"/>
      <c r="AK4353" s="13"/>
      <c r="AL4353" s="13"/>
      <c r="AM4353" s="13"/>
      <c r="AN4353" s="13"/>
    </row>
    <row r="4354" spans="1:40" ht="15.75" hidden="1" customHeight="1" x14ac:dyDescent="0.25">
      <c r="A4354" s="13"/>
      <c r="B4354" s="13"/>
      <c r="C4354" s="13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  <c r="P4354" s="13"/>
      <c r="Q4354" s="13"/>
      <c r="R4354" s="13"/>
      <c r="S4354" s="13"/>
      <c r="T4354" s="13"/>
      <c r="U4354" s="13"/>
      <c r="V4354" s="13"/>
      <c r="W4354" s="13"/>
      <c r="X4354" s="13"/>
      <c r="Y4354" s="13"/>
      <c r="Z4354" s="13"/>
      <c r="AA4354" s="13"/>
      <c r="AB4354" s="13"/>
      <c r="AC4354" s="13"/>
      <c r="AD4354" s="13"/>
      <c r="AE4354" s="13"/>
      <c r="AF4354" s="13"/>
      <c r="AG4354" s="13"/>
      <c r="AH4354" s="13"/>
      <c r="AI4354" s="13"/>
      <c r="AJ4354" s="13"/>
      <c r="AK4354" s="13"/>
      <c r="AL4354" s="13"/>
      <c r="AM4354" s="13"/>
      <c r="AN4354" s="13"/>
    </row>
    <row r="4355" spans="1:40" ht="15.75" hidden="1" customHeight="1" x14ac:dyDescent="0.25">
      <c r="A4355" s="13"/>
      <c r="B4355" s="13"/>
      <c r="C4355" s="13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  <c r="P4355" s="13"/>
      <c r="Q4355" s="13"/>
      <c r="R4355" s="13"/>
      <c r="S4355" s="13"/>
      <c r="T4355" s="13"/>
      <c r="U4355" s="13"/>
      <c r="V4355" s="13"/>
      <c r="W4355" s="13"/>
      <c r="X4355" s="13"/>
      <c r="Y4355" s="13"/>
      <c r="Z4355" s="13"/>
      <c r="AA4355" s="13"/>
      <c r="AB4355" s="13"/>
      <c r="AC4355" s="13"/>
      <c r="AD4355" s="13"/>
      <c r="AE4355" s="13"/>
      <c r="AF4355" s="13"/>
      <c r="AG4355" s="13"/>
      <c r="AH4355" s="13"/>
      <c r="AI4355" s="13"/>
      <c r="AJ4355" s="13"/>
      <c r="AK4355" s="13"/>
      <c r="AL4355" s="13"/>
      <c r="AM4355" s="13"/>
      <c r="AN4355" s="13"/>
    </row>
    <row r="4356" spans="1:40" ht="15.75" hidden="1" customHeight="1" x14ac:dyDescent="0.25">
      <c r="A4356" s="13"/>
      <c r="B4356" s="13"/>
      <c r="C4356" s="13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  <c r="P4356" s="13"/>
      <c r="Q4356" s="13"/>
      <c r="R4356" s="13"/>
      <c r="S4356" s="13"/>
      <c r="T4356" s="13"/>
      <c r="U4356" s="13"/>
      <c r="V4356" s="13"/>
      <c r="W4356" s="13"/>
      <c r="X4356" s="13"/>
      <c r="Y4356" s="13"/>
      <c r="Z4356" s="13"/>
      <c r="AA4356" s="13"/>
      <c r="AB4356" s="13"/>
      <c r="AC4356" s="13"/>
      <c r="AD4356" s="13"/>
      <c r="AE4356" s="13"/>
      <c r="AF4356" s="13"/>
      <c r="AG4356" s="13"/>
      <c r="AH4356" s="13"/>
      <c r="AI4356" s="13"/>
      <c r="AJ4356" s="13"/>
      <c r="AK4356" s="13"/>
      <c r="AL4356" s="13"/>
      <c r="AM4356" s="13"/>
      <c r="AN4356" s="13"/>
    </row>
    <row r="4357" spans="1:40" ht="15.75" hidden="1" customHeight="1" x14ac:dyDescent="0.25">
      <c r="A4357" s="13"/>
      <c r="B4357" s="13"/>
      <c r="C4357" s="13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  <c r="P4357" s="13"/>
      <c r="Q4357" s="13"/>
      <c r="R4357" s="13"/>
      <c r="S4357" s="13"/>
      <c r="T4357" s="13"/>
      <c r="U4357" s="13"/>
      <c r="V4357" s="13"/>
      <c r="W4357" s="13"/>
      <c r="X4357" s="13"/>
      <c r="Y4357" s="13"/>
      <c r="Z4357" s="13"/>
      <c r="AA4357" s="13"/>
      <c r="AB4357" s="13"/>
      <c r="AC4357" s="13"/>
      <c r="AD4357" s="13"/>
      <c r="AE4357" s="13"/>
      <c r="AF4357" s="13"/>
      <c r="AG4357" s="13"/>
      <c r="AH4357" s="13"/>
      <c r="AI4357" s="13"/>
      <c r="AJ4357" s="13"/>
      <c r="AK4357" s="13"/>
      <c r="AL4357" s="13"/>
      <c r="AM4357" s="13"/>
      <c r="AN4357" s="13"/>
    </row>
    <row r="4358" spans="1:40" ht="15.75" hidden="1" customHeight="1" x14ac:dyDescent="0.25">
      <c r="A4358" s="13"/>
      <c r="B4358" s="13"/>
      <c r="C4358" s="13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  <c r="P4358" s="13"/>
      <c r="Q4358" s="13"/>
      <c r="R4358" s="13"/>
      <c r="S4358" s="13"/>
      <c r="T4358" s="13"/>
      <c r="U4358" s="13"/>
      <c r="V4358" s="13"/>
      <c r="W4358" s="13"/>
      <c r="X4358" s="13"/>
      <c r="Y4358" s="13"/>
      <c r="Z4358" s="13"/>
      <c r="AA4358" s="13"/>
      <c r="AB4358" s="13"/>
      <c r="AC4358" s="13"/>
      <c r="AD4358" s="13"/>
      <c r="AE4358" s="13"/>
      <c r="AF4358" s="13"/>
      <c r="AG4358" s="13"/>
      <c r="AH4358" s="13"/>
      <c r="AI4358" s="13"/>
      <c r="AJ4358" s="13"/>
      <c r="AK4358" s="13"/>
      <c r="AL4358" s="13"/>
      <c r="AM4358" s="13"/>
      <c r="AN4358" s="13"/>
    </row>
    <row r="4359" spans="1:40" ht="15.75" hidden="1" customHeight="1" x14ac:dyDescent="0.25">
      <c r="A4359" s="13"/>
      <c r="B4359" s="13"/>
      <c r="C4359" s="13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  <c r="P4359" s="13"/>
      <c r="Q4359" s="13"/>
      <c r="R4359" s="13"/>
      <c r="S4359" s="13"/>
      <c r="T4359" s="13"/>
      <c r="U4359" s="13"/>
      <c r="V4359" s="13"/>
      <c r="W4359" s="13"/>
      <c r="X4359" s="13"/>
      <c r="Y4359" s="13"/>
      <c r="Z4359" s="13"/>
      <c r="AA4359" s="13"/>
      <c r="AB4359" s="13"/>
      <c r="AC4359" s="13"/>
      <c r="AD4359" s="13"/>
      <c r="AE4359" s="13"/>
      <c r="AF4359" s="13"/>
      <c r="AG4359" s="13"/>
      <c r="AH4359" s="13"/>
      <c r="AI4359" s="13"/>
      <c r="AJ4359" s="13"/>
      <c r="AK4359" s="13"/>
      <c r="AL4359" s="13"/>
      <c r="AM4359" s="13"/>
      <c r="AN4359" s="13"/>
    </row>
    <row r="4360" spans="1:40" ht="15.75" hidden="1" customHeight="1" x14ac:dyDescent="0.25">
      <c r="A4360" s="13"/>
      <c r="B4360" s="13"/>
      <c r="C4360" s="13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  <c r="P4360" s="13"/>
      <c r="Q4360" s="13"/>
      <c r="R4360" s="13"/>
      <c r="S4360" s="13"/>
      <c r="T4360" s="13"/>
      <c r="U4360" s="13"/>
      <c r="V4360" s="13"/>
      <c r="W4360" s="13"/>
      <c r="X4360" s="13"/>
      <c r="Y4360" s="13"/>
      <c r="Z4360" s="13"/>
      <c r="AA4360" s="13"/>
      <c r="AB4360" s="13"/>
      <c r="AC4360" s="13"/>
      <c r="AD4360" s="13"/>
      <c r="AE4360" s="13"/>
      <c r="AF4360" s="13"/>
      <c r="AG4360" s="13"/>
      <c r="AH4360" s="13"/>
      <c r="AI4360" s="13"/>
      <c r="AJ4360" s="13"/>
      <c r="AK4360" s="13"/>
      <c r="AL4360" s="13"/>
      <c r="AM4360" s="13"/>
      <c r="AN4360" s="13"/>
    </row>
    <row r="4361" spans="1:40" ht="15.75" hidden="1" customHeight="1" x14ac:dyDescent="0.25">
      <c r="A4361" s="13"/>
      <c r="B4361" s="13"/>
      <c r="C4361" s="13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  <c r="P4361" s="13"/>
      <c r="Q4361" s="13"/>
      <c r="R4361" s="13"/>
      <c r="S4361" s="13"/>
      <c r="T4361" s="13"/>
      <c r="U4361" s="13"/>
      <c r="V4361" s="13"/>
      <c r="W4361" s="13"/>
      <c r="X4361" s="13"/>
      <c r="Y4361" s="13"/>
      <c r="Z4361" s="13"/>
      <c r="AA4361" s="13"/>
      <c r="AB4361" s="13"/>
      <c r="AC4361" s="13"/>
      <c r="AD4361" s="13"/>
      <c r="AE4361" s="13"/>
      <c r="AF4361" s="13"/>
      <c r="AG4361" s="13"/>
      <c r="AH4361" s="13"/>
      <c r="AI4361" s="13"/>
      <c r="AJ4361" s="13"/>
      <c r="AK4361" s="13"/>
      <c r="AL4361" s="13"/>
      <c r="AM4361" s="13"/>
      <c r="AN4361" s="13"/>
    </row>
    <row r="4362" spans="1:40" ht="15.75" hidden="1" customHeight="1" x14ac:dyDescent="0.25">
      <c r="A4362" s="13"/>
      <c r="B4362" s="13"/>
      <c r="C4362" s="13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  <c r="P4362" s="13"/>
      <c r="Q4362" s="13"/>
      <c r="R4362" s="13"/>
      <c r="S4362" s="13"/>
      <c r="T4362" s="13"/>
      <c r="U4362" s="13"/>
      <c r="V4362" s="13"/>
      <c r="W4362" s="13"/>
      <c r="X4362" s="13"/>
      <c r="Y4362" s="13"/>
      <c r="Z4362" s="13"/>
      <c r="AA4362" s="13"/>
      <c r="AB4362" s="13"/>
      <c r="AC4362" s="13"/>
      <c r="AD4362" s="13"/>
      <c r="AE4362" s="13"/>
      <c r="AF4362" s="13"/>
      <c r="AG4362" s="13"/>
      <c r="AH4362" s="13"/>
      <c r="AI4362" s="13"/>
      <c r="AJ4362" s="13"/>
      <c r="AK4362" s="13"/>
      <c r="AL4362" s="13"/>
      <c r="AM4362" s="13"/>
      <c r="AN4362" s="13"/>
    </row>
    <row r="4363" spans="1:40" ht="15.75" hidden="1" customHeight="1" x14ac:dyDescent="0.25">
      <c r="A4363" s="13"/>
      <c r="B4363" s="13"/>
      <c r="C4363" s="13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  <c r="P4363" s="13"/>
      <c r="Q4363" s="13"/>
      <c r="R4363" s="13"/>
      <c r="S4363" s="13"/>
      <c r="T4363" s="13"/>
      <c r="U4363" s="13"/>
      <c r="V4363" s="13"/>
      <c r="W4363" s="13"/>
      <c r="X4363" s="13"/>
      <c r="Y4363" s="13"/>
      <c r="Z4363" s="13"/>
      <c r="AA4363" s="13"/>
      <c r="AB4363" s="13"/>
      <c r="AC4363" s="13"/>
      <c r="AD4363" s="13"/>
      <c r="AE4363" s="13"/>
      <c r="AF4363" s="13"/>
      <c r="AG4363" s="13"/>
      <c r="AH4363" s="13"/>
      <c r="AI4363" s="13"/>
      <c r="AJ4363" s="13"/>
      <c r="AK4363" s="13"/>
      <c r="AL4363" s="13"/>
      <c r="AM4363" s="13"/>
      <c r="AN4363" s="13"/>
    </row>
    <row r="4364" spans="1:40" ht="15.75" hidden="1" customHeight="1" x14ac:dyDescent="0.25">
      <c r="A4364" s="13"/>
      <c r="B4364" s="13"/>
      <c r="C4364" s="13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  <c r="P4364" s="13"/>
      <c r="Q4364" s="13"/>
      <c r="R4364" s="13"/>
      <c r="S4364" s="13"/>
      <c r="T4364" s="13"/>
      <c r="U4364" s="13"/>
      <c r="V4364" s="13"/>
      <c r="W4364" s="13"/>
      <c r="X4364" s="13"/>
      <c r="Y4364" s="13"/>
      <c r="Z4364" s="13"/>
      <c r="AA4364" s="13"/>
      <c r="AB4364" s="13"/>
      <c r="AC4364" s="13"/>
      <c r="AD4364" s="13"/>
      <c r="AE4364" s="13"/>
      <c r="AF4364" s="13"/>
      <c r="AG4364" s="13"/>
      <c r="AH4364" s="13"/>
      <c r="AI4364" s="13"/>
      <c r="AJ4364" s="13"/>
      <c r="AK4364" s="13"/>
      <c r="AL4364" s="13"/>
      <c r="AM4364" s="13"/>
      <c r="AN4364" s="13"/>
    </row>
    <row r="4365" spans="1:40" ht="15.75" hidden="1" customHeight="1" x14ac:dyDescent="0.25">
      <c r="A4365" s="13"/>
      <c r="B4365" s="13"/>
      <c r="C4365" s="13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  <c r="P4365" s="13"/>
      <c r="Q4365" s="13"/>
      <c r="R4365" s="13"/>
      <c r="S4365" s="13"/>
      <c r="T4365" s="13"/>
      <c r="U4365" s="13"/>
      <c r="V4365" s="13"/>
      <c r="W4365" s="13"/>
      <c r="X4365" s="13"/>
      <c r="Y4365" s="13"/>
      <c r="Z4365" s="13"/>
      <c r="AA4365" s="13"/>
      <c r="AB4365" s="13"/>
      <c r="AC4365" s="13"/>
      <c r="AD4365" s="13"/>
      <c r="AE4365" s="13"/>
      <c r="AF4365" s="13"/>
      <c r="AG4365" s="13"/>
      <c r="AH4365" s="13"/>
      <c r="AI4365" s="13"/>
      <c r="AJ4365" s="13"/>
      <c r="AK4365" s="13"/>
      <c r="AL4365" s="13"/>
      <c r="AM4365" s="13"/>
      <c r="AN4365" s="13"/>
    </row>
    <row r="4366" spans="1:40" ht="15.75" hidden="1" customHeight="1" x14ac:dyDescent="0.25">
      <c r="A4366" s="13"/>
      <c r="B4366" s="13"/>
      <c r="C4366" s="13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  <c r="P4366" s="13"/>
      <c r="Q4366" s="13"/>
      <c r="R4366" s="13"/>
      <c r="S4366" s="13"/>
      <c r="T4366" s="13"/>
      <c r="U4366" s="13"/>
      <c r="V4366" s="13"/>
      <c r="W4366" s="13"/>
      <c r="X4366" s="13"/>
      <c r="Y4366" s="13"/>
      <c r="Z4366" s="13"/>
      <c r="AA4366" s="13"/>
      <c r="AB4366" s="13"/>
      <c r="AC4366" s="13"/>
      <c r="AD4366" s="13"/>
      <c r="AE4366" s="13"/>
      <c r="AF4366" s="13"/>
      <c r="AG4366" s="13"/>
      <c r="AH4366" s="13"/>
      <c r="AI4366" s="13"/>
      <c r="AJ4366" s="13"/>
      <c r="AK4366" s="13"/>
      <c r="AL4366" s="13"/>
      <c r="AM4366" s="13"/>
      <c r="AN4366" s="13"/>
    </row>
    <row r="4367" spans="1:40" ht="15.75" hidden="1" customHeight="1" x14ac:dyDescent="0.25">
      <c r="A4367" s="13"/>
      <c r="B4367" s="13"/>
      <c r="C4367" s="13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  <c r="P4367" s="13"/>
      <c r="Q4367" s="13"/>
      <c r="R4367" s="13"/>
      <c r="S4367" s="13"/>
      <c r="T4367" s="13"/>
      <c r="U4367" s="13"/>
      <c r="V4367" s="13"/>
      <c r="W4367" s="13"/>
      <c r="X4367" s="13"/>
      <c r="Y4367" s="13"/>
      <c r="Z4367" s="13"/>
      <c r="AA4367" s="13"/>
      <c r="AB4367" s="13"/>
      <c r="AC4367" s="13"/>
      <c r="AD4367" s="13"/>
      <c r="AE4367" s="13"/>
      <c r="AF4367" s="13"/>
      <c r="AG4367" s="13"/>
      <c r="AH4367" s="13"/>
      <c r="AI4367" s="13"/>
      <c r="AJ4367" s="13"/>
      <c r="AK4367" s="13"/>
      <c r="AL4367" s="13"/>
      <c r="AM4367" s="13"/>
      <c r="AN4367" s="13"/>
    </row>
    <row r="4368" spans="1:40" ht="15.75" hidden="1" customHeight="1" x14ac:dyDescent="0.25">
      <c r="A4368" s="13"/>
      <c r="B4368" s="13"/>
      <c r="C4368" s="13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  <c r="P4368" s="13"/>
      <c r="Q4368" s="13"/>
      <c r="R4368" s="13"/>
      <c r="S4368" s="13"/>
      <c r="T4368" s="13"/>
      <c r="U4368" s="13"/>
      <c r="V4368" s="13"/>
      <c r="W4368" s="13"/>
      <c r="X4368" s="13"/>
      <c r="Y4368" s="13"/>
      <c r="Z4368" s="13"/>
      <c r="AA4368" s="13"/>
      <c r="AB4368" s="13"/>
      <c r="AC4368" s="13"/>
      <c r="AD4368" s="13"/>
      <c r="AE4368" s="13"/>
      <c r="AF4368" s="13"/>
      <c r="AG4368" s="13"/>
      <c r="AH4368" s="13"/>
      <c r="AI4368" s="13"/>
      <c r="AJ4368" s="13"/>
      <c r="AK4368" s="13"/>
      <c r="AL4368" s="13"/>
      <c r="AM4368" s="13"/>
      <c r="AN4368" s="13"/>
    </row>
    <row r="4369" spans="1:40" ht="15.75" hidden="1" customHeight="1" x14ac:dyDescent="0.25">
      <c r="A4369" s="13"/>
      <c r="B4369" s="13"/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  <c r="P4369" s="13"/>
      <c r="Q4369" s="13"/>
      <c r="R4369" s="13"/>
      <c r="S4369" s="13"/>
      <c r="T4369" s="13"/>
      <c r="U4369" s="13"/>
      <c r="V4369" s="13"/>
      <c r="W4369" s="13"/>
      <c r="X4369" s="13"/>
      <c r="Y4369" s="13"/>
      <c r="Z4369" s="13"/>
      <c r="AA4369" s="13"/>
      <c r="AB4369" s="13"/>
      <c r="AC4369" s="13"/>
      <c r="AD4369" s="13"/>
      <c r="AE4369" s="13"/>
      <c r="AF4369" s="13"/>
      <c r="AG4369" s="13"/>
      <c r="AH4369" s="13"/>
      <c r="AI4369" s="13"/>
      <c r="AJ4369" s="13"/>
      <c r="AK4369" s="13"/>
      <c r="AL4369" s="13"/>
      <c r="AM4369" s="13"/>
      <c r="AN4369" s="13"/>
    </row>
    <row r="4370" spans="1:40" ht="15.75" hidden="1" customHeight="1" x14ac:dyDescent="0.25">
      <c r="A4370" s="13"/>
      <c r="B4370" s="13"/>
      <c r="C4370" s="13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  <c r="P4370" s="13"/>
      <c r="Q4370" s="13"/>
      <c r="R4370" s="13"/>
      <c r="S4370" s="13"/>
      <c r="T4370" s="13"/>
      <c r="U4370" s="13"/>
      <c r="V4370" s="13"/>
      <c r="W4370" s="13"/>
      <c r="X4370" s="13"/>
      <c r="Y4370" s="13"/>
      <c r="Z4370" s="13"/>
      <c r="AA4370" s="13"/>
      <c r="AB4370" s="13"/>
      <c r="AC4370" s="13"/>
      <c r="AD4370" s="13"/>
      <c r="AE4370" s="13"/>
      <c r="AF4370" s="13"/>
      <c r="AG4370" s="13"/>
      <c r="AH4370" s="13"/>
      <c r="AI4370" s="13"/>
      <c r="AJ4370" s="13"/>
      <c r="AK4370" s="13"/>
      <c r="AL4370" s="13"/>
      <c r="AM4370" s="13"/>
      <c r="AN4370" s="13"/>
    </row>
    <row r="4371" spans="1:40" ht="15.75" hidden="1" customHeight="1" x14ac:dyDescent="0.25">
      <c r="A4371" s="13"/>
      <c r="B4371" s="13"/>
      <c r="C4371" s="13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  <c r="P4371" s="13"/>
      <c r="Q4371" s="13"/>
      <c r="R4371" s="13"/>
      <c r="S4371" s="13"/>
      <c r="T4371" s="13"/>
      <c r="U4371" s="13"/>
      <c r="V4371" s="13"/>
      <c r="W4371" s="13"/>
      <c r="X4371" s="13"/>
      <c r="Y4371" s="13"/>
      <c r="Z4371" s="13"/>
      <c r="AA4371" s="13"/>
      <c r="AB4371" s="13"/>
      <c r="AC4371" s="13"/>
      <c r="AD4371" s="13"/>
      <c r="AE4371" s="13"/>
      <c r="AF4371" s="13"/>
      <c r="AG4371" s="13"/>
      <c r="AH4371" s="13"/>
      <c r="AI4371" s="13"/>
      <c r="AJ4371" s="13"/>
      <c r="AK4371" s="13"/>
      <c r="AL4371" s="13"/>
      <c r="AM4371" s="13"/>
      <c r="AN4371" s="13"/>
    </row>
    <row r="4372" spans="1:40" ht="15.75" hidden="1" customHeight="1" x14ac:dyDescent="0.25">
      <c r="A4372" s="13"/>
      <c r="B4372" s="13"/>
      <c r="C4372" s="13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  <c r="P4372" s="13"/>
      <c r="Q4372" s="13"/>
      <c r="R4372" s="13"/>
      <c r="S4372" s="13"/>
      <c r="T4372" s="13"/>
      <c r="U4372" s="13"/>
      <c r="V4372" s="13"/>
      <c r="W4372" s="13"/>
      <c r="X4372" s="13"/>
      <c r="Y4372" s="13"/>
      <c r="Z4372" s="13"/>
      <c r="AA4372" s="13"/>
      <c r="AB4372" s="13"/>
      <c r="AC4372" s="13"/>
      <c r="AD4372" s="13"/>
      <c r="AE4372" s="13"/>
      <c r="AF4372" s="13"/>
      <c r="AG4372" s="13"/>
      <c r="AH4372" s="13"/>
      <c r="AI4372" s="13"/>
      <c r="AJ4372" s="13"/>
      <c r="AK4372" s="13"/>
      <c r="AL4372" s="13"/>
      <c r="AM4372" s="13"/>
      <c r="AN4372" s="13"/>
    </row>
    <row r="4373" spans="1:40" ht="15.75" hidden="1" customHeight="1" x14ac:dyDescent="0.25">
      <c r="A4373" s="13"/>
      <c r="B4373" s="13"/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  <c r="P4373" s="13"/>
      <c r="Q4373" s="13"/>
      <c r="R4373" s="13"/>
      <c r="S4373" s="13"/>
      <c r="T4373" s="13"/>
      <c r="U4373" s="13"/>
      <c r="V4373" s="13"/>
      <c r="W4373" s="13"/>
      <c r="X4373" s="13"/>
      <c r="Y4373" s="13"/>
      <c r="Z4373" s="13"/>
      <c r="AA4373" s="13"/>
      <c r="AB4373" s="13"/>
      <c r="AC4373" s="13"/>
      <c r="AD4373" s="13"/>
      <c r="AE4373" s="13"/>
      <c r="AF4373" s="13"/>
      <c r="AG4373" s="13"/>
      <c r="AH4373" s="13"/>
      <c r="AI4373" s="13"/>
      <c r="AJ4373" s="13"/>
      <c r="AK4373" s="13"/>
      <c r="AL4373" s="13"/>
      <c r="AM4373" s="13"/>
      <c r="AN4373" s="13"/>
    </row>
    <row r="4374" spans="1:40" ht="15.75" hidden="1" customHeight="1" x14ac:dyDescent="0.25">
      <c r="A4374" s="13"/>
      <c r="B4374" s="13"/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  <c r="P4374" s="13"/>
      <c r="Q4374" s="13"/>
      <c r="R4374" s="13"/>
      <c r="S4374" s="13"/>
      <c r="T4374" s="13"/>
      <c r="U4374" s="13"/>
      <c r="V4374" s="13"/>
      <c r="W4374" s="13"/>
      <c r="X4374" s="13"/>
      <c r="Y4374" s="13"/>
      <c r="Z4374" s="13"/>
      <c r="AA4374" s="13"/>
      <c r="AB4374" s="13"/>
      <c r="AC4374" s="13"/>
      <c r="AD4374" s="13"/>
      <c r="AE4374" s="13"/>
      <c r="AF4374" s="13"/>
      <c r="AG4374" s="13"/>
      <c r="AH4374" s="13"/>
      <c r="AI4374" s="13"/>
      <c r="AJ4374" s="13"/>
      <c r="AK4374" s="13"/>
      <c r="AL4374" s="13"/>
      <c r="AM4374" s="13"/>
      <c r="AN4374" s="13"/>
    </row>
    <row r="4375" spans="1:40" ht="15.75" hidden="1" customHeight="1" x14ac:dyDescent="0.25">
      <c r="A4375" s="13"/>
      <c r="B4375" s="13"/>
      <c r="C4375" s="13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  <c r="P4375" s="13"/>
      <c r="Q4375" s="13"/>
      <c r="R4375" s="13"/>
      <c r="S4375" s="13"/>
      <c r="T4375" s="13"/>
      <c r="U4375" s="13"/>
      <c r="V4375" s="13"/>
      <c r="W4375" s="13"/>
      <c r="X4375" s="13"/>
      <c r="Y4375" s="13"/>
      <c r="Z4375" s="13"/>
      <c r="AA4375" s="13"/>
      <c r="AB4375" s="13"/>
      <c r="AC4375" s="13"/>
      <c r="AD4375" s="13"/>
      <c r="AE4375" s="13"/>
      <c r="AF4375" s="13"/>
      <c r="AG4375" s="13"/>
      <c r="AH4375" s="13"/>
      <c r="AI4375" s="13"/>
      <c r="AJ4375" s="13"/>
      <c r="AK4375" s="13"/>
      <c r="AL4375" s="13"/>
      <c r="AM4375" s="13"/>
      <c r="AN4375" s="13"/>
    </row>
    <row r="4376" spans="1:40" ht="15.75" hidden="1" customHeight="1" x14ac:dyDescent="0.25">
      <c r="A4376" s="13"/>
      <c r="B4376" s="13"/>
      <c r="C4376" s="13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  <c r="P4376" s="13"/>
      <c r="Q4376" s="13"/>
      <c r="R4376" s="13"/>
      <c r="S4376" s="13"/>
      <c r="T4376" s="13"/>
      <c r="U4376" s="13"/>
      <c r="V4376" s="13"/>
      <c r="W4376" s="13"/>
      <c r="X4376" s="13"/>
      <c r="Y4376" s="13"/>
      <c r="Z4376" s="13"/>
      <c r="AA4376" s="13"/>
      <c r="AB4376" s="13"/>
      <c r="AC4376" s="13"/>
      <c r="AD4376" s="13"/>
      <c r="AE4376" s="13"/>
      <c r="AF4376" s="13"/>
      <c r="AG4376" s="13"/>
      <c r="AH4376" s="13"/>
      <c r="AI4376" s="13"/>
      <c r="AJ4376" s="13"/>
      <c r="AK4376" s="13"/>
      <c r="AL4376" s="13"/>
      <c r="AM4376" s="13"/>
      <c r="AN4376" s="13"/>
    </row>
    <row r="4377" spans="1:40" ht="15.75" hidden="1" customHeight="1" x14ac:dyDescent="0.25">
      <c r="A4377" s="13"/>
      <c r="B4377" s="13"/>
      <c r="C4377" s="13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  <c r="P4377" s="13"/>
      <c r="Q4377" s="13"/>
      <c r="R4377" s="13"/>
      <c r="S4377" s="13"/>
      <c r="T4377" s="13"/>
      <c r="U4377" s="13"/>
      <c r="V4377" s="13"/>
      <c r="W4377" s="13"/>
      <c r="X4377" s="13"/>
      <c r="Y4377" s="13"/>
      <c r="Z4377" s="13"/>
      <c r="AA4377" s="13"/>
      <c r="AB4377" s="13"/>
      <c r="AC4377" s="13"/>
      <c r="AD4377" s="13"/>
      <c r="AE4377" s="13"/>
      <c r="AF4377" s="13"/>
      <c r="AG4377" s="13"/>
      <c r="AH4377" s="13"/>
      <c r="AI4377" s="13"/>
      <c r="AJ4377" s="13"/>
      <c r="AK4377" s="13"/>
      <c r="AL4377" s="13"/>
      <c r="AM4377" s="13"/>
      <c r="AN4377" s="13"/>
    </row>
    <row r="4378" spans="1:40" ht="15.75" hidden="1" customHeight="1" x14ac:dyDescent="0.25">
      <c r="A4378" s="13"/>
      <c r="B4378" s="13"/>
      <c r="C4378" s="13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  <c r="P4378" s="13"/>
      <c r="Q4378" s="13"/>
      <c r="R4378" s="13"/>
      <c r="S4378" s="13"/>
      <c r="T4378" s="13"/>
      <c r="U4378" s="13"/>
      <c r="V4378" s="13"/>
      <c r="W4378" s="13"/>
      <c r="X4378" s="13"/>
      <c r="Y4378" s="13"/>
      <c r="Z4378" s="13"/>
      <c r="AA4378" s="13"/>
      <c r="AB4378" s="13"/>
      <c r="AC4378" s="13"/>
      <c r="AD4378" s="13"/>
      <c r="AE4378" s="13"/>
      <c r="AF4378" s="13"/>
      <c r="AG4378" s="13"/>
      <c r="AH4378" s="13"/>
      <c r="AI4378" s="13"/>
      <c r="AJ4378" s="13"/>
      <c r="AK4378" s="13"/>
      <c r="AL4378" s="13"/>
      <c r="AM4378" s="13"/>
      <c r="AN4378" s="13"/>
    </row>
    <row r="4379" spans="1:40" ht="15.75" hidden="1" customHeight="1" x14ac:dyDescent="0.25">
      <c r="A4379" s="13"/>
      <c r="B4379" s="13"/>
      <c r="C4379" s="13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  <c r="P4379" s="13"/>
      <c r="Q4379" s="13"/>
      <c r="R4379" s="13"/>
      <c r="S4379" s="13"/>
      <c r="T4379" s="13"/>
      <c r="U4379" s="13"/>
      <c r="V4379" s="13"/>
      <c r="W4379" s="13"/>
      <c r="X4379" s="13"/>
      <c r="Y4379" s="13"/>
      <c r="Z4379" s="13"/>
      <c r="AA4379" s="13"/>
      <c r="AB4379" s="13"/>
      <c r="AC4379" s="13"/>
      <c r="AD4379" s="13"/>
      <c r="AE4379" s="13"/>
      <c r="AF4379" s="13"/>
      <c r="AG4379" s="13"/>
      <c r="AH4379" s="13"/>
      <c r="AI4379" s="13"/>
      <c r="AJ4379" s="13"/>
      <c r="AK4379" s="13"/>
      <c r="AL4379" s="13"/>
      <c r="AM4379" s="13"/>
      <c r="AN4379" s="13"/>
    </row>
    <row r="4380" spans="1:40" ht="15.75" hidden="1" customHeight="1" x14ac:dyDescent="0.25">
      <c r="A4380" s="13"/>
      <c r="B4380" s="13"/>
      <c r="C4380" s="13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  <c r="P4380" s="13"/>
      <c r="Q4380" s="13"/>
      <c r="R4380" s="13"/>
      <c r="S4380" s="13"/>
      <c r="T4380" s="13"/>
      <c r="U4380" s="13"/>
      <c r="V4380" s="13"/>
      <c r="W4380" s="13"/>
      <c r="X4380" s="13"/>
      <c r="Y4380" s="13"/>
      <c r="Z4380" s="13"/>
      <c r="AA4380" s="13"/>
      <c r="AB4380" s="13"/>
      <c r="AC4380" s="13"/>
      <c r="AD4380" s="13"/>
      <c r="AE4380" s="13"/>
      <c r="AF4380" s="13"/>
      <c r="AG4380" s="13"/>
      <c r="AH4380" s="13"/>
      <c r="AI4380" s="13"/>
      <c r="AJ4380" s="13"/>
      <c r="AK4380" s="13"/>
      <c r="AL4380" s="13"/>
      <c r="AM4380" s="13"/>
      <c r="AN4380" s="13"/>
    </row>
    <row r="4381" spans="1:40" ht="15.75" hidden="1" customHeight="1" x14ac:dyDescent="0.25">
      <c r="A4381" s="13"/>
      <c r="B4381" s="13"/>
      <c r="C4381" s="13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  <c r="P4381" s="13"/>
      <c r="Q4381" s="13"/>
      <c r="R4381" s="13"/>
      <c r="S4381" s="13"/>
      <c r="T4381" s="13"/>
      <c r="U4381" s="13"/>
      <c r="V4381" s="13"/>
      <c r="W4381" s="13"/>
      <c r="X4381" s="13"/>
      <c r="Y4381" s="13"/>
      <c r="Z4381" s="13"/>
      <c r="AA4381" s="13"/>
      <c r="AB4381" s="13"/>
      <c r="AC4381" s="13"/>
      <c r="AD4381" s="13"/>
      <c r="AE4381" s="13"/>
      <c r="AF4381" s="13"/>
      <c r="AG4381" s="13"/>
      <c r="AH4381" s="13"/>
      <c r="AI4381" s="13"/>
      <c r="AJ4381" s="13"/>
      <c r="AK4381" s="13"/>
      <c r="AL4381" s="13"/>
      <c r="AM4381" s="13"/>
      <c r="AN4381" s="13"/>
    </row>
    <row r="4382" spans="1:40" ht="15.75" hidden="1" customHeight="1" x14ac:dyDescent="0.25">
      <c r="A4382" s="13"/>
      <c r="B4382" s="13"/>
      <c r="C4382" s="13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  <c r="P4382" s="13"/>
      <c r="Q4382" s="13"/>
      <c r="R4382" s="13"/>
      <c r="S4382" s="13"/>
      <c r="T4382" s="13"/>
      <c r="U4382" s="13"/>
      <c r="V4382" s="13"/>
      <c r="W4382" s="13"/>
      <c r="X4382" s="13"/>
      <c r="Y4382" s="13"/>
      <c r="Z4382" s="13"/>
      <c r="AA4382" s="13"/>
      <c r="AB4382" s="13"/>
      <c r="AC4382" s="13"/>
      <c r="AD4382" s="13"/>
      <c r="AE4382" s="13"/>
      <c r="AF4382" s="13"/>
      <c r="AG4382" s="13"/>
      <c r="AH4382" s="13"/>
      <c r="AI4382" s="13"/>
      <c r="AJ4382" s="13"/>
      <c r="AK4382" s="13"/>
      <c r="AL4382" s="13"/>
      <c r="AM4382" s="13"/>
      <c r="AN4382" s="13"/>
    </row>
    <row r="4383" spans="1:40" ht="15.75" hidden="1" customHeight="1" x14ac:dyDescent="0.25">
      <c r="A4383" s="13"/>
      <c r="B4383" s="13"/>
      <c r="C4383" s="13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  <c r="P4383" s="13"/>
      <c r="Q4383" s="13"/>
      <c r="R4383" s="13"/>
      <c r="S4383" s="13"/>
      <c r="T4383" s="13"/>
      <c r="U4383" s="13"/>
      <c r="V4383" s="13"/>
      <c r="W4383" s="13"/>
      <c r="X4383" s="13"/>
      <c r="Y4383" s="13"/>
      <c r="Z4383" s="13"/>
      <c r="AA4383" s="13"/>
      <c r="AB4383" s="13"/>
      <c r="AC4383" s="13"/>
      <c r="AD4383" s="13"/>
      <c r="AE4383" s="13"/>
      <c r="AF4383" s="13"/>
      <c r="AG4383" s="13"/>
      <c r="AH4383" s="13"/>
      <c r="AI4383" s="13"/>
      <c r="AJ4383" s="13"/>
      <c r="AK4383" s="13"/>
      <c r="AL4383" s="13"/>
      <c r="AM4383" s="13"/>
      <c r="AN4383" s="13"/>
    </row>
    <row r="4384" spans="1:40" ht="15.75" hidden="1" customHeight="1" x14ac:dyDescent="0.25">
      <c r="A4384" s="13"/>
      <c r="B4384" s="13"/>
      <c r="C4384" s="13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  <c r="P4384" s="13"/>
      <c r="Q4384" s="13"/>
      <c r="R4384" s="13"/>
      <c r="S4384" s="13"/>
      <c r="T4384" s="13"/>
      <c r="U4384" s="13"/>
      <c r="V4384" s="13"/>
      <c r="W4384" s="13"/>
      <c r="X4384" s="13"/>
      <c r="Y4384" s="13"/>
      <c r="Z4384" s="13"/>
      <c r="AA4384" s="13"/>
      <c r="AB4384" s="13"/>
      <c r="AC4384" s="13"/>
      <c r="AD4384" s="13"/>
      <c r="AE4384" s="13"/>
      <c r="AF4384" s="13"/>
      <c r="AG4384" s="13"/>
      <c r="AH4384" s="13"/>
      <c r="AI4384" s="13"/>
      <c r="AJ4384" s="13"/>
      <c r="AK4384" s="13"/>
      <c r="AL4384" s="13"/>
      <c r="AM4384" s="13"/>
      <c r="AN4384" s="13"/>
    </row>
    <row r="4385" spans="1:40" ht="15.75" hidden="1" customHeight="1" x14ac:dyDescent="0.25">
      <c r="A4385" s="13"/>
      <c r="B4385" s="13"/>
      <c r="C4385" s="13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  <c r="P4385" s="13"/>
      <c r="Q4385" s="13"/>
      <c r="R4385" s="13"/>
      <c r="S4385" s="13"/>
      <c r="T4385" s="13"/>
      <c r="U4385" s="13"/>
      <c r="V4385" s="13"/>
      <c r="W4385" s="13"/>
      <c r="X4385" s="13"/>
      <c r="Y4385" s="13"/>
      <c r="Z4385" s="13"/>
      <c r="AA4385" s="13"/>
      <c r="AB4385" s="13"/>
      <c r="AC4385" s="13"/>
      <c r="AD4385" s="13"/>
      <c r="AE4385" s="13"/>
      <c r="AF4385" s="13"/>
      <c r="AG4385" s="13"/>
      <c r="AH4385" s="13"/>
      <c r="AI4385" s="13"/>
      <c r="AJ4385" s="13"/>
      <c r="AK4385" s="13"/>
      <c r="AL4385" s="13"/>
      <c r="AM4385" s="13"/>
      <c r="AN4385" s="13"/>
    </row>
    <row r="4386" spans="1:40" ht="15.75" hidden="1" customHeight="1" x14ac:dyDescent="0.25">
      <c r="A4386" s="13"/>
      <c r="B4386" s="13"/>
      <c r="C4386" s="13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  <c r="P4386" s="13"/>
      <c r="Q4386" s="13"/>
      <c r="R4386" s="13"/>
      <c r="S4386" s="13"/>
      <c r="T4386" s="13"/>
      <c r="U4386" s="13"/>
      <c r="V4386" s="13"/>
      <c r="W4386" s="13"/>
      <c r="X4386" s="13"/>
      <c r="Y4386" s="13"/>
      <c r="Z4386" s="13"/>
      <c r="AA4386" s="13"/>
      <c r="AB4386" s="13"/>
      <c r="AC4386" s="13"/>
      <c r="AD4386" s="13"/>
      <c r="AE4386" s="13"/>
      <c r="AF4386" s="13"/>
      <c r="AG4386" s="13"/>
      <c r="AH4386" s="13"/>
      <c r="AI4386" s="13"/>
      <c r="AJ4386" s="13"/>
      <c r="AK4386" s="13"/>
      <c r="AL4386" s="13"/>
      <c r="AM4386" s="13"/>
      <c r="AN4386" s="13"/>
    </row>
    <row r="4387" spans="1:40" ht="15.75" hidden="1" customHeight="1" x14ac:dyDescent="0.25">
      <c r="A4387" s="13"/>
      <c r="B4387" s="13"/>
      <c r="C4387" s="13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  <c r="P4387" s="13"/>
      <c r="Q4387" s="13"/>
      <c r="R4387" s="13"/>
      <c r="S4387" s="13"/>
      <c r="T4387" s="13"/>
      <c r="U4387" s="13"/>
      <c r="V4387" s="13"/>
      <c r="W4387" s="13"/>
      <c r="X4387" s="13"/>
      <c r="Y4387" s="13"/>
      <c r="Z4387" s="13"/>
      <c r="AA4387" s="13"/>
      <c r="AB4387" s="13"/>
      <c r="AC4387" s="13"/>
      <c r="AD4387" s="13"/>
      <c r="AE4387" s="13"/>
      <c r="AF4387" s="13"/>
      <c r="AG4387" s="13"/>
      <c r="AH4387" s="13"/>
      <c r="AI4387" s="13"/>
      <c r="AJ4387" s="13"/>
      <c r="AK4387" s="13"/>
      <c r="AL4387" s="13"/>
      <c r="AM4387" s="13"/>
      <c r="AN4387" s="13"/>
    </row>
    <row r="4388" spans="1:40" ht="15.75" hidden="1" customHeight="1" x14ac:dyDescent="0.25">
      <c r="A4388" s="13"/>
      <c r="B4388" s="13"/>
      <c r="C4388" s="13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  <c r="P4388" s="13"/>
      <c r="Q4388" s="13"/>
      <c r="R4388" s="13"/>
      <c r="S4388" s="13"/>
      <c r="T4388" s="13"/>
      <c r="U4388" s="13"/>
      <c r="V4388" s="13"/>
      <c r="W4388" s="13"/>
      <c r="X4388" s="13"/>
      <c r="Y4388" s="13"/>
      <c r="Z4388" s="13"/>
      <c r="AA4388" s="13"/>
      <c r="AB4388" s="13"/>
      <c r="AC4388" s="13"/>
      <c r="AD4388" s="13"/>
      <c r="AE4388" s="13"/>
      <c r="AF4388" s="13"/>
      <c r="AG4388" s="13"/>
      <c r="AH4388" s="13"/>
      <c r="AI4388" s="13"/>
      <c r="AJ4388" s="13"/>
      <c r="AK4388" s="13"/>
      <c r="AL4388" s="13"/>
      <c r="AM4388" s="13"/>
      <c r="AN4388" s="13"/>
    </row>
    <row r="4389" spans="1:40" ht="15.75" hidden="1" customHeight="1" x14ac:dyDescent="0.25">
      <c r="A4389" s="13"/>
      <c r="B4389" s="13"/>
      <c r="C4389" s="13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  <c r="P4389" s="13"/>
      <c r="Q4389" s="13"/>
      <c r="R4389" s="13"/>
      <c r="S4389" s="13"/>
      <c r="T4389" s="13"/>
      <c r="U4389" s="13"/>
      <c r="V4389" s="13"/>
      <c r="W4389" s="13"/>
      <c r="X4389" s="13"/>
      <c r="Y4389" s="13"/>
      <c r="Z4389" s="13"/>
      <c r="AA4389" s="13"/>
      <c r="AB4389" s="13"/>
      <c r="AC4389" s="13"/>
      <c r="AD4389" s="13"/>
      <c r="AE4389" s="13"/>
      <c r="AF4389" s="13"/>
      <c r="AG4389" s="13"/>
      <c r="AH4389" s="13"/>
      <c r="AI4389" s="13"/>
      <c r="AJ4389" s="13"/>
      <c r="AK4389" s="13"/>
      <c r="AL4389" s="13"/>
      <c r="AM4389" s="13"/>
      <c r="AN4389" s="13"/>
    </row>
    <row r="4390" spans="1:40" ht="15.75" hidden="1" customHeight="1" x14ac:dyDescent="0.25">
      <c r="A4390" s="13"/>
      <c r="B4390" s="13"/>
      <c r="C4390" s="13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  <c r="P4390" s="13"/>
      <c r="Q4390" s="13"/>
      <c r="R4390" s="13"/>
      <c r="S4390" s="13"/>
      <c r="T4390" s="13"/>
      <c r="U4390" s="13"/>
      <c r="V4390" s="13"/>
      <c r="W4390" s="13"/>
      <c r="X4390" s="13"/>
      <c r="Y4390" s="13"/>
      <c r="Z4390" s="13"/>
      <c r="AA4390" s="13"/>
      <c r="AB4390" s="13"/>
      <c r="AC4390" s="13"/>
      <c r="AD4390" s="13"/>
      <c r="AE4390" s="13"/>
      <c r="AF4390" s="13"/>
      <c r="AG4390" s="13"/>
      <c r="AH4390" s="13"/>
      <c r="AI4390" s="13"/>
      <c r="AJ4390" s="13"/>
      <c r="AK4390" s="13"/>
      <c r="AL4390" s="13"/>
      <c r="AM4390" s="13"/>
      <c r="AN4390" s="13"/>
    </row>
    <row r="4391" spans="1:40" ht="15.75" hidden="1" customHeight="1" x14ac:dyDescent="0.25">
      <c r="A4391" s="13"/>
      <c r="B4391" s="13"/>
      <c r="C4391" s="13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  <c r="P4391" s="13"/>
      <c r="Q4391" s="13"/>
      <c r="R4391" s="13"/>
      <c r="S4391" s="13"/>
      <c r="T4391" s="13"/>
      <c r="U4391" s="13"/>
      <c r="V4391" s="13"/>
      <c r="W4391" s="13"/>
      <c r="X4391" s="13"/>
      <c r="Y4391" s="13"/>
      <c r="Z4391" s="13"/>
      <c r="AA4391" s="13"/>
      <c r="AB4391" s="13"/>
      <c r="AC4391" s="13"/>
      <c r="AD4391" s="13"/>
      <c r="AE4391" s="13"/>
      <c r="AF4391" s="13"/>
      <c r="AG4391" s="13"/>
      <c r="AH4391" s="13"/>
      <c r="AI4391" s="13"/>
      <c r="AJ4391" s="13"/>
      <c r="AK4391" s="13"/>
      <c r="AL4391" s="13"/>
      <c r="AM4391" s="13"/>
      <c r="AN4391" s="13"/>
    </row>
    <row r="4392" spans="1:40" ht="15.75" hidden="1" customHeight="1" x14ac:dyDescent="0.25">
      <c r="A4392" s="13"/>
      <c r="B4392" s="13"/>
      <c r="C4392" s="13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  <c r="P4392" s="13"/>
      <c r="Q4392" s="13"/>
      <c r="R4392" s="13"/>
      <c r="S4392" s="13"/>
      <c r="T4392" s="13"/>
      <c r="U4392" s="13"/>
      <c r="V4392" s="13"/>
      <c r="W4392" s="13"/>
      <c r="X4392" s="13"/>
      <c r="Y4392" s="13"/>
      <c r="Z4392" s="13"/>
      <c r="AA4392" s="13"/>
      <c r="AB4392" s="13"/>
      <c r="AC4392" s="13"/>
      <c r="AD4392" s="13"/>
      <c r="AE4392" s="13"/>
      <c r="AF4392" s="13"/>
      <c r="AG4392" s="13"/>
      <c r="AH4392" s="13"/>
      <c r="AI4392" s="13"/>
      <c r="AJ4392" s="13"/>
      <c r="AK4392" s="13"/>
      <c r="AL4392" s="13"/>
      <c r="AM4392" s="13"/>
      <c r="AN4392" s="13"/>
    </row>
    <row r="4393" spans="1:40" ht="15.75" hidden="1" customHeight="1" x14ac:dyDescent="0.25">
      <c r="A4393" s="13"/>
      <c r="B4393" s="13"/>
      <c r="C4393" s="13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  <c r="P4393" s="13"/>
      <c r="Q4393" s="13"/>
      <c r="R4393" s="13"/>
      <c r="S4393" s="13"/>
      <c r="T4393" s="13"/>
      <c r="U4393" s="13"/>
      <c r="V4393" s="13"/>
      <c r="W4393" s="13"/>
      <c r="X4393" s="13"/>
      <c r="Y4393" s="13"/>
      <c r="Z4393" s="13"/>
      <c r="AA4393" s="13"/>
      <c r="AB4393" s="13"/>
      <c r="AC4393" s="13"/>
      <c r="AD4393" s="13"/>
      <c r="AE4393" s="13"/>
      <c r="AF4393" s="13"/>
      <c r="AG4393" s="13"/>
      <c r="AH4393" s="13"/>
      <c r="AI4393" s="13"/>
      <c r="AJ4393" s="13"/>
      <c r="AK4393" s="13"/>
      <c r="AL4393" s="13"/>
      <c r="AM4393" s="13"/>
      <c r="AN4393" s="13"/>
    </row>
    <row r="4394" spans="1:40" ht="15.75" hidden="1" customHeight="1" x14ac:dyDescent="0.25">
      <c r="A4394" s="13"/>
      <c r="B4394" s="13"/>
      <c r="C4394" s="13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  <c r="P4394" s="13"/>
      <c r="Q4394" s="13"/>
      <c r="R4394" s="13"/>
      <c r="S4394" s="13"/>
      <c r="T4394" s="13"/>
      <c r="U4394" s="13"/>
      <c r="V4394" s="13"/>
      <c r="W4394" s="13"/>
      <c r="X4394" s="13"/>
      <c r="Y4394" s="13"/>
      <c r="Z4394" s="13"/>
      <c r="AA4394" s="13"/>
      <c r="AB4394" s="13"/>
      <c r="AC4394" s="13"/>
      <c r="AD4394" s="13"/>
      <c r="AE4394" s="13"/>
      <c r="AF4394" s="13"/>
      <c r="AG4394" s="13"/>
      <c r="AH4394" s="13"/>
      <c r="AI4394" s="13"/>
      <c r="AJ4394" s="13"/>
      <c r="AK4394" s="13"/>
      <c r="AL4394" s="13"/>
      <c r="AM4394" s="13"/>
      <c r="AN4394" s="13"/>
    </row>
    <row r="4395" spans="1:40" ht="15.75" hidden="1" customHeight="1" x14ac:dyDescent="0.25">
      <c r="A4395" s="13"/>
      <c r="B4395" s="13"/>
      <c r="C4395" s="13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  <c r="P4395" s="13"/>
      <c r="Q4395" s="13"/>
      <c r="R4395" s="13"/>
      <c r="S4395" s="13"/>
      <c r="T4395" s="13"/>
      <c r="U4395" s="13"/>
      <c r="V4395" s="13"/>
      <c r="W4395" s="13"/>
      <c r="X4395" s="13"/>
      <c r="Y4395" s="13"/>
      <c r="Z4395" s="13"/>
      <c r="AA4395" s="13"/>
      <c r="AB4395" s="13"/>
      <c r="AC4395" s="13"/>
      <c r="AD4395" s="13"/>
      <c r="AE4395" s="13"/>
      <c r="AF4395" s="13"/>
      <c r="AG4395" s="13"/>
      <c r="AH4395" s="13"/>
      <c r="AI4395" s="13"/>
      <c r="AJ4395" s="13"/>
      <c r="AK4395" s="13"/>
      <c r="AL4395" s="13"/>
      <c r="AM4395" s="13"/>
      <c r="AN4395" s="13"/>
    </row>
    <row r="4396" spans="1:40" ht="15.75" hidden="1" customHeight="1" x14ac:dyDescent="0.25">
      <c r="A4396" s="13"/>
      <c r="B4396" s="13"/>
      <c r="C4396" s="13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  <c r="P4396" s="13"/>
      <c r="Q4396" s="13"/>
      <c r="R4396" s="13"/>
      <c r="S4396" s="13"/>
      <c r="T4396" s="13"/>
      <c r="U4396" s="13"/>
      <c r="V4396" s="13"/>
      <c r="W4396" s="13"/>
      <c r="X4396" s="13"/>
      <c r="Y4396" s="13"/>
      <c r="Z4396" s="13"/>
      <c r="AA4396" s="13"/>
      <c r="AB4396" s="13"/>
      <c r="AC4396" s="13"/>
      <c r="AD4396" s="13"/>
      <c r="AE4396" s="13"/>
      <c r="AF4396" s="13"/>
      <c r="AG4396" s="13"/>
      <c r="AH4396" s="13"/>
      <c r="AI4396" s="13"/>
      <c r="AJ4396" s="13"/>
      <c r="AK4396" s="13"/>
      <c r="AL4396" s="13"/>
      <c r="AM4396" s="13"/>
      <c r="AN4396" s="13"/>
    </row>
    <row r="4397" spans="1:40" ht="15.75" hidden="1" customHeight="1" x14ac:dyDescent="0.25">
      <c r="A4397" s="13"/>
      <c r="B4397" s="13"/>
      <c r="C4397" s="13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  <c r="P4397" s="13"/>
      <c r="Q4397" s="13"/>
      <c r="R4397" s="13"/>
      <c r="S4397" s="13"/>
      <c r="T4397" s="13"/>
      <c r="U4397" s="13"/>
      <c r="V4397" s="13"/>
      <c r="W4397" s="13"/>
      <c r="X4397" s="13"/>
      <c r="Y4397" s="13"/>
      <c r="Z4397" s="13"/>
      <c r="AA4397" s="13"/>
      <c r="AB4397" s="13"/>
      <c r="AC4397" s="13"/>
      <c r="AD4397" s="13"/>
      <c r="AE4397" s="13"/>
      <c r="AF4397" s="13"/>
      <c r="AG4397" s="13"/>
      <c r="AH4397" s="13"/>
      <c r="AI4397" s="13"/>
      <c r="AJ4397" s="13"/>
      <c r="AK4397" s="13"/>
      <c r="AL4397" s="13"/>
      <c r="AM4397" s="13"/>
      <c r="AN4397" s="13"/>
    </row>
    <row r="4398" spans="1:40" ht="15.75" hidden="1" customHeight="1" x14ac:dyDescent="0.25">
      <c r="A4398" s="13"/>
      <c r="B4398" s="13"/>
      <c r="C4398" s="13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  <c r="P4398" s="13"/>
      <c r="Q4398" s="13"/>
      <c r="R4398" s="13"/>
      <c r="S4398" s="13"/>
      <c r="T4398" s="13"/>
      <c r="U4398" s="13"/>
      <c r="V4398" s="13"/>
      <c r="W4398" s="13"/>
      <c r="X4398" s="13"/>
      <c r="Y4398" s="13"/>
      <c r="Z4398" s="13"/>
      <c r="AA4398" s="13"/>
      <c r="AB4398" s="13"/>
      <c r="AC4398" s="13"/>
      <c r="AD4398" s="13"/>
      <c r="AE4398" s="13"/>
      <c r="AF4398" s="13"/>
      <c r="AG4398" s="13"/>
      <c r="AH4398" s="13"/>
      <c r="AI4398" s="13"/>
      <c r="AJ4398" s="13"/>
      <c r="AK4398" s="13"/>
      <c r="AL4398" s="13"/>
      <c r="AM4398" s="13"/>
      <c r="AN4398" s="13"/>
    </row>
    <row r="4399" spans="1:40" ht="15.75" hidden="1" customHeight="1" x14ac:dyDescent="0.25">
      <c r="A4399" s="13"/>
      <c r="B4399" s="13"/>
      <c r="C4399" s="13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  <c r="P4399" s="13"/>
      <c r="Q4399" s="13"/>
      <c r="R4399" s="13"/>
      <c r="S4399" s="13"/>
      <c r="T4399" s="13"/>
      <c r="U4399" s="13"/>
      <c r="V4399" s="13"/>
      <c r="W4399" s="13"/>
      <c r="X4399" s="13"/>
      <c r="Y4399" s="13"/>
      <c r="Z4399" s="13"/>
      <c r="AA4399" s="13"/>
      <c r="AB4399" s="13"/>
      <c r="AC4399" s="13"/>
      <c r="AD4399" s="13"/>
      <c r="AE4399" s="13"/>
      <c r="AF4399" s="13"/>
      <c r="AG4399" s="13"/>
      <c r="AH4399" s="13"/>
      <c r="AI4399" s="13"/>
      <c r="AJ4399" s="13"/>
      <c r="AK4399" s="13"/>
      <c r="AL4399" s="13"/>
      <c r="AM4399" s="13"/>
      <c r="AN4399" s="13"/>
    </row>
    <row r="4400" spans="1:40" ht="15.75" hidden="1" customHeight="1" x14ac:dyDescent="0.25">
      <c r="A4400" s="13"/>
      <c r="B4400" s="13"/>
      <c r="C4400" s="13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  <c r="P4400" s="13"/>
      <c r="Q4400" s="13"/>
      <c r="R4400" s="13"/>
      <c r="S4400" s="13"/>
      <c r="T4400" s="13"/>
      <c r="U4400" s="13"/>
      <c r="V4400" s="13"/>
      <c r="W4400" s="13"/>
      <c r="X4400" s="13"/>
      <c r="Y4400" s="13"/>
      <c r="Z4400" s="13"/>
      <c r="AA4400" s="13"/>
      <c r="AB4400" s="13"/>
      <c r="AC4400" s="13"/>
      <c r="AD4400" s="13"/>
      <c r="AE4400" s="13"/>
      <c r="AF4400" s="13"/>
      <c r="AG4400" s="13"/>
      <c r="AH4400" s="13"/>
      <c r="AI4400" s="13"/>
      <c r="AJ4400" s="13"/>
      <c r="AK4400" s="13"/>
      <c r="AL4400" s="13"/>
      <c r="AM4400" s="13"/>
      <c r="AN4400" s="13"/>
    </row>
    <row r="4401" spans="1:40" ht="15.75" hidden="1" customHeight="1" x14ac:dyDescent="0.25">
      <c r="A4401" s="13"/>
      <c r="B4401" s="13"/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  <c r="P4401" s="13"/>
      <c r="Q4401" s="13"/>
      <c r="R4401" s="13"/>
      <c r="S4401" s="13"/>
      <c r="T4401" s="13"/>
      <c r="U4401" s="13"/>
      <c r="V4401" s="13"/>
      <c r="W4401" s="13"/>
      <c r="X4401" s="13"/>
      <c r="Y4401" s="13"/>
      <c r="Z4401" s="13"/>
      <c r="AA4401" s="13"/>
      <c r="AB4401" s="13"/>
      <c r="AC4401" s="13"/>
      <c r="AD4401" s="13"/>
      <c r="AE4401" s="13"/>
      <c r="AF4401" s="13"/>
      <c r="AG4401" s="13"/>
      <c r="AH4401" s="13"/>
      <c r="AI4401" s="13"/>
      <c r="AJ4401" s="13"/>
      <c r="AK4401" s="13"/>
      <c r="AL4401" s="13"/>
      <c r="AM4401" s="13"/>
      <c r="AN4401" s="13"/>
    </row>
    <row r="4402" spans="1:40" ht="15.75" hidden="1" customHeight="1" x14ac:dyDescent="0.25">
      <c r="A4402" s="13"/>
      <c r="B4402" s="13"/>
      <c r="C4402" s="13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  <c r="P4402" s="13"/>
      <c r="Q4402" s="13"/>
      <c r="R4402" s="13"/>
      <c r="S4402" s="13"/>
      <c r="T4402" s="13"/>
      <c r="U4402" s="13"/>
      <c r="V4402" s="13"/>
      <c r="W4402" s="13"/>
      <c r="X4402" s="13"/>
      <c r="Y4402" s="13"/>
      <c r="Z4402" s="13"/>
      <c r="AA4402" s="13"/>
      <c r="AB4402" s="13"/>
      <c r="AC4402" s="13"/>
      <c r="AD4402" s="13"/>
      <c r="AE4402" s="13"/>
      <c r="AF4402" s="13"/>
      <c r="AG4402" s="13"/>
      <c r="AH4402" s="13"/>
      <c r="AI4402" s="13"/>
      <c r="AJ4402" s="13"/>
      <c r="AK4402" s="13"/>
      <c r="AL4402" s="13"/>
      <c r="AM4402" s="13"/>
      <c r="AN4402" s="13"/>
    </row>
    <row r="4403" spans="1:40" ht="15.75" hidden="1" customHeight="1" x14ac:dyDescent="0.25">
      <c r="A4403" s="13"/>
      <c r="B4403" s="13"/>
      <c r="C4403" s="13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  <c r="P4403" s="13"/>
      <c r="Q4403" s="13"/>
      <c r="R4403" s="13"/>
      <c r="S4403" s="13"/>
      <c r="T4403" s="13"/>
      <c r="U4403" s="13"/>
      <c r="V4403" s="13"/>
      <c r="W4403" s="13"/>
      <c r="X4403" s="13"/>
      <c r="Y4403" s="13"/>
      <c r="Z4403" s="13"/>
      <c r="AA4403" s="13"/>
      <c r="AB4403" s="13"/>
      <c r="AC4403" s="13"/>
      <c r="AD4403" s="13"/>
      <c r="AE4403" s="13"/>
      <c r="AF4403" s="13"/>
      <c r="AG4403" s="13"/>
      <c r="AH4403" s="13"/>
      <c r="AI4403" s="13"/>
      <c r="AJ4403" s="13"/>
      <c r="AK4403" s="13"/>
      <c r="AL4403" s="13"/>
      <c r="AM4403" s="13"/>
      <c r="AN4403" s="13"/>
    </row>
    <row r="4404" spans="1:40" ht="15.75" hidden="1" customHeight="1" x14ac:dyDescent="0.25">
      <c r="A4404" s="13"/>
      <c r="B4404" s="13"/>
      <c r="C4404" s="13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  <c r="P4404" s="13"/>
      <c r="Q4404" s="13"/>
      <c r="R4404" s="13"/>
      <c r="S4404" s="13"/>
      <c r="T4404" s="13"/>
      <c r="U4404" s="13"/>
      <c r="V4404" s="13"/>
      <c r="W4404" s="13"/>
      <c r="X4404" s="13"/>
      <c r="Y4404" s="13"/>
      <c r="Z4404" s="13"/>
      <c r="AA4404" s="13"/>
      <c r="AB4404" s="13"/>
      <c r="AC4404" s="13"/>
      <c r="AD4404" s="13"/>
      <c r="AE4404" s="13"/>
      <c r="AF4404" s="13"/>
      <c r="AG4404" s="13"/>
      <c r="AH4404" s="13"/>
      <c r="AI4404" s="13"/>
      <c r="AJ4404" s="13"/>
      <c r="AK4404" s="13"/>
      <c r="AL4404" s="13"/>
      <c r="AM4404" s="13"/>
      <c r="AN4404" s="13"/>
    </row>
    <row r="4405" spans="1:40" ht="15.75" hidden="1" customHeight="1" x14ac:dyDescent="0.25">
      <c r="A4405" s="13"/>
      <c r="B4405" s="13"/>
      <c r="C4405" s="13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  <c r="P4405" s="13"/>
      <c r="Q4405" s="13"/>
      <c r="R4405" s="13"/>
      <c r="S4405" s="13"/>
      <c r="T4405" s="13"/>
      <c r="U4405" s="13"/>
      <c r="V4405" s="13"/>
      <c r="W4405" s="13"/>
      <c r="X4405" s="13"/>
      <c r="Y4405" s="13"/>
      <c r="Z4405" s="13"/>
      <c r="AA4405" s="13"/>
      <c r="AB4405" s="13"/>
      <c r="AC4405" s="13"/>
      <c r="AD4405" s="13"/>
      <c r="AE4405" s="13"/>
      <c r="AF4405" s="13"/>
      <c r="AG4405" s="13"/>
      <c r="AH4405" s="13"/>
      <c r="AI4405" s="13"/>
      <c r="AJ4405" s="13"/>
      <c r="AK4405" s="13"/>
      <c r="AL4405" s="13"/>
      <c r="AM4405" s="13"/>
      <c r="AN4405" s="13"/>
    </row>
    <row r="4406" spans="1:40" ht="15.75" hidden="1" customHeight="1" x14ac:dyDescent="0.25">
      <c r="A4406" s="13"/>
      <c r="B4406" s="13"/>
      <c r="C4406" s="13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  <c r="P4406" s="13"/>
      <c r="Q4406" s="13"/>
      <c r="R4406" s="13"/>
      <c r="S4406" s="13"/>
      <c r="T4406" s="13"/>
      <c r="U4406" s="13"/>
      <c r="V4406" s="13"/>
      <c r="W4406" s="13"/>
      <c r="X4406" s="13"/>
      <c r="Y4406" s="13"/>
      <c r="Z4406" s="13"/>
      <c r="AA4406" s="13"/>
      <c r="AB4406" s="13"/>
      <c r="AC4406" s="13"/>
      <c r="AD4406" s="13"/>
      <c r="AE4406" s="13"/>
      <c r="AF4406" s="13"/>
      <c r="AG4406" s="13"/>
      <c r="AH4406" s="13"/>
      <c r="AI4406" s="13"/>
      <c r="AJ4406" s="13"/>
      <c r="AK4406" s="13"/>
      <c r="AL4406" s="13"/>
      <c r="AM4406" s="13"/>
      <c r="AN4406" s="13"/>
    </row>
    <row r="4407" spans="1:40" ht="15.75" hidden="1" customHeight="1" x14ac:dyDescent="0.25">
      <c r="A4407" s="13"/>
      <c r="B4407" s="13"/>
      <c r="C4407" s="13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  <c r="P4407" s="13"/>
      <c r="Q4407" s="13"/>
      <c r="R4407" s="13"/>
      <c r="S4407" s="13"/>
      <c r="T4407" s="13"/>
      <c r="U4407" s="13"/>
      <c r="V4407" s="13"/>
      <c r="W4407" s="13"/>
      <c r="X4407" s="13"/>
      <c r="Y4407" s="13"/>
      <c r="Z4407" s="13"/>
      <c r="AA4407" s="13"/>
      <c r="AB4407" s="13"/>
      <c r="AC4407" s="13"/>
      <c r="AD4407" s="13"/>
      <c r="AE4407" s="13"/>
      <c r="AF4407" s="13"/>
      <c r="AG4407" s="13"/>
      <c r="AH4407" s="13"/>
      <c r="AI4407" s="13"/>
      <c r="AJ4407" s="13"/>
      <c r="AK4407" s="13"/>
      <c r="AL4407" s="13"/>
      <c r="AM4407" s="13"/>
      <c r="AN4407" s="13"/>
    </row>
    <row r="4408" spans="1:40" ht="15.75" hidden="1" customHeight="1" x14ac:dyDescent="0.25">
      <c r="A4408" s="13"/>
      <c r="B4408" s="13"/>
      <c r="C4408" s="13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  <c r="P4408" s="13"/>
      <c r="Q4408" s="13"/>
      <c r="R4408" s="13"/>
      <c r="S4408" s="13"/>
      <c r="T4408" s="13"/>
      <c r="U4408" s="13"/>
      <c r="V4408" s="13"/>
      <c r="W4408" s="13"/>
      <c r="X4408" s="13"/>
      <c r="Y4408" s="13"/>
      <c r="Z4408" s="13"/>
      <c r="AA4408" s="13"/>
      <c r="AB4408" s="13"/>
      <c r="AC4408" s="13"/>
      <c r="AD4408" s="13"/>
      <c r="AE4408" s="13"/>
      <c r="AF4408" s="13"/>
      <c r="AG4408" s="13"/>
      <c r="AH4408" s="13"/>
      <c r="AI4408" s="13"/>
      <c r="AJ4408" s="13"/>
      <c r="AK4408" s="13"/>
      <c r="AL4408" s="13"/>
      <c r="AM4408" s="13"/>
      <c r="AN4408" s="13"/>
    </row>
    <row r="4409" spans="1:40" ht="15.75" hidden="1" customHeight="1" x14ac:dyDescent="0.25">
      <c r="A4409" s="13"/>
      <c r="B4409" s="13"/>
      <c r="C4409" s="13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  <c r="P4409" s="13"/>
      <c r="Q4409" s="13"/>
      <c r="R4409" s="13"/>
      <c r="S4409" s="13"/>
      <c r="T4409" s="13"/>
      <c r="U4409" s="13"/>
      <c r="V4409" s="13"/>
      <c r="W4409" s="13"/>
      <c r="X4409" s="13"/>
      <c r="Y4409" s="13"/>
      <c r="Z4409" s="13"/>
      <c r="AA4409" s="13"/>
      <c r="AB4409" s="13"/>
      <c r="AC4409" s="13"/>
      <c r="AD4409" s="13"/>
      <c r="AE4409" s="13"/>
      <c r="AF4409" s="13"/>
      <c r="AG4409" s="13"/>
      <c r="AH4409" s="13"/>
      <c r="AI4409" s="13"/>
      <c r="AJ4409" s="13"/>
      <c r="AK4409" s="13"/>
      <c r="AL4409" s="13"/>
      <c r="AM4409" s="13"/>
      <c r="AN4409" s="13"/>
    </row>
    <row r="4410" spans="1:40" ht="15.75" hidden="1" customHeight="1" x14ac:dyDescent="0.25">
      <c r="A4410" s="13"/>
      <c r="B4410" s="13"/>
      <c r="C4410" s="13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  <c r="P4410" s="13"/>
      <c r="Q4410" s="13"/>
      <c r="R4410" s="13"/>
      <c r="S4410" s="13"/>
      <c r="T4410" s="13"/>
      <c r="U4410" s="13"/>
      <c r="V4410" s="13"/>
      <c r="W4410" s="13"/>
      <c r="X4410" s="13"/>
      <c r="Y4410" s="13"/>
      <c r="Z4410" s="13"/>
      <c r="AA4410" s="13"/>
      <c r="AB4410" s="13"/>
      <c r="AC4410" s="13"/>
      <c r="AD4410" s="13"/>
      <c r="AE4410" s="13"/>
      <c r="AF4410" s="13"/>
      <c r="AG4410" s="13"/>
      <c r="AH4410" s="13"/>
      <c r="AI4410" s="13"/>
      <c r="AJ4410" s="13"/>
      <c r="AK4410" s="13"/>
      <c r="AL4410" s="13"/>
      <c r="AM4410" s="13"/>
      <c r="AN4410" s="13"/>
    </row>
    <row r="4411" spans="1:40" ht="15.75" hidden="1" customHeight="1" x14ac:dyDescent="0.25">
      <c r="A4411" s="13"/>
      <c r="B4411" s="13"/>
      <c r="C4411" s="13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  <c r="P4411" s="13"/>
      <c r="Q4411" s="13"/>
      <c r="R4411" s="13"/>
      <c r="S4411" s="13"/>
      <c r="T4411" s="13"/>
      <c r="U4411" s="13"/>
      <c r="V4411" s="13"/>
      <c r="W4411" s="13"/>
      <c r="X4411" s="13"/>
      <c r="Y4411" s="13"/>
      <c r="Z4411" s="13"/>
      <c r="AA4411" s="13"/>
      <c r="AB4411" s="13"/>
      <c r="AC4411" s="13"/>
      <c r="AD4411" s="13"/>
      <c r="AE4411" s="13"/>
      <c r="AF4411" s="13"/>
      <c r="AG4411" s="13"/>
      <c r="AH4411" s="13"/>
      <c r="AI4411" s="13"/>
      <c r="AJ4411" s="13"/>
      <c r="AK4411" s="13"/>
      <c r="AL4411" s="13"/>
      <c r="AM4411" s="13"/>
      <c r="AN4411" s="13"/>
    </row>
    <row r="4412" spans="1:40" ht="15.75" hidden="1" customHeight="1" x14ac:dyDescent="0.25">
      <c r="A4412" s="13"/>
      <c r="B4412" s="13"/>
      <c r="C4412" s="13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  <c r="P4412" s="13"/>
      <c r="Q4412" s="13"/>
      <c r="R4412" s="13"/>
      <c r="S4412" s="13"/>
      <c r="T4412" s="13"/>
      <c r="U4412" s="13"/>
      <c r="V4412" s="13"/>
      <c r="W4412" s="13"/>
      <c r="X4412" s="13"/>
      <c r="Y4412" s="13"/>
      <c r="Z4412" s="13"/>
      <c r="AA4412" s="13"/>
      <c r="AB4412" s="13"/>
      <c r="AC4412" s="13"/>
      <c r="AD4412" s="13"/>
      <c r="AE4412" s="13"/>
      <c r="AF4412" s="13"/>
      <c r="AG4412" s="13"/>
      <c r="AH4412" s="13"/>
      <c r="AI4412" s="13"/>
      <c r="AJ4412" s="13"/>
      <c r="AK4412" s="13"/>
      <c r="AL4412" s="13"/>
      <c r="AM4412" s="13"/>
      <c r="AN4412" s="13"/>
    </row>
    <row r="4413" spans="1:40" ht="15.75" hidden="1" customHeight="1" x14ac:dyDescent="0.25">
      <c r="A4413" s="13"/>
      <c r="B4413" s="13"/>
      <c r="C4413" s="13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  <c r="P4413" s="13"/>
      <c r="Q4413" s="13"/>
      <c r="R4413" s="13"/>
      <c r="S4413" s="13"/>
      <c r="T4413" s="13"/>
      <c r="U4413" s="13"/>
      <c r="V4413" s="13"/>
      <c r="W4413" s="13"/>
      <c r="X4413" s="13"/>
      <c r="Y4413" s="13"/>
      <c r="Z4413" s="13"/>
      <c r="AA4413" s="13"/>
      <c r="AB4413" s="13"/>
      <c r="AC4413" s="13"/>
      <c r="AD4413" s="13"/>
      <c r="AE4413" s="13"/>
      <c r="AF4413" s="13"/>
      <c r="AG4413" s="13"/>
      <c r="AH4413" s="13"/>
      <c r="AI4413" s="13"/>
      <c r="AJ4413" s="13"/>
      <c r="AK4413" s="13"/>
      <c r="AL4413" s="13"/>
      <c r="AM4413" s="13"/>
      <c r="AN4413" s="13"/>
    </row>
    <row r="4414" spans="1:40" ht="15.75" hidden="1" customHeight="1" x14ac:dyDescent="0.25">
      <c r="A4414" s="13"/>
      <c r="B4414" s="13"/>
      <c r="C4414" s="13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  <c r="P4414" s="13"/>
      <c r="Q4414" s="13"/>
      <c r="R4414" s="13"/>
      <c r="S4414" s="13"/>
      <c r="T4414" s="13"/>
      <c r="U4414" s="13"/>
      <c r="V4414" s="13"/>
      <c r="W4414" s="13"/>
      <c r="X4414" s="13"/>
      <c r="Y4414" s="13"/>
      <c r="Z4414" s="13"/>
      <c r="AA4414" s="13"/>
      <c r="AB4414" s="13"/>
      <c r="AC4414" s="13"/>
      <c r="AD4414" s="13"/>
      <c r="AE4414" s="13"/>
      <c r="AF4414" s="13"/>
      <c r="AG4414" s="13"/>
      <c r="AH4414" s="13"/>
      <c r="AI4414" s="13"/>
      <c r="AJ4414" s="13"/>
      <c r="AK4414" s="13"/>
      <c r="AL4414" s="13"/>
      <c r="AM4414" s="13"/>
      <c r="AN4414" s="13"/>
    </row>
    <row r="4415" spans="1:40" ht="15.75" hidden="1" customHeight="1" x14ac:dyDescent="0.25">
      <c r="A4415" s="13"/>
      <c r="B4415" s="13"/>
      <c r="C4415" s="13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  <c r="P4415" s="13"/>
      <c r="Q4415" s="13"/>
      <c r="R4415" s="13"/>
      <c r="S4415" s="13"/>
      <c r="T4415" s="13"/>
      <c r="U4415" s="13"/>
      <c r="V4415" s="13"/>
      <c r="W4415" s="13"/>
      <c r="X4415" s="13"/>
      <c r="Y4415" s="13"/>
      <c r="Z4415" s="13"/>
      <c r="AA4415" s="13"/>
      <c r="AB4415" s="13"/>
      <c r="AC4415" s="13"/>
      <c r="AD4415" s="13"/>
      <c r="AE4415" s="13"/>
      <c r="AF4415" s="13"/>
      <c r="AG4415" s="13"/>
      <c r="AH4415" s="13"/>
      <c r="AI4415" s="13"/>
      <c r="AJ4415" s="13"/>
      <c r="AK4415" s="13"/>
      <c r="AL4415" s="13"/>
      <c r="AM4415" s="13"/>
      <c r="AN4415" s="13"/>
    </row>
    <row r="4416" spans="1:40" ht="15.75" hidden="1" customHeight="1" x14ac:dyDescent="0.25">
      <c r="A4416" s="13"/>
      <c r="B4416" s="13"/>
      <c r="C4416" s="13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  <c r="P4416" s="13"/>
      <c r="Q4416" s="13"/>
      <c r="R4416" s="13"/>
      <c r="S4416" s="13"/>
      <c r="T4416" s="13"/>
      <c r="U4416" s="13"/>
      <c r="V4416" s="13"/>
      <c r="W4416" s="13"/>
      <c r="X4416" s="13"/>
      <c r="Y4416" s="13"/>
      <c r="Z4416" s="13"/>
      <c r="AA4416" s="13"/>
      <c r="AB4416" s="13"/>
      <c r="AC4416" s="13"/>
      <c r="AD4416" s="13"/>
      <c r="AE4416" s="13"/>
      <c r="AF4416" s="13"/>
      <c r="AG4416" s="13"/>
      <c r="AH4416" s="13"/>
      <c r="AI4416" s="13"/>
      <c r="AJ4416" s="13"/>
      <c r="AK4416" s="13"/>
      <c r="AL4416" s="13"/>
      <c r="AM4416" s="13"/>
      <c r="AN4416" s="13"/>
    </row>
    <row r="4417" spans="1:40" ht="15.75" hidden="1" customHeight="1" x14ac:dyDescent="0.25">
      <c r="A4417" s="13"/>
      <c r="B4417" s="13"/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  <c r="P4417" s="13"/>
      <c r="Q4417" s="13"/>
      <c r="R4417" s="13"/>
      <c r="S4417" s="13"/>
      <c r="T4417" s="13"/>
      <c r="U4417" s="13"/>
      <c r="V4417" s="13"/>
      <c r="W4417" s="13"/>
      <c r="X4417" s="13"/>
      <c r="Y4417" s="13"/>
      <c r="Z4417" s="13"/>
      <c r="AA4417" s="13"/>
      <c r="AB4417" s="13"/>
      <c r="AC4417" s="13"/>
      <c r="AD4417" s="13"/>
      <c r="AE4417" s="13"/>
      <c r="AF4417" s="13"/>
      <c r="AG4417" s="13"/>
      <c r="AH4417" s="13"/>
      <c r="AI4417" s="13"/>
      <c r="AJ4417" s="13"/>
      <c r="AK4417" s="13"/>
      <c r="AL4417" s="13"/>
      <c r="AM4417" s="13"/>
      <c r="AN4417" s="13"/>
    </row>
    <row r="4418" spans="1:40" ht="15.75" hidden="1" customHeight="1" x14ac:dyDescent="0.25">
      <c r="A4418" s="13"/>
      <c r="B4418" s="13"/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  <c r="P4418" s="13"/>
      <c r="Q4418" s="13"/>
      <c r="R4418" s="13"/>
      <c r="S4418" s="13"/>
      <c r="T4418" s="13"/>
      <c r="U4418" s="13"/>
      <c r="V4418" s="13"/>
      <c r="W4418" s="13"/>
      <c r="X4418" s="13"/>
      <c r="Y4418" s="13"/>
      <c r="Z4418" s="13"/>
      <c r="AA4418" s="13"/>
      <c r="AB4418" s="13"/>
      <c r="AC4418" s="13"/>
      <c r="AD4418" s="13"/>
      <c r="AE4418" s="13"/>
      <c r="AF4418" s="13"/>
      <c r="AG4418" s="13"/>
      <c r="AH4418" s="13"/>
      <c r="AI4418" s="13"/>
      <c r="AJ4418" s="13"/>
      <c r="AK4418" s="13"/>
      <c r="AL4418" s="13"/>
      <c r="AM4418" s="13"/>
      <c r="AN4418" s="13"/>
    </row>
    <row r="4419" spans="1:40" ht="15.75" hidden="1" customHeight="1" x14ac:dyDescent="0.25">
      <c r="A4419" s="13"/>
      <c r="B4419" s="13"/>
      <c r="C4419" s="13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  <c r="P4419" s="13"/>
      <c r="Q4419" s="13"/>
      <c r="R4419" s="13"/>
      <c r="S4419" s="13"/>
      <c r="T4419" s="13"/>
      <c r="U4419" s="13"/>
      <c r="V4419" s="13"/>
      <c r="W4419" s="13"/>
      <c r="X4419" s="13"/>
      <c r="Y4419" s="13"/>
      <c r="Z4419" s="13"/>
      <c r="AA4419" s="13"/>
      <c r="AB4419" s="13"/>
      <c r="AC4419" s="13"/>
      <c r="AD4419" s="13"/>
      <c r="AE4419" s="13"/>
      <c r="AF4419" s="13"/>
      <c r="AG4419" s="13"/>
      <c r="AH4419" s="13"/>
      <c r="AI4419" s="13"/>
      <c r="AJ4419" s="13"/>
      <c r="AK4419" s="13"/>
      <c r="AL4419" s="13"/>
      <c r="AM4419" s="13"/>
      <c r="AN4419" s="13"/>
    </row>
    <row r="4420" spans="1:40" ht="15.75" hidden="1" customHeight="1" x14ac:dyDescent="0.25">
      <c r="A4420" s="13"/>
      <c r="B4420" s="13"/>
      <c r="C4420" s="13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  <c r="P4420" s="13"/>
      <c r="Q4420" s="13"/>
      <c r="R4420" s="13"/>
      <c r="S4420" s="13"/>
      <c r="T4420" s="13"/>
      <c r="U4420" s="13"/>
      <c r="V4420" s="13"/>
      <c r="W4420" s="13"/>
      <c r="X4420" s="13"/>
      <c r="Y4420" s="13"/>
      <c r="Z4420" s="13"/>
      <c r="AA4420" s="13"/>
      <c r="AB4420" s="13"/>
      <c r="AC4420" s="13"/>
      <c r="AD4420" s="13"/>
      <c r="AE4420" s="13"/>
      <c r="AF4420" s="13"/>
      <c r="AG4420" s="13"/>
      <c r="AH4420" s="13"/>
      <c r="AI4420" s="13"/>
      <c r="AJ4420" s="13"/>
      <c r="AK4420" s="13"/>
      <c r="AL4420" s="13"/>
      <c r="AM4420" s="13"/>
      <c r="AN4420" s="13"/>
    </row>
    <row r="4421" spans="1:40" ht="15.75" hidden="1" customHeight="1" x14ac:dyDescent="0.25">
      <c r="A4421" s="13"/>
      <c r="B4421" s="13"/>
      <c r="C4421" s="13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  <c r="P4421" s="13"/>
      <c r="Q4421" s="13"/>
      <c r="R4421" s="13"/>
      <c r="S4421" s="13"/>
      <c r="T4421" s="13"/>
      <c r="U4421" s="13"/>
      <c r="V4421" s="13"/>
      <c r="W4421" s="13"/>
      <c r="X4421" s="13"/>
      <c r="Y4421" s="13"/>
      <c r="Z4421" s="13"/>
      <c r="AA4421" s="13"/>
      <c r="AB4421" s="13"/>
      <c r="AC4421" s="13"/>
      <c r="AD4421" s="13"/>
      <c r="AE4421" s="13"/>
      <c r="AF4421" s="13"/>
      <c r="AG4421" s="13"/>
      <c r="AH4421" s="13"/>
      <c r="AI4421" s="13"/>
      <c r="AJ4421" s="13"/>
      <c r="AK4421" s="13"/>
      <c r="AL4421" s="13"/>
      <c r="AM4421" s="13"/>
      <c r="AN4421" s="13"/>
    </row>
    <row r="4422" spans="1:40" ht="15.75" hidden="1" customHeight="1" x14ac:dyDescent="0.25">
      <c r="A4422" s="13"/>
      <c r="B4422" s="13"/>
      <c r="C4422" s="13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  <c r="P4422" s="13"/>
      <c r="Q4422" s="13"/>
      <c r="R4422" s="13"/>
      <c r="S4422" s="13"/>
      <c r="T4422" s="13"/>
      <c r="U4422" s="13"/>
      <c r="V4422" s="13"/>
      <c r="W4422" s="13"/>
      <c r="X4422" s="13"/>
      <c r="Y4422" s="13"/>
      <c r="Z4422" s="13"/>
      <c r="AA4422" s="13"/>
      <c r="AB4422" s="13"/>
      <c r="AC4422" s="13"/>
      <c r="AD4422" s="13"/>
      <c r="AE4422" s="13"/>
      <c r="AF4422" s="13"/>
      <c r="AG4422" s="13"/>
      <c r="AH4422" s="13"/>
      <c r="AI4422" s="13"/>
      <c r="AJ4422" s="13"/>
      <c r="AK4422" s="13"/>
      <c r="AL4422" s="13"/>
      <c r="AM4422" s="13"/>
      <c r="AN4422" s="13"/>
    </row>
    <row r="4423" spans="1:40" ht="15.75" hidden="1" customHeight="1" x14ac:dyDescent="0.25">
      <c r="A4423" s="13"/>
      <c r="B4423" s="13"/>
      <c r="C4423" s="13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  <c r="P4423" s="13"/>
      <c r="Q4423" s="13"/>
      <c r="R4423" s="13"/>
      <c r="S4423" s="13"/>
      <c r="T4423" s="13"/>
      <c r="U4423" s="13"/>
      <c r="V4423" s="13"/>
      <c r="W4423" s="13"/>
      <c r="X4423" s="13"/>
      <c r="Y4423" s="13"/>
      <c r="Z4423" s="13"/>
      <c r="AA4423" s="13"/>
      <c r="AB4423" s="13"/>
      <c r="AC4423" s="13"/>
      <c r="AD4423" s="13"/>
      <c r="AE4423" s="13"/>
      <c r="AF4423" s="13"/>
      <c r="AG4423" s="13"/>
      <c r="AH4423" s="13"/>
      <c r="AI4423" s="13"/>
      <c r="AJ4423" s="13"/>
      <c r="AK4423" s="13"/>
      <c r="AL4423" s="13"/>
      <c r="AM4423" s="13"/>
      <c r="AN4423" s="13"/>
    </row>
    <row r="4424" spans="1:40" ht="15.75" hidden="1" customHeight="1" x14ac:dyDescent="0.25">
      <c r="A4424" s="13"/>
      <c r="B4424" s="13"/>
      <c r="C4424" s="13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  <c r="P4424" s="13"/>
      <c r="Q4424" s="13"/>
      <c r="R4424" s="13"/>
      <c r="S4424" s="13"/>
      <c r="T4424" s="13"/>
      <c r="U4424" s="13"/>
      <c r="V4424" s="13"/>
      <c r="W4424" s="13"/>
      <c r="X4424" s="13"/>
      <c r="Y4424" s="13"/>
      <c r="Z4424" s="13"/>
      <c r="AA4424" s="13"/>
      <c r="AB4424" s="13"/>
      <c r="AC4424" s="13"/>
      <c r="AD4424" s="13"/>
      <c r="AE4424" s="13"/>
      <c r="AF4424" s="13"/>
      <c r="AG4424" s="13"/>
      <c r="AH4424" s="13"/>
      <c r="AI4424" s="13"/>
      <c r="AJ4424" s="13"/>
      <c r="AK4424" s="13"/>
      <c r="AL4424" s="13"/>
      <c r="AM4424" s="13"/>
      <c r="AN4424" s="13"/>
    </row>
    <row r="4425" spans="1:40" ht="15.75" hidden="1" customHeight="1" x14ac:dyDescent="0.25">
      <c r="A4425" s="13"/>
      <c r="B4425" s="13"/>
      <c r="C4425" s="13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  <c r="P4425" s="13"/>
      <c r="Q4425" s="13"/>
      <c r="R4425" s="13"/>
      <c r="S4425" s="13"/>
      <c r="T4425" s="13"/>
      <c r="U4425" s="13"/>
      <c r="V4425" s="13"/>
      <c r="W4425" s="13"/>
      <c r="X4425" s="13"/>
      <c r="Y4425" s="13"/>
      <c r="Z4425" s="13"/>
      <c r="AA4425" s="13"/>
      <c r="AB4425" s="13"/>
      <c r="AC4425" s="13"/>
      <c r="AD4425" s="13"/>
      <c r="AE4425" s="13"/>
      <c r="AF4425" s="13"/>
      <c r="AG4425" s="13"/>
      <c r="AH4425" s="13"/>
      <c r="AI4425" s="13"/>
      <c r="AJ4425" s="13"/>
      <c r="AK4425" s="13"/>
      <c r="AL4425" s="13"/>
      <c r="AM4425" s="13"/>
      <c r="AN4425" s="13"/>
    </row>
    <row r="4426" spans="1:40" ht="15.75" hidden="1" customHeight="1" x14ac:dyDescent="0.25">
      <c r="A4426" s="13"/>
      <c r="B4426" s="13"/>
      <c r="C4426" s="13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  <c r="P4426" s="13"/>
      <c r="Q4426" s="13"/>
      <c r="R4426" s="13"/>
      <c r="S4426" s="13"/>
      <c r="T4426" s="13"/>
      <c r="U4426" s="13"/>
      <c r="V4426" s="13"/>
      <c r="W4426" s="13"/>
      <c r="X4426" s="13"/>
      <c r="Y4426" s="13"/>
      <c r="Z4426" s="13"/>
      <c r="AA4426" s="13"/>
      <c r="AB4426" s="13"/>
      <c r="AC4426" s="13"/>
      <c r="AD4426" s="13"/>
      <c r="AE4426" s="13"/>
      <c r="AF4426" s="13"/>
      <c r="AG4426" s="13"/>
      <c r="AH4426" s="13"/>
      <c r="AI4426" s="13"/>
      <c r="AJ4426" s="13"/>
      <c r="AK4426" s="13"/>
      <c r="AL4426" s="13"/>
      <c r="AM4426" s="13"/>
      <c r="AN4426" s="13"/>
    </row>
    <row r="4427" spans="1:40" ht="15.75" hidden="1" customHeight="1" x14ac:dyDescent="0.25">
      <c r="A4427" s="13"/>
      <c r="B4427" s="13"/>
      <c r="C4427" s="13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  <c r="P4427" s="13"/>
      <c r="Q4427" s="13"/>
      <c r="R4427" s="13"/>
      <c r="S4427" s="13"/>
      <c r="T4427" s="13"/>
      <c r="U4427" s="13"/>
      <c r="V4427" s="13"/>
      <c r="W4427" s="13"/>
      <c r="X4427" s="13"/>
      <c r="Y4427" s="13"/>
      <c r="Z4427" s="13"/>
      <c r="AA4427" s="13"/>
      <c r="AB4427" s="13"/>
      <c r="AC4427" s="13"/>
      <c r="AD4427" s="13"/>
      <c r="AE4427" s="13"/>
      <c r="AF4427" s="13"/>
      <c r="AG4427" s="13"/>
      <c r="AH4427" s="13"/>
      <c r="AI4427" s="13"/>
      <c r="AJ4427" s="13"/>
      <c r="AK4427" s="13"/>
      <c r="AL4427" s="13"/>
      <c r="AM4427" s="13"/>
      <c r="AN4427" s="13"/>
    </row>
    <row r="4428" spans="1:40" ht="15.75" hidden="1" customHeight="1" x14ac:dyDescent="0.25">
      <c r="A4428" s="13"/>
      <c r="B4428" s="13"/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  <c r="P4428" s="13"/>
      <c r="Q4428" s="13"/>
      <c r="R4428" s="13"/>
      <c r="S4428" s="13"/>
      <c r="T4428" s="13"/>
      <c r="U4428" s="13"/>
      <c r="V4428" s="13"/>
      <c r="W4428" s="13"/>
      <c r="X4428" s="13"/>
      <c r="Y4428" s="13"/>
      <c r="Z4428" s="13"/>
      <c r="AA4428" s="13"/>
      <c r="AB4428" s="13"/>
      <c r="AC4428" s="13"/>
      <c r="AD4428" s="13"/>
      <c r="AE4428" s="13"/>
      <c r="AF4428" s="13"/>
      <c r="AG4428" s="13"/>
      <c r="AH4428" s="13"/>
      <c r="AI4428" s="13"/>
      <c r="AJ4428" s="13"/>
      <c r="AK4428" s="13"/>
      <c r="AL4428" s="13"/>
      <c r="AM4428" s="13"/>
      <c r="AN4428" s="13"/>
    </row>
    <row r="4429" spans="1:40" ht="15.75" hidden="1" customHeight="1" x14ac:dyDescent="0.25">
      <c r="A4429" s="13"/>
      <c r="B4429" s="13"/>
      <c r="C4429" s="13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  <c r="P4429" s="13"/>
      <c r="Q4429" s="13"/>
      <c r="R4429" s="13"/>
      <c r="S4429" s="13"/>
      <c r="T4429" s="13"/>
      <c r="U4429" s="13"/>
      <c r="V4429" s="13"/>
      <c r="W4429" s="13"/>
      <c r="X4429" s="13"/>
      <c r="Y4429" s="13"/>
      <c r="Z4429" s="13"/>
      <c r="AA4429" s="13"/>
      <c r="AB4429" s="13"/>
      <c r="AC4429" s="13"/>
      <c r="AD4429" s="13"/>
      <c r="AE4429" s="13"/>
      <c r="AF4429" s="13"/>
      <c r="AG4429" s="13"/>
      <c r="AH4429" s="13"/>
      <c r="AI4429" s="13"/>
      <c r="AJ4429" s="13"/>
      <c r="AK4429" s="13"/>
      <c r="AL4429" s="13"/>
      <c r="AM4429" s="13"/>
      <c r="AN4429" s="13"/>
    </row>
    <row r="4430" spans="1:40" ht="15.75" hidden="1" customHeight="1" x14ac:dyDescent="0.25">
      <c r="A4430" s="13"/>
      <c r="B4430" s="13"/>
      <c r="C4430" s="13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  <c r="P4430" s="13"/>
      <c r="Q4430" s="13"/>
      <c r="R4430" s="13"/>
      <c r="S4430" s="13"/>
      <c r="T4430" s="13"/>
      <c r="U4430" s="13"/>
      <c r="V4430" s="13"/>
      <c r="W4430" s="13"/>
      <c r="X4430" s="13"/>
      <c r="Y4430" s="13"/>
      <c r="Z4430" s="13"/>
      <c r="AA4430" s="13"/>
      <c r="AB4430" s="13"/>
      <c r="AC4430" s="13"/>
      <c r="AD4430" s="13"/>
      <c r="AE4430" s="13"/>
      <c r="AF4430" s="13"/>
      <c r="AG4430" s="13"/>
      <c r="AH4430" s="13"/>
      <c r="AI4430" s="13"/>
      <c r="AJ4430" s="13"/>
      <c r="AK4430" s="13"/>
      <c r="AL4430" s="13"/>
      <c r="AM4430" s="13"/>
      <c r="AN4430" s="13"/>
    </row>
    <row r="4431" spans="1:40" ht="15.75" hidden="1" customHeight="1" x14ac:dyDescent="0.25">
      <c r="A4431" s="13"/>
      <c r="B4431" s="13"/>
      <c r="C4431" s="13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  <c r="P4431" s="13"/>
      <c r="Q4431" s="13"/>
      <c r="R4431" s="13"/>
      <c r="S4431" s="13"/>
      <c r="T4431" s="13"/>
      <c r="U4431" s="13"/>
      <c r="V4431" s="13"/>
      <c r="W4431" s="13"/>
      <c r="X4431" s="13"/>
      <c r="Y4431" s="13"/>
      <c r="Z4431" s="13"/>
      <c r="AA4431" s="13"/>
      <c r="AB4431" s="13"/>
      <c r="AC4431" s="13"/>
      <c r="AD4431" s="13"/>
      <c r="AE4431" s="13"/>
      <c r="AF4431" s="13"/>
      <c r="AG4431" s="13"/>
      <c r="AH4431" s="13"/>
      <c r="AI4431" s="13"/>
      <c r="AJ4431" s="13"/>
      <c r="AK4431" s="13"/>
      <c r="AL4431" s="13"/>
      <c r="AM4431" s="13"/>
      <c r="AN4431" s="13"/>
    </row>
    <row r="4432" spans="1:40" ht="15.75" hidden="1" customHeight="1" x14ac:dyDescent="0.25">
      <c r="A4432" s="13"/>
      <c r="B4432" s="13"/>
      <c r="C4432" s="13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  <c r="P4432" s="13"/>
      <c r="Q4432" s="13"/>
      <c r="R4432" s="13"/>
      <c r="S4432" s="13"/>
      <c r="T4432" s="13"/>
      <c r="U4432" s="13"/>
      <c r="V4432" s="13"/>
      <c r="W4432" s="13"/>
      <c r="X4432" s="13"/>
      <c r="Y4432" s="13"/>
      <c r="Z4432" s="13"/>
      <c r="AA4432" s="13"/>
      <c r="AB4432" s="13"/>
      <c r="AC4432" s="13"/>
      <c r="AD4432" s="13"/>
      <c r="AE4432" s="13"/>
      <c r="AF4432" s="13"/>
      <c r="AG4432" s="13"/>
      <c r="AH4432" s="13"/>
      <c r="AI4432" s="13"/>
      <c r="AJ4432" s="13"/>
      <c r="AK4432" s="13"/>
      <c r="AL4432" s="13"/>
      <c r="AM4432" s="13"/>
      <c r="AN4432" s="13"/>
    </row>
    <row r="4433" spans="1:40" ht="15.75" hidden="1" customHeight="1" x14ac:dyDescent="0.25">
      <c r="A4433" s="13"/>
      <c r="B4433" s="13"/>
      <c r="C4433" s="13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  <c r="P4433" s="13"/>
      <c r="Q4433" s="13"/>
      <c r="R4433" s="13"/>
      <c r="S4433" s="13"/>
      <c r="T4433" s="13"/>
      <c r="U4433" s="13"/>
      <c r="V4433" s="13"/>
      <c r="W4433" s="13"/>
      <c r="X4433" s="13"/>
      <c r="Y4433" s="13"/>
      <c r="Z4433" s="13"/>
      <c r="AA4433" s="13"/>
      <c r="AB4433" s="13"/>
      <c r="AC4433" s="13"/>
      <c r="AD4433" s="13"/>
      <c r="AE4433" s="13"/>
      <c r="AF4433" s="13"/>
      <c r="AG4433" s="13"/>
      <c r="AH4433" s="13"/>
      <c r="AI4433" s="13"/>
      <c r="AJ4433" s="13"/>
      <c r="AK4433" s="13"/>
      <c r="AL4433" s="13"/>
      <c r="AM4433" s="13"/>
      <c r="AN4433" s="13"/>
    </row>
    <row r="4434" spans="1:40" ht="15.75" hidden="1" customHeight="1" x14ac:dyDescent="0.25">
      <c r="A4434" s="13"/>
      <c r="B4434" s="13"/>
      <c r="C4434" s="13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  <c r="P4434" s="13"/>
      <c r="Q4434" s="13"/>
      <c r="R4434" s="13"/>
      <c r="S4434" s="13"/>
      <c r="T4434" s="13"/>
      <c r="U4434" s="13"/>
      <c r="V4434" s="13"/>
      <c r="W4434" s="13"/>
      <c r="X4434" s="13"/>
      <c r="Y4434" s="13"/>
      <c r="Z4434" s="13"/>
      <c r="AA4434" s="13"/>
      <c r="AB4434" s="13"/>
      <c r="AC4434" s="13"/>
      <c r="AD4434" s="13"/>
      <c r="AE4434" s="13"/>
      <c r="AF4434" s="13"/>
      <c r="AG4434" s="13"/>
      <c r="AH4434" s="13"/>
      <c r="AI4434" s="13"/>
      <c r="AJ4434" s="13"/>
      <c r="AK4434" s="13"/>
      <c r="AL4434" s="13"/>
      <c r="AM4434" s="13"/>
      <c r="AN4434" s="13"/>
    </row>
    <row r="4435" spans="1:40" ht="15.75" hidden="1" customHeight="1" x14ac:dyDescent="0.25">
      <c r="A4435" s="13"/>
      <c r="B4435" s="13"/>
      <c r="C4435" s="13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  <c r="P4435" s="13"/>
      <c r="Q4435" s="13"/>
      <c r="R4435" s="13"/>
      <c r="S4435" s="13"/>
      <c r="T4435" s="13"/>
      <c r="U4435" s="13"/>
      <c r="V4435" s="13"/>
      <c r="W4435" s="13"/>
      <c r="X4435" s="13"/>
      <c r="Y4435" s="13"/>
      <c r="Z4435" s="13"/>
      <c r="AA4435" s="13"/>
      <c r="AB4435" s="13"/>
      <c r="AC4435" s="13"/>
      <c r="AD4435" s="13"/>
      <c r="AE4435" s="13"/>
      <c r="AF4435" s="13"/>
      <c r="AG4435" s="13"/>
      <c r="AH4435" s="13"/>
      <c r="AI4435" s="13"/>
      <c r="AJ4435" s="13"/>
      <c r="AK4435" s="13"/>
      <c r="AL4435" s="13"/>
      <c r="AM4435" s="13"/>
      <c r="AN4435" s="13"/>
    </row>
    <row r="4436" spans="1:40" ht="15.75" hidden="1" customHeight="1" x14ac:dyDescent="0.25">
      <c r="A4436" s="13"/>
      <c r="B4436" s="13"/>
      <c r="C4436" s="13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  <c r="P4436" s="13"/>
      <c r="Q4436" s="13"/>
      <c r="R4436" s="13"/>
      <c r="S4436" s="13"/>
      <c r="T4436" s="13"/>
      <c r="U4436" s="13"/>
      <c r="V4436" s="13"/>
      <c r="W4436" s="13"/>
      <c r="X4436" s="13"/>
      <c r="Y4436" s="13"/>
      <c r="Z4436" s="13"/>
      <c r="AA4436" s="13"/>
      <c r="AB4436" s="13"/>
      <c r="AC4436" s="13"/>
      <c r="AD4436" s="13"/>
      <c r="AE4436" s="13"/>
      <c r="AF4436" s="13"/>
      <c r="AG4436" s="13"/>
      <c r="AH4436" s="13"/>
      <c r="AI4436" s="13"/>
      <c r="AJ4436" s="13"/>
      <c r="AK4436" s="13"/>
      <c r="AL4436" s="13"/>
      <c r="AM4436" s="13"/>
      <c r="AN4436" s="13"/>
    </row>
    <row r="4437" spans="1:40" ht="15.75" hidden="1" customHeight="1" x14ac:dyDescent="0.25">
      <c r="A4437" s="13"/>
      <c r="B4437" s="13"/>
      <c r="C4437" s="13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  <c r="P4437" s="13"/>
      <c r="Q4437" s="13"/>
      <c r="R4437" s="13"/>
      <c r="S4437" s="13"/>
      <c r="T4437" s="13"/>
      <c r="U4437" s="13"/>
      <c r="V4437" s="13"/>
      <c r="W4437" s="13"/>
      <c r="X4437" s="13"/>
      <c r="Y4437" s="13"/>
      <c r="Z4437" s="13"/>
      <c r="AA4437" s="13"/>
      <c r="AB4437" s="13"/>
      <c r="AC4437" s="13"/>
      <c r="AD4437" s="13"/>
      <c r="AE4437" s="13"/>
      <c r="AF4437" s="13"/>
      <c r="AG4437" s="13"/>
      <c r="AH4437" s="13"/>
      <c r="AI4437" s="13"/>
      <c r="AJ4437" s="13"/>
      <c r="AK4437" s="13"/>
      <c r="AL4437" s="13"/>
      <c r="AM4437" s="13"/>
      <c r="AN4437" s="13"/>
    </row>
    <row r="4438" spans="1:40" ht="15.75" hidden="1" customHeight="1" x14ac:dyDescent="0.25">
      <c r="A4438" s="13"/>
      <c r="B4438" s="13"/>
      <c r="C4438" s="13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  <c r="P4438" s="13"/>
      <c r="Q4438" s="13"/>
      <c r="R4438" s="13"/>
      <c r="S4438" s="13"/>
      <c r="T4438" s="13"/>
      <c r="U4438" s="13"/>
      <c r="V4438" s="13"/>
      <c r="W4438" s="13"/>
      <c r="X4438" s="13"/>
      <c r="Y4438" s="13"/>
      <c r="Z4438" s="13"/>
      <c r="AA4438" s="13"/>
      <c r="AB4438" s="13"/>
      <c r="AC4438" s="13"/>
      <c r="AD4438" s="13"/>
      <c r="AE4438" s="13"/>
      <c r="AF4438" s="13"/>
      <c r="AG4438" s="13"/>
      <c r="AH4438" s="13"/>
      <c r="AI4438" s="13"/>
      <c r="AJ4438" s="13"/>
      <c r="AK4438" s="13"/>
      <c r="AL4438" s="13"/>
      <c r="AM4438" s="13"/>
      <c r="AN4438" s="13"/>
    </row>
    <row r="4439" spans="1:40" ht="15.75" hidden="1" customHeight="1" x14ac:dyDescent="0.25">
      <c r="A4439" s="13"/>
      <c r="B4439" s="13"/>
      <c r="C4439" s="13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  <c r="P4439" s="13"/>
      <c r="Q4439" s="13"/>
      <c r="R4439" s="13"/>
      <c r="S4439" s="13"/>
      <c r="T4439" s="13"/>
      <c r="U4439" s="13"/>
      <c r="V4439" s="13"/>
      <c r="W4439" s="13"/>
      <c r="X4439" s="13"/>
      <c r="Y4439" s="13"/>
      <c r="Z4439" s="13"/>
      <c r="AA4439" s="13"/>
      <c r="AB4439" s="13"/>
      <c r="AC4439" s="13"/>
      <c r="AD4439" s="13"/>
      <c r="AE4439" s="13"/>
      <c r="AF4439" s="13"/>
      <c r="AG4439" s="13"/>
      <c r="AH4439" s="13"/>
      <c r="AI4439" s="13"/>
      <c r="AJ4439" s="13"/>
      <c r="AK4439" s="13"/>
      <c r="AL4439" s="13"/>
      <c r="AM4439" s="13"/>
      <c r="AN4439" s="13"/>
    </row>
    <row r="4440" spans="1:40" ht="15.75" hidden="1" customHeight="1" x14ac:dyDescent="0.25">
      <c r="A4440" s="13"/>
      <c r="B4440" s="13"/>
      <c r="C4440" s="13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  <c r="P4440" s="13"/>
      <c r="Q4440" s="13"/>
      <c r="R4440" s="13"/>
      <c r="S4440" s="13"/>
      <c r="T4440" s="13"/>
      <c r="U4440" s="13"/>
      <c r="V4440" s="13"/>
      <c r="W4440" s="13"/>
      <c r="X4440" s="13"/>
      <c r="Y4440" s="13"/>
      <c r="Z4440" s="13"/>
      <c r="AA4440" s="13"/>
      <c r="AB4440" s="13"/>
      <c r="AC4440" s="13"/>
      <c r="AD4440" s="13"/>
      <c r="AE4440" s="13"/>
      <c r="AF4440" s="13"/>
      <c r="AG4440" s="13"/>
      <c r="AH4440" s="13"/>
      <c r="AI4440" s="13"/>
      <c r="AJ4440" s="13"/>
      <c r="AK4440" s="13"/>
      <c r="AL4440" s="13"/>
      <c r="AM4440" s="13"/>
      <c r="AN4440" s="13"/>
    </row>
    <row r="4441" spans="1:40" ht="15.75" hidden="1" customHeight="1" x14ac:dyDescent="0.25">
      <c r="A4441" s="13"/>
      <c r="B4441" s="13"/>
      <c r="C4441" s="13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  <c r="P4441" s="13"/>
      <c r="Q4441" s="13"/>
      <c r="R4441" s="13"/>
      <c r="S4441" s="13"/>
      <c r="T4441" s="13"/>
      <c r="U4441" s="13"/>
      <c r="V4441" s="13"/>
      <c r="W4441" s="13"/>
      <c r="X4441" s="13"/>
      <c r="Y4441" s="13"/>
      <c r="Z4441" s="13"/>
      <c r="AA4441" s="13"/>
      <c r="AB4441" s="13"/>
      <c r="AC4441" s="13"/>
      <c r="AD4441" s="13"/>
      <c r="AE4441" s="13"/>
      <c r="AF4441" s="13"/>
      <c r="AG4441" s="13"/>
      <c r="AH4441" s="13"/>
      <c r="AI4441" s="13"/>
      <c r="AJ4441" s="13"/>
      <c r="AK4441" s="13"/>
      <c r="AL4441" s="13"/>
      <c r="AM4441" s="13"/>
      <c r="AN4441" s="13"/>
    </row>
    <row r="4442" spans="1:40" ht="15.75" hidden="1" customHeight="1" x14ac:dyDescent="0.25">
      <c r="A4442" s="13"/>
      <c r="B4442" s="13"/>
      <c r="C4442" s="13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  <c r="P4442" s="13"/>
      <c r="Q4442" s="13"/>
      <c r="R4442" s="13"/>
      <c r="S4442" s="13"/>
      <c r="T4442" s="13"/>
      <c r="U4442" s="13"/>
      <c r="V4442" s="13"/>
      <c r="W4442" s="13"/>
      <c r="X4442" s="13"/>
      <c r="Y4442" s="13"/>
      <c r="Z4442" s="13"/>
      <c r="AA4442" s="13"/>
      <c r="AB4442" s="13"/>
      <c r="AC4442" s="13"/>
      <c r="AD4442" s="13"/>
      <c r="AE4442" s="13"/>
      <c r="AF4442" s="13"/>
      <c r="AG4442" s="13"/>
      <c r="AH4442" s="13"/>
      <c r="AI4442" s="13"/>
      <c r="AJ4442" s="13"/>
      <c r="AK4442" s="13"/>
      <c r="AL4442" s="13"/>
      <c r="AM4442" s="13"/>
      <c r="AN4442" s="13"/>
    </row>
    <row r="4443" spans="1:40" ht="15.75" hidden="1" customHeight="1" x14ac:dyDescent="0.25">
      <c r="A4443" s="13"/>
      <c r="B4443" s="13"/>
      <c r="C4443" s="13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  <c r="P4443" s="13"/>
      <c r="Q4443" s="13"/>
      <c r="R4443" s="13"/>
      <c r="S4443" s="13"/>
      <c r="T4443" s="13"/>
      <c r="U4443" s="13"/>
      <c r="V4443" s="13"/>
      <c r="W4443" s="13"/>
      <c r="X4443" s="13"/>
      <c r="Y4443" s="13"/>
      <c r="Z4443" s="13"/>
      <c r="AA4443" s="13"/>
      <c r="AB4443" s="13"/>
      <c r="AC4443" s="13"/>
      <c r="AD4443" s="13"/>
      <c r="AE4443" s="13"/>
      <c r="AF4443" s="13"/>
      <c r="AG4443" s="13"/>
      <c r="AH4443" s="13"/>
      <c r="AI4443" s="13"/>
      <c r="AJ4443" s="13"/>
      <c r="AK4443" s="13"/>
      <c r="AL4443" s="13"/>
      <c r="AM4443" s="13"/>
      <c r="AN4443" s="13"/>
    </row>
    <row r="4444" spans="1:40" ht="15.75" hidden="1" customHeight="1" x14ac:dyDescent="0.25">
      <c r="A4444" s="13"/>
      <c r="B4444" s="13"/>
      <c r="C4444" s="13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  <c r="P4444" s="13"/>
      <c r="Q4444" s="13"/>
      <c r="R4444" s="13"/>
      <c r="S4444" s="13"/>
      <c r="T4444" s="13"/>
      <c r="U4444" s="13"/>
      <c r="V4444" s="13"/>
      <c r="W4444" s="13"/>
      <c r="X4444" s="13"/>
      <c r="Y4444" s="13"/>
      <c r="Z4444" s="13"/>
      <c r="AA4444" s="13"/>
      <c r="AB4444" s="13"/>
      <c r="AC4444" s="13"/>
      <c r="AD4444" s="13"/>
      <c r="AE4444" s="13"/>
      <c r="AF4444" s="13"/>
      <c r="AG4444" s="13"/>
      <c r="AH4444" s="13"/>
      <c r="AI4444" s="13"/>
      <c r="AJ4444" s="13"/>
      <c r="AK4444" s="13"/>
      <c r="AL4444" s="13"/>
      <c r="AM4444" s="13"/>
      <c r="AN4444" s="13"/>
    </row>
    <row r="4445" spans="1:40" ht="15.75" hidden="1" customHeight="1" x14ac:dyDescent="0.25">
      <c r="A4445" s="13"/>
      <c r="B4445" s="13"/>
      <c r="C4445" s="13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  <c r="P4445" s="13"/>
      <c r="Q4445" s="13"/>
      <c r="R4445" s="13"/>
      <c r="S4445" s="13"/>
      <c r="T4445" s="13"/>
      <c r="U4445" s="13"/>
      <c r="V4445" s="13"/>
      <c r="W4445" s="13"/>
      <c r="X4445" s="13"/>
      <c r="Y4445" s="13"/>
      <c r="Z4445" s="13"/>
      <c r="AA4445" s="13"/>
      <c r="AB4445" s="13"/>
      <c r="AC4445" s="13"/>
      <c r="AD4445" s="13"/>
      <c r="AE4445" s="13"/>
      <c r="AF4445" s="13"/>
      <c r="AG4445" s="13"/>
      <c r="AH4445" s="13"/>
      <c r="AI4445" s="13"/>
      <c r="AJ4445" s="13"/>
      <c r="AK4445" s="13"/>
      <c r="AL4445" s="13"/>
      <c r="AM4445" s="13"/>
      <c r="AN4445" s="13"/>
    </row>
    <row r="4446" spans="1:40" ht="15.75" hidden="1" customHeight="1" x14ac:dyDescent="0.25">
      <c r="A4446" s="13"/>
      <c r="B4446" s="13"/>
      <c r="C4446" s="13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  <c r="P4446" s="13"/>
      <c r="Q4446" s="13"/>
      <c r="R4446" s="13"/>
      <c r="S4446" s="13"/>
      <c r="T4446" s="13"/>
      <c r="U4446" s="13"/>
      <c r="V4446" s="13"/>
      <c r="W4446" s="13"/>
      <c r="X4446" s="13"/>
      <c r="Y4446" s="13"/>
      <c r="Z4446" s="13"/>
      <c r="AA4446" s="13"/>
      <c r="AB4446" s="13"/>
      <c r="AC4446" s="13"/>
      <c r="AD4446" s="13"/>
      <c r="AE4446" s="13"/>
      <c r="AF4446" s="13"/>
      <c r="AG4446" s="13"/>
      <c r="AH4446" s="13"/>
      <c r="AI4446" s="13"/>
      <c r="AJ4446" s="13"/>
      <c r="AK4446" s="13"/>
      <c r="AL4446" s="13"/>
      <c r="AM4446" s="13"/>
      <c r="AN4446" s="13"/>
    </row>
    <row r="4447" spans="1:40" ht="15.75" hidden="1" customHeight="1" x14ac:dyDescent="0.25">
      <c r="A4447" s="13"/>
      <c r="B4447" s="13"/>
      <c r="C4447" s="13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  <c r="P4447" s="13"/>
      <c r="Q4447" s="13"/>
      <c r="R4447" s="13"/>
      <c r="S4447" s="13"/>
      <c r="T4447" s="13"/>
      <c r="U4447" s="13"/>
      <c r="V4447" s="13"/>
      <c r="W4447" s="13"/>
      <c r="X4447" s="13"/>
      <c r="Y4447" s="13"/>
      <c r="Z4447" s="13"/>
      <c r="AA4447" s="13"/>
      <c r="AB4447" s="13"/>
      <c r="AC4447" s="13"/>
      <c r="AD4447" s="13"/>
      <c r="AE4447" s="13"/>
      <c r="AF4447" s="13"/>
      <c r="AG4447" s="13"/>
      <c r="AH4447" s="13"/>
      <c r="AI4447" s="13"/>
      <c r="AJ4447" s="13"/>
      <c r="AK4447" s="13"/>
      <c r="AL4447" s="13"/>
      <c r="AM4447" s="13"/>
      <c r="AN4447" s="13"/>
    </row>
    <row r="4448" spans="1:40" ht="15.75" hidden="1" customHeight="1" x14ac:dyDescent="0.25">
      <c r="A4448" s="13"/>
      <c r="B4448" s="13"/>
      <c r="C4448" s="13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  <c r="P4448" s="13"/>
      <c r="Q4448" s="13"/>
      <c r="R4448" s="13"/>
      <c r="S4448" s="13"/>
      <c r="T4448" s="13"/>
      <c r="U4448" s="13"/>
      <c r="V4448" s="13"/>
      <c r="W4448" s="13"/>
      <c r="X4448" s="13"/>
      <c r="Y4448" s="13"/>
      <c r="Z4448" s="13"/>
      <c r="AA4448" s="13"/>
      <c r="AB4448" s="13"/>
      <c r="AC4448" s="13"/>
      <c r="AD4448" s="13"/>
      <c r="AE4448" s="13"/>
      <c r="AF4448" s="13"/>
      <c r="AG4448" s="13"/>
      <c r="AH4448" s="13"/>
      <c r="AI4448" s="13"/>
      <c r="AJ4448" s="13"/>
      <c r="AK4448" s="13"/>
      <c r="AL4448" s="13"/>
      <c r="AM4448" s="13"/>
      <c r="AN4448" s="13"/>
    </row>
    <row r="4449" spans="1:40" ht="15.75" hidden="1" customHeight="1" x14ac:dyDescent="0.25">
      <c r="A4449" s="13"/>
      <c r="B4449" s="13"/>
      <c r="C4449" s="13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  <c r="P4449" s="13"/>
      <c r="Q4449" s="13"/>
      <c r="R4449" s="13"/>
      <c r="S4449" s="13"/>
      <c r="T4449" s="13"/>
      <c r="U4449" s="13"/>
      <c r="V4449" s="13"/>
      <c r="W4449" s="13"/>
      <c r="X4449" s="13"/>
      <c r="Y4449" s="13"/>
      <c r="Z4449" s="13"/>
      <c r="AA4449" s="13"/>
      <c r="AB4449" s="13"/>
      <c r="AC4449" s="13"/>
      <c r="AD4449" s="13"/>
      <c r="AE4449" s="13"/>
      <c r="AF4449" s="13"/>
      <c r="AG4449" s="13"/>
      <c r="AH4449" s="13"/>
      <c r="AI4449" s="13"/>
      <c r="AJ4449" s="13"/>
      <c r="AK4449" s="13"/>
      <c r="AL4449" s="13"/>
      <c r="AM4449" s="13"/>
      <c r="AN4449" s="13"/>
    </row>
    <row r="4450" spans="1:40" ht="15.75" hidden="1" customHeight="1" x14ac:dyDescent="0.25">
      <c r="A4450" s="13"/>
      <c r="B4450" s="13"/>
      <c r="C4450" s="13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  <c r="P4450" s="13"/>
      <c r="Q4450" s="13"/>
      <c r="R4450" s="13"/>
      <c r="S4450" s="13"/>
      <c r="T4450" s="13"/>
      <c r="U4450" s="13"/>
      <c r="V4450" s="13"/>
      <c r="W4450" s="13"/>
      <c r="X4450" s="13"/>
      <c r="Y4450" s="13"/>
      <c r="Z4450" s="13"/>
      <c r="AA4450" s="13"/>
      <c r="AB4450" s="13"/>
      <c r="AC4450" s="13"/>
      <c r="AD4450" s="13"/>
      <c r="AE4450" s="13"/>
      <c r="AF4450" s="13"/>
      <c r="AG4450" s="13"/>
      <c r="AH4450" s="13"/>
      <c r="AI4450" s="13"/>
      <c r="AJ4450" s="13"/>
      <c r="AK4450" s="13"/>
      <c r="AL4450" s="13"/>
      <c r="AM4450" s="13"/>
      <c r="AN4450" s="13"/>
    </row>
    <row r="4451" spans="1:40" ht="15.75" hidden="1" customHeight="1" x14ac:dyDescent="0.25">
      <c r="A4451" s="13"/>
      <c r="B4451" s="13"/>
      <c r="C4451" s="13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  <c r="P4451" s="13"/>
      <c r="Q4451" s="13"/>
      <c r="R4451" s="13"/>
      <c r="S4451" s="13"/>
      <c r="T4451" s="13"/>
      <c r="U4451" s="13"/>
      <c r="V4451" s="13"/>
      <c r="W4451" s="13"/>
      <c r="X4451" s="13"/>
      <c r="Y4451" s="13"/>
      <c r="Z4451" s="13"/>
      <c r="AA4451" s="13"/>
      <c r="AB4451" s="13"/>
      <c r="AC4451" s="13"/>
      <c r="AD4451" s="13"/>
      <c r="AE4451" s="13"/>
      <c r="AF4451" s="13"/>
      <c r="AG4451" s="13"/>
      <c r="AH4451" s="13"/>
      <c r="AI4451" s="13"/>
      <c r="AJ4451" s="13"/>
      <c r="AK4451" s="13"/>
      <c r="AL4451" s="13"/>
      <c r="AM4451" s="13"/>
      <c r="AN4451" s="13"/>
    </row>
    <row r="4452" spans="1:40" ht="15.75" hidden="1" customHeight="1" x14ac:dyDescent="0.25">
      <c r="A4452" s="13"/>
      <c r="B4452" s="13"/>
      <c r="C4452" s="13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  <c r="P4452" s="13"/>
      <c r="Q4452" s="13"/>
      <c r="R4452" s="13"/>
      <c r="S4452" s="13"/>
      <c r="T4452" s="13"/>
      <c r="U4452" s="13"/>
      <c r="V4452" s="13"/>
      <c r="W4452" s="13"/>
      <c r="X4452" s="13"/>
      <c r="Y4452" s="13"/>
      <c r="Z4452" s="13"/>
      <c r="AA4452" s="13"/>
      <c r="AB4452" s="13"/>
      <c r="AC4452" s="13"/>
      <c r="AD4452" s="13"/>
      <c r="AE4452" s="13"/>
      <c r="AF4452" s="13"/>
      <c r="AG4452" s="13"/>
      <c r="AH4452" s="13"/>
      <c r="AI4452" s="13"/>
      <c r="AJ4452" s="13"/>
      <c r="AK4452" s="13"/>
      <c r="AL4452" s="13"/>
      <c r="AM4452" s="13"/>
      <c r="AN4452" s="13"/>
    </row>
    <row r="4453" spans="1:40" ht="15.75" hidden="1" customHeight="1" x14ac:dyDescent="0.25">
      <c r="A4453" s="13"/>
      <c r="B4453" s="13"/>
      <c r="C4453" s="13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  <c r="P4453" s="13"/>
      <c r="Q4453" s="13"/>
      <c r="R4453" s="13"/>
      <c r="S4453" s="13"/>
      <c r="T4453" s="13"/>
      <c r="U4453" s="13"/>
      <c r="V4453" s="13"/>
      <c r="W4453" s="13"/>
      <c r="X4453" s="13"/>
      <c r="Y4453" s="13"/>
      <c r="Z4453" s="13"/>
      <c r="AA4453" s="13"/>
      <c r="AB4453" s="13"/>
      <c r="AC4453" s="13"/>
      <c r="AD4453" s="13"/>
      <c r="AE4453" s="13"/>
      <c r="AF4453" s="13"/>
      <c r="AG4453" s="13"/>
      <c r="AH4453" s="13"/>
      <c r="AI4453" s="13"/>
      <c r="AJ4453" s="13"/>
      <c r="AK4453" s="13"/>
      <c r="AL4453" s="13"/>
      <c r="AM4453" s="13"/>
      <c r="AN4453" s="13"/>
    </row>
    <row r="4454" spans="1:40" ht="15.75" hidden="1" customHeight="1" x14ac:dyDescent="0.25">
      <c r="A4454" s="13"/>
      <c r="B4454" s="13"/>
      <c r="C4454" s="13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  <c r="P4454" s="13"/>
      <c r="Q4454" s="13"/>
      <c r="R4454" s="13"/>
      <c r="S4454" s="13"/>
      <c r="T4454" s="13"/>
      <c r="U4454" s="13"/>
      <c r="V4454" s="13"/>
      <c r="W4454" s="13"/>
      <c r="X4454" s="13"/>
      <c r="Y4454" s="13"/>
      <c r="Z4454" s="13"/>
      <c r="AA4454" s="13"/>
      <c r="AB4454" s="13"/>
      <c r="AC4454" s="13"/>
      <c r="AD4454" s="13"/>
      <c r="AE4454" s="13"/>
      <c r="AF4454" s="13"/>
      <c r="AG4454" s="13"/>
      <c r="AH4454" s="13"/>
      <c r="AI4454" s="13"/>
      <c r="AJ4454" s="13"/>
      <c r="AK4454" s="13"/>
      <c r="AL4454" s="13"/>
      <c r="AM4454" s="13"/>
      <c r="AN4454" s="13"/>
    </row>
    <row r="4455" spans="1:40" ht="15.75" hidden="1" customHeight="1" x14ac:dyDescent="0.25">
      <c r="A4455" s="13"/>
      <c r="B4455" s="13"/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  <c r="P4455" s="13"/>
      <c r="Q4455" s="13"/>
      <c r="R4455" s="13"/>
      <c r="S4455" s="13"/>
      <c r="T4455" s="13"/>
      <c r="U4455" s="13"/>
      <c r="V4455" s="13"/>
      <c r="W4455" s="13"/>
      <c r="X4455" s="13"/>
      <c r="Y4455" s="13"/>
      <c r="Z4455" s="13"/>
      <c r="AA4455" s="13"/>
      <c r="AB4455" s="13"/>
      <c r="AC4455" s="13"/>
      <c r="AD4455" s="13"/>
      <c r="AE4455" s="13"/>
      <c r="AF4455" s="13"/>
      <c r="AG4455" s="13"/>
      <c r="AH4455" s="13"/>
      <c r="AI4455" s="13"/>
      <c r="AJ4455" s="13"/>
      <c r="AK4455" s="13"/>
      <c r="AL4455" s="13"/>
      <c r="AM4455" s="13"/>
      <c r="AN4455" s="13"/>
    </row>
    <row r="4456" spans="1:40" ht="15.75" hidden="1" customHeight="1" x14ac:dyDescent="0.25">
      <c r="A4456" s="13"/>
      <c r="B4456" s="13"/>
      <c r="C4456" s="13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  <c r="P4456" s="13"/>
      <c r="Q4456" s="13"/>
      <c r="R4456" s="13"/>
      <c r="S4456" s="13"/>
      <c r="T4456" s="13"/>
      <c r="U4456" s="13"/>
      <c r="V4456" s="13"/>
      <c r="W4456" s="13"/>
      <c r="X4456" s="13"/>
      <c r="Y4456" s="13"/>
      <c r="Z4456" s="13"/>
      <c r="AA4456" s="13"/>
      <c r="AB4456" s="13"/>
      <c r="AC4456" s="13"/>
      <c r="AD4456" s="13"/>
      <c r="AE4456" s="13"/>
      <c r="AF4456" s="13"/>
      <c r="AG4456" s="13"/>
      <c r="AH4456" s="13"/>
      <c r="AI4456" s="13"/>
      <c r="AJ4456" s="13"/>
      <c r="AK4456" s="13"/>
      <c r="AL4456" s="13"/>
      <c r="AM4456" s="13"/>
      <c r="AN4456" s="13"/>
    </row>
    <row r="4457" spans="1:40" ht="15.75" hidden="1" customHeight="1" x14ac:dyDescent="0.25">
      <c r="A4457" s="13"/>
      <c r="B4457" s="13"/>
      <c r="C4457" s="13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  <c r="P4457" s="13"/>
      <c r="Q4457" s="13"/>
      <c r="R4457" s="13"/>
      <c r="S4457" s="13"/>
      <c r="T4457" s="13"/>
      <c r="U4457" s="13"/>
      <c r="V4457" s="13"/>
      <c r="W4457" s="13"/>
      <c r="X4457" s="13"/>
      <c r="Y4457" s="13"/>
      <c r="Z4457" s="13"/>
      <c r="AA4457" s="13"/>
      <c r="AB4457" s="13"/>
      <c r="AC4457" s="13"/>
      <c r="AD4457" s="13"/>
      <c r="AE4457" s="13"/>
      <c r="AF4457" s="13"/>
      <c r="AG4457" s="13"/>
      <c r="AH4457" s="13"/>
      <c r="AI4457" s="13"/>
      <c r="AJ4457" s="13"/>
      <c r="AK4457" s="13"/>
      <c r="AL4457" s="13"/>
      <c r="AM4457" s="13"/>
      <c r="AN4457" s="13"/>
    </row>
    <row r="4458" spans="1:40" ht="15.75" hidden="1" customHeight="1" x14ac:dyDescent="0.25">
      <c r="A4458" s="13"/>
      <c r="B4458" s="13"/>
      <c r="C4458" s="13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  <c r="P4458" s="13"/>
      <c r="Q4458" s="13"/>
      <c r="R4458" s="13"/>
      <c r="S4458" s="13"/>
      <c r="T4458" s="13"/>
      <c r="U4458" s="13"/>
      <c r="V4458" s="13"/>
      <c r="W4458" s="13"/>
      <c r="X4458" s="13"/>
      <c r="Y4458" s="13"/>
      <c r="Z4458" s="13"/>
      <c r="AA4458" s="13"/>
      <c r="AB4458" s="13"/>
      <c r="AC4458" s="13"/>
      <c r="AD4458" s="13"/>
      <c r="AE4458" s="13"/>
      <c r="AF4458" s="13"/>
      <c r="AG4458" s="13"/>
      <c r="AH4458" s="13"/>
      <c r="AI4458" s="13"/>
      <c r="AJ4458" s="13"/>
      <c r="AK4458" s="13"/>
      <c r="AL4458" s="13"/>
      <c r="AM4458" s="13"/>
      <c r="AN4458" s="13"/>
    </row>
    <row r="4459" spans="1:40" ht="15.75" hidden="1" customHeight="1" x14ac:dyDescent="0.25">
      <c r="A4459" s="13"/>
      <c r="B4459" s="13"/>
      <c r="C4459" s="13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  <c r="P4459" s="13"/>
      <c r="Q4459" s="13"/>
      <c r="R4459" s="13"/>
      <c r="S4459" s="13"/>
      <c r="T4459" s="13"/>
      <c r="U4459" s="13"/>
      <c r="V4459" s="13"/>
      <c r="W4459" s="13"/>
      <c r="X4459" s="13"/>
      <c r="Y4459" s="13"/>
      <c r="Z4459" s="13"/>
      <c r="AA4459" s="13"/>
      <c r="AB4459" s="13"/>
      <c r="AC4459" s="13"/>
      <c r="AD4459" s="13"/>
      <c r="AE4459" s="13"/>
      <c r="AF4459" s="13"/>
      <c r="AG4459" s="13"/>
      <c r="AH4459" s="13"/>
      <c r="AI4459" s="13"/>
      <c r="AJ4459" s="13"/>
      <c r="AK4459" s="13"/>
      <c r="AL4459" s="13"/>
      <c r="AM4459" s="13"/>
      <c r="AN4459" s="13"/>
    </row>
    <row r="4460" spans="1:40" ht="15.75" hidden="1" customHeight="1" x14ac:dyDescent="0.25">
      <c r="A4460" s="13"/>
      <c r="B4460" s="13"/>
      <c r="C4460" s="13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  <c r="P4460" s="13"/>
      <c r="Q4460" s="13"/>
      <c r="R4460" s="13"/>
      <c r="S4460" s="13"/>
      <c r="T4460" s="13"/>
      <c r="U4460" s="13"/>
      <c r="V4460" s="13"/>
      <c r="W4460" s="13"/>
      <c r="X4460" s="13"/>
      <c r="Y4460" s="13"/>
      <c r="Z4460" s="13"/>
      <c r="AA4460" s="13"/>
      <c r="AB4460" s="13"/>
      <c r="AC4460" s="13"/>
      <c r="AD4460" s="13"/>
      <c r="AE4460" s="13"/>
      <c r="AF4460" s="13"/>
      <c r="AG4460" s="13"/>
      <c r="AH4460" s="13"/>
      <c r="AI4460" s="13"/>
      <c r="AJ4460" s="13"/>
      <c r="AK4460" s="13"/>
      <c r="AL4460" s="13"/>
      <c r="AM4460" s="13"/>
      <c r="AN4460" s="13"/>
    </row>
    <row r="4461" spans="1:40" ht="15.75" hidden="1" customHeight="1" x14ac:dyDescent="0.25">
      <c r="A4461" s="13"/>
      <c r="B4461" s="13"/>
      <c r="C4461" s="13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  <c r="P4461" s="13"/>
      <c r="Q4461" s="13"/>
      <c r="R4461" s="13"/>
      <c r="S4461" s="13"/>
      <c r="T4461" s="13"/>
      <c r="U4461" s="13"/>
      <c r="V4461" s="13"/>
      <c r="W4461" s="13"/>
      <c r="X4461" s="13"/>
      <c r="Y4461" s="13"/>
      <c r="Z4461" s="13"/>
      <c r="AA4461" s="13"/>
      <c r="AB4461" s="13"/>
      <c r="AC4461" s="13"/>
      <c r="AD4461" s="13"/>
      <c r="AE4461" s="13"/>
      <c r="AF4461" s="13"/>
      <c r="AG4461" s="13"/>
      <c r="AH4461" s="13"/>
      <c r="AI4461" s="13"/>
      <c r="AJ4461" s="13"/>
      <c r="AK4461" s="13"/>
      <c r="AL4461" s="13"/>
      <c r="AM4461" s="13"/>
      <c r="AN4461" s="13"/>
    </row>
    <row r="4462" spans="1:40" ht="15.75" hidden="1" customHeight="1" x14ac:dyDescent="0.25">
      <c r="A4462" s="13"/>
      <c r="B4462" s="13"/>
      <c r="C4462" s="13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  <c r="P4462" s="13"/>
      <c r="Q4462" s="13"/>
      <c r="R4462" s="13"/>
      <c r="S4462" s="13"/>
      <c r="T4462" s="13"/>
      <c r="U4462" s="13"/>
      <c r="V4462" s="13"/>
      <c r="W4462" s="13"/>
      <c r="X4462" s="13"/>
      <c r="Y4462" s="13"/>
      <c r="Z4462" s="13"/>
      <c r="AA4462" s="13"/>
      <c r="AB4462" s="13"/>
      <c r="AC4462" s="13"/>
      <c r="AD4462" s="13"/>
      <c r="AE4462" s="13"/>
      <c r="AF4462" s="13"/>
      <c r="AG4462" s="13"/>
      <c r="AH4462" s="13"/>
      <c r="AI4462" s="13"/>
      <c r="AJ4462" s="13"/>
      <c r="AK4462" s="13"/>
      <c r="AL4462" s="13"/>
      <c r="AM4462" s="13"/>
      <c r="AN4462" s="13"/>
    </row>
    <row r="4463" spans="1:40" ht="15.75" hidden="1" customHeight="1" x14ac:dyDescent="0.25">
      <c r="A4463" s="13"/>
      <c r="B4463" s="13"/>
      <c r="C4463" s="13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  <c r="P4463" s="13"/>
      <c r="Q4463" s="13"/>
      <c r="R4463" s="13"/>
      <c r="S4463" s="13"/>
      <c r="T4463" s="13"/>
      <c r="U4463" s="13"/>
      <c r="V4463" s="13"/>
      <c r="W4463" s="13"/>
      <c r="X4463" s="13"/>
      <c r="Y4463" s="13"/>
      <c r="Z4463" s="13"/>
      <c r="AA4463" s="13"/>
      <c r="AB4463" s="13"/>
      <c r="AC4463" s="13"/>
      <c r="AD4463" s="13"/>
      <c r="AE4463" s="13"/>
      <c r="AF4463" s="13"/>
      <c r="AG4463" s="13"/>
      <c r="AH4463" s="13"/>
      <c r="AI4463" s="13"/>
      <c r="AJ4463" s="13"/>
      <c r="AK4463" s="13"/>
      <c r="AL4463" s="13"/>
      <c r="AM4463" s="13"/>
      <c r="AN4463" s="13"/>
    </row>
    <row r="4464" spans="1:40" ht="15.75" hidden="1" customHeight="1" x14ac:dyDescent="0.25">
      <c r="A4464" s="13"/>
      <c r="B4464" s="13"/>
      <c r="C4464" s="13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  <c r="P4464" s="13"/>
      <c r="Q4464" s="13"/>
      <c r="R4464" s="13"/>
      <c r="S4464" s="13"/>
      <c r="T4464" s="13"/>
      <c r="U4464" s="13"/>
      <c r="V4464" s="13"/>
      <c r="W4464" s="13"/>
      <c r="X4464" s="13"/>
      <c r="Y4464" s="13"/>
      <c r="Z4464" s="13"/>
      <c r="AA4464" s="13"/>
      <c r="AB4464" s="13"/>
      <c r="AC4464" s="13"/>
      <c r="AD4464" s="13"/>
      <c r="AE4464" s="13"/>
      <c r="AF4464" s="13"/>
      <c r="AG4464" s="13"/>
      <c r="AH4464" s="13"/>
      <c r="AI4464" s="13"/>
      <c r="AJ4464" s="13"/>
      <c r="AK4464" s="13"/>
      <c r="AL4464" s="13"/>
      <c r="AM4464" s="13"/>
      <c r="AN4464" s="13"/>
    </row>
    <row r="4465" spans="1:40" ht="15.75" hidden="1" customHeight="1" x14ac:dyDescent="0.25">
      <c r="A4465" s="13"/>
      <c r="B4465" s="13"/>
      <c r="C4465" s="13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  <c r="P4465" s="13"/>
      <c r="Q4465" s="13"/>
      <c r="R4465" s="13"/>
      <c r="S4465" s="13"/>
      <c r="T4465" s="13"/>
      <c r="U4465" s="13"/>
      <c r="V4465" s="13"/>
      <c r="W4465" s="13"/>
      <c r="X4465" s="13"/>
      <c r="Y4465" s="13"/>
      <c r="Z4465" s="13"/>
      <c r="AA4465" s="13"/>
      <c r="AB4465" s="13"/>
      <c r="AC4465" s="13"/>
      <c r="AD4465" s="13"/>
      <c r="AE4465" s="13"/>
      <c r="AF4465" s="13"/>
      <c r="AG4465" s="13"/>
      <c r="AH4465" s="13"/>
      <c r="AI4465" s="13"/>
      <c r="AJ4465" s="13"/>
      <c r="AK4465" s="13"/>
      <c r="AL4465" s="13"/>
      <c r="AM4465" s="13"/>
      <c r="AN4465" s="13"/>
    </row>
    <row r="4466" spans="1:40" ht="15.75" hidden="1" customHeight="1" x14ac:dyDescent="0.25">
      <c r="A4466" s="13"/>
      <c r="B4466" s="13"/>
      <c r="C4466" s="13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  <c r="P4466" s="13"/>
      <c r="Q4466" s="13"/>
      <c r="R4466" s="13"/>
      <c r="S4466" s="13"/>
      <c r="T4466" s="13"/>
      <c r="U4466" s="13"/>
      <c r="V4466" s="13"/>
      <c r="W4466" s="13"/>
      <c r="X4466" s="13"/>
      <c r="Y4466" s="13"/>
      <c r="Z4466" s="13"/>
      <c r="AA4466" s="13"/>
      <c r="AB4466" s="13"/>
      <c r="AC4466" s="13"/>
      <c r="AD4466" s="13"/>
      <c r="AE4466" s="13"/>
      <c r="AF4466" s="13"/>
      <c r="AG4466" s="13"/>
      <c r="AH4466" s="13"/>
      <c r="AI4466" s="13"/>
      <c r="AJ4466" s="13"/>
      <c r="AK4466" s="13"/>
      <c r="AL4466" s="13"/>
      <c r="AM4466" s="13"/>
      <c r="AN4466" s="13"/>
    </row>
    <row r="4467" spans="1:40" ht="15.75" hidden="1" customHeight="1" x14ac:dyDescent="0.25">
      <c r="A4467" s="13"/>
      <c r="B4467" s="13"/>
      <c r="C4467" s="13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  <c r="P4467" s="13"/>
      <c r="Q4467" s="13"/>
      <c r="R4467" s="13"/>
      <c r="S4467" s="13"/>
      <c r="T4467" s="13"/>
      <c r="U4467" s="13"/>
      <c r="V4467" s="13"/>
      <c r="W4467" s="13"/>
      <c r="X4467" s="13"/>
      <c r="Y4467" s="13"/>
      <c r="Z4467" s="13"/>
      <c r="AA4467" s="13"/>
      <c r="AB4467" s="13"/>
      <c r="AC4467" s="13"/>
      <c r="AD4467" s="13"/>
      <c r="AE4467" s="13"/>
      <c r="AF4467" s="13"/>
      <c r="AG4467" s="13"/>
      <c r="AH4467" s="13"/>
      <c r="AI4467" s="13"/>
      <c r="AJ4467" s="13"/>
      <c r="AK4467" s="13"/>
      <c r="AL4467" s="13"/>
      <c r="AM4467" s="13"/>
      <c r="AN4467" s="13"/>
    </row>
    <row r="4468" spans="1:40" ht="15.75" hidden="1" customHeight="1" x14ac:dyDescent="0.25">
      <c r="A4468" s="13"/>
      <c r="B4468" s="13"/>
      <c r="C4468" s="13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  <c r="P4468" s="13"/>
      <c r="Q4468" s="13"/>
      <c r="R4468" s="13"/>
      <c r="S4468" s="13"/>
      <c r="T4468" s="13"/>
      <c r="U4468" s="13"/>
      <c r="V4468" s="13"/>
      <c r="W4468" s="13"/>
      <c r="X4468" s="13"/>
      <c r="Y4468" s="13"/>
      <c r="Z4468" s="13"/>
      <c r="AA4468" s="13"/>
      <c r="AB4468" s="13"/>
      <c r="AC4468" s="13"/>
      <c r="AD4468" s="13"/>
      <c r="AE4468" s="13"/>
      <c r="AF4468" s="13"/>
      <c r="AG4468" s="13"/>
      <c r="AH4468" s="13"/>
      <c r="AI4468" s="13"/>
      <c r="AJ4468" s="13"/>
      <c r="AK4468" s="13"/>
      <c r="AL4468" s="13"/>
      <c r="AM4468" s="13"/>
      <c r="AN4468" s="13"/>
    </row>
    <row r="4469" spans="1:40" ht="15.75" hidden="1" customHeight="1" x14ac:dyDescent="0.25">
      <c r="A4469" s="13"/>
      <c r="B4469" s="13"/>
      <c r="C4469" s="13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  <c r="P4469" s="13"/>
      <c r="Q4469" s="13"/>
      <c r="R4469" s="13"/>
      <c r="S4469" s="13"/>
      <c r="T4469" s="13"/>
      <c r="U4469" s="13"/>
      <c r="V4469" s="13"/>
      <c r="W4469" s="13"/>
      <c r="X4469" s="13"/>
      <c r="Y4469" s="13"/>
      <c r="Z4469" s="13"/>
      <c r="AA4469" s="13"/>
      <c r="AB4469" s="13"/>
      <c r="AC4469" s="13"/>
      <c r="AD4469" s="13"/>
      <c r="AE4469" s="13"/>
      <c r="AF4469" s="13"/>
      <c r="AG4469" s="13"/>
      <c r="AH4469" s="13"/>
      <c r="AI4469" s="13"/>
      <c r="AJ4469" s="13"/>
      <c r="AK4469" s="13"/>
      <c r="AL4469" s="13"/>
      <c r="AM4469" s="13"/>
      <c r="AN4469" s="13"/>
    </row>
    <row r="4470" spans="1:40" ht="15.75" hidden="1" customHeight="1" x14ac:dyDescent="0.25">
      <c r="A4470" s="13"/>
      <c r="B4470" s="13"/>
      <c r="C4470" s="13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  <c r="P4470" s="13"/>
      <c r="Q4470" s="13"/>
      <c r="R4470" s="13"/>
      <c r="S4470" s="13"/>
      <c r="T4470" s="13"/>
      <c r="U4470" s="13"/>
      <c r="V4470" s="13"/>
      <c r="W4470" s="13"/>
      <c r="X4470" s="13"/>
      <c r="Y4470" s="13"/>
      <c r="Z4470" s="13"/>
      <c r="AA4470" s="13"/>
      <c r="AB4470" s="13"/>
      <c r="AC4470" s="13"/>
      <c r="AD4470" s="13"/>
      <c r="AE4470" s="13"/>
      <c r="AF4470" s="13"/>
      <c r="AG4470" s="13"/>
      <c r="AH4470" s="13"/>
      <c r="AI4470" s="13"/>
      <c r="AJ4470" s="13"/>
      <c r="AK4470" s="13"/>
      <c r="AL4470" s="13"/>
      <c r="AM4470" s="13"/>
      <c r="AN4470" s="13"/>
    </row>
    <row r="4471" spans="1:40" ht="15.75" hidden="1" customHeight="1" x14ac:dyDescent="0.25">
      <c r="A4471" s="13"/>
      <c r="B4471" s="13"/>
      <c r="C4471" s="13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  <c r="P4471" s="13"/>
      <c r="Q4471" s="13"/>
      <c r="R4471" s="13"/>
      <c r="S4471" s="13"/>
      <c r="T4471" s="13"/>
      <c r="U4471" s="13"/>
      <c r="V4471" s="13"/>
      <c r="W4471" s="13"/>
      <c r="X4471" s="13"/>
      <c r="Y4471" s="13"/>
      <c r="Z4471" s="13"/>
      <c r="AA4471" s="13"/>
      <c r="AB4471" s="13"/>
      <c r="AC4471" s="13"/>
      <c r="AD4471" s="13"/>
      <c r="AE4471" s="13"/>
      <c r="AF4471" s="13"/>
      <c r="AG4471" s="13"/>
      <c r="AH4471" s="13"/>
      <c r="AI4471" s="13"/>
      <c r="AJ4471" s="13"/>
      <c r="AK4471" s="13"/>
      <c r="AL4471" s="13"/>
      <c r="AM4471" s="13"/>
      <c r="AN4471" s="13"/>
    </row>
    <row r="4472" spans="1:40" ht="15.75" hidden="1" customHeight="1" x14ac:dyDescent="0.25">
      <c r="A4472" s="13"/>
      <c r="B4472" s="13"/>
      <c r="C4472" s="13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  <c r="P4472" s="13"/>
      <c r="Q4472" s="13"/>
      <c r="R4472" s="13"/>
      <c r="S4472" s="13"/>
      <c r="T4472" s="13"/>
      <c r="U4472" s="13"/>
      <c r="V4472" s="13"/>
      <c r="W4472" s="13"/>
      <c r="X4472" s="13"/>
      <c r="Y4472" s="13"/>
      <c r="Z4472" s="13"/>
      <c r="AA4472" s="13"/>
      <c r="AB4472" s="13"/>
      <c r="AC4472" s="13"/>
      <c r="AD4472" s="13"/>
      <c r="AE4472" s="13"/>
      <c r="AF4472" s="13"/>
      <c r="AG4472" s="13"/>
      <c r="AH4472" s="13"/>
      <c r="AI4472" s="13"/>
      <c r="AJ4472" s="13"/>
      <c r="AK4472" s="13"/>
      <c r="AL4472" s="13"/>
      <c r="AM4472" s="13"/>
      <c r="AN4472" s="13"/>
    </row>
    <row r="4473" spans="1:40" ht="15.75" hidden="1" customHeight="1" x14ac:dyDescent="0.25">
      <c r="A4473" s="13"/>
      <c r="B4473" s="13"/>
      <c r="C4473" s="13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  <c r="P4473" s="13"/>
      <c r="Q4473" s="13"/>
      <c r="R4473" s="13"/>
      <c r="S4473" s="13"/>
      <c r="T4473" s="13"/>
      <c r="U4473" s="13"/>
      <c r="V4473" s="13"/>
      <c r="W4473" s="13"/>
      <c r="X4473" s="13"/>
      <c r="Y4473" s="13"/>
      <c r="Z4473" s="13"/>
      <c r="AA4473" s="13"/>
      <c r="AB4473" s="13"/>
      <c r="AC4473" s="13"/>
      <c r="AD4473" s="13"/>
      <c r="AE4473" s="13"/>
      <c r="AF4473" s="13"/>
      <c r="AG4473" s="13"/>
      <c r="AH4473" s="13"/>
      <c r="AI4473" s="13"/>
      <c r="AJ4473" s="13"/>
      <c r="AK4473" s="13"/>
      <c r="AL4473" s="13"/>
      <c r="AM4473" s="13"/>
      <c r="AN4473" s="13"/>
    </row>
    <row r="4474" spans="1:40" ht="15.75" hidden="1" customHeight="1" x14ac:dyDescent="0.25">
      <c r="A4474" s="13"/>
      <c r="B4474" s="13"/>
      <c r="C4474" s="13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  <c r="P4474" s="13"/>
      <c r="Q4474" s="13"/>
      <c r="R4474" s="13"/>
      <c r="S4474" s="13"/>
      <c r="T4474" s="13"/>
      <c r="U4474" s="13"/>
      <c r="V4474" s="13"/>
      <c r="W4474" s="13"/>
      <c r="X4474" s="13"/>
      <c r="Y4474" s="13"/>
      <c r="Z4474" s="13"/>
      <c r="AA4474" s="13"/>
      <c r="AB4474" s="13"/>
      <c r="AC4474" s="13"/>
      <c r="AD4474" s="13"/>
      <c r="AE4474" s="13"/>
      <c r="AF4474" s="13"/>
      <c r="AG4474" s="13"/>
      <c r="AH4474" s="13"/>
      <c r="AI4474" s="13"/>
      <c r="AJ4474" s="13"/>
      <c r="AK4474" s="13"/>
      <c r="AL4474" s="13"/>
      <c r="AM4474" s="13"/>
      <c r="AN4474" s="13"/>
    </row>
    <row r="4475" spans="1:40" ht="15.75" hidden="1" customHeight="1" x14ac:dyDescent="0.25">
      <c r="A4475" s="13"/>
      <c r="B4475" s="13"/>
      <c r="C4475" s="13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  <c r="P4475" s="13"/>
      <c r="Q4475" s="13"/>
      <c r="R4475" s="13"/>
      <c r="S4475" s="13"/>
      <c r="T4475" s="13"/>
      <c r="U4475" s="13"/>
      <c r="V4475" s="13"/>
      <c r="W4475" s="13"/>
      <c r="X4475" s="13"/>
      <c r="Y4475" s="13"/>
      <c r="Z4475" s="13"/>
      <c r="AA4475" s="13"/>
      <c r="AB4475" s="13"/>
      <c r="AC4475" s="13"/>
      <c r="AD4475" s="13"/>
      <c r="AE4475" s="13"/>
      <c r="AF4475" s="13"/>
      <c r="AG4475" s="13"/>
      <c r="AH4475" s="13"/>
      <c r="AI4475" s="13"/>
      <c r="AJ4475" s="13"/>
      <c r="AK4475" s="13"/>
      <c r="AL4475" s="13"/>
      <c r="AM4475" s="13"/>
      <c r="AN4475" s="13"/>
    </row>
    <row r="4476" spans="1:40" ht="15.75" hidden="1" customHeight="1" x14ac:dyDescent="0.25">
      <c r="A4476" s="13"/>
      <c r="B4476" s="13"/>
      <c r="C4476" s="13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  <c r="P4476" s="13"/>
      <c r="Q4476" s="13"/>
      <c r="R4476" s="13"/>
      <c r="S4476" s="13"/>
      <c r="T4476" s="13"/>
      <c r="U4476" s="13"/>
      <c r="V4476" s="13"/>
      <c r="W4476" s="13"/>
      <c r="X4476" s="13"/>
      <c r="Y4476" s="13"/>
      <c r="Z4476" s="13"/>
      <c r="AA4476" s="13"/>
      <c r="AB4476" s="13"/>
      <c r="AC4476" s="13"/>
      <c r="AD4476" s="13"/>
      <c r="AE4476" s="13"/>
      <c r="AF4476" s="13"/>
      <c r="AG4476" s="13"/>
      <c r="AH4476" s="13"/>
      <c r="AI4476" s="13"/>
      <c r="AJ4476" s="13"/>
      <c r="AK4476" s="13"/>
      <c r="AL4476" s="13"/>
      <c r="AM4476" s="13"/>
      <c r="AN4476" s="13"/>
    </row>
    <row r="4477" spans="1:40" ht="15.75" hidden="1" customHeight="1" x14ac:dyDescent="0.25">
      <c r="A4477" s="13"/>
      <c r="B4477" s="13"/>
      <c r="C4477" s="13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  <c r="P4477" s="13"/>
      <c r="Q4477" s="13"/>
      <c r="R4477" s="13"/>
      <c r="S4477" s="13"/>
      <c r="T4477" s="13"/>
      <c r="U4477" s="13"/>
      <c r="V4477" s="13"/>
      <c r="W4477" s="13"/>
      <c r="X4477" s="13"/>
      <c r="Y4477" s="13"/>
      <c r="Z4477" s="13"/>
      <c r="AA4477" s="13"/>
      <c r="AB4477" s="13"/>
      <c r="AC4477" s="13"/>
      <c r="AD4477" s="13"/>
      <c r="AE4477" s="13"/>
      <c r="AF4477" s="13"/>
      <c r="AG4477" s="13"/>
      <c r="AH4477" s="13"/>
      <c r="AI4477" s="13"/>
      <c r="AJ4477" s="13"/>
      <c r="AK4477" s="13"/>
      <c r="AL4477" s="13"/>
      <c r="AM4477" s="13"/>
      <c r="AN4477" s="13"/>
    </row>
    <row r="4478" spans="1:40" ht="15.75" hidden="1" customHeight="1" x14ac:dyDescent="0.25">
      <c r="A4478" s="13"/>
      <c r="B4478" s="13"/>
      <c r="C4478" s="13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  <c r="P4478" s="13"/>
      <c r="Q4478" s="13"/>
      <c r="R4478" s="13"/>
      <c r="S4478" s="13"/>
      <c r="T4478" s="13"/>
      <c r="U4478" s="13"/>
      <c r="V4478" s="13"/>
      <c r="W4478" s="13"/>
      <c r="X4478" s="13"/>
      <c r="Y4478" s="13"/>
      <c r="Z4478" s="13"/>
      <c r="AA4478" s="13"/>
      <c r="AB4478" s="13"/>
      <c r="AC4478" s="13"/>
      <c r="AD4478" s="13"/>
      <c r="AE4478" s="13"/>
      <c r="AF4478" s="13"/>
      <c r="AG4478" s="13"/>
      <c r="AH4478" s="13"/>
      <c r="AI4478" s="13"/>
      <c r="AJ4478" s="13"/>
      <c r="AK4478" s="13"/>
      <c r="AL4478" s="13"/>
      <c r="AM4478" s="13"/>
      <c r="AN4478" s="13"/>
    </row>
    <row r="4479" spans="1:40" ht="15.75" hidden="1" customHeight="1" x14ac:dyDescent="0.25">
      <c r="A4479" s="13"/>
      <c r="B4479" s="13"/>
      <c r="C4479" s="13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  <c r="P4479" s="13"/>
      <c r="Q4479" s="13"/>
      <c r="R4479" s="13"/>
      <c r="S4479" s="13"/>
      <c r="T4479" s="13"/>
      <c r="U4479" s="13"/>
      <c r="V4479" s="13"/>
      <c r="W4479" s="13"/>
      <c r="X4479" s="13"/>
      <c r="Y4479" s="13"/>
      <c r="Z4479" s="13"/>
      <c r="AA4479" s="13"/>
      <c r="AB4479" s="13"/>
      <c r="AC4479" s="13"/>
      <c r="AD4479" s="13"/>
      <c r="AE4479" s="13"/>
      <c r="AF4479" s="13"/>
      <c r="AG4479" s="13"/>
      <c r="AH4479" s="13"/>
      <c r="AI4479" s="13"/>
      <c r="AJ4479" s="13"/>
      <c r="AK4479" s="13"/>
      <c r="AL4479" s="13"/>
      <c r="AM4479" s="13"/>
      <c r="AN4479" s="13"/>
    </row>
    <row r="4480" spans="1:40" ht="15.75" hidden="1" customHeight="1" x14ac:dyDescent="0.25">
      <c r="A4480" s="13"/>
      <c r="B4480" s="13"/>
      <c r="C4480" s="13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  <c r="P4480" s="13"/>
      <c r="Q4480" s="13"/>
      <c r="R4480" s="13"/>
      <c r="S4480" s="13"/>
      <c r="T4480" s="13"/>
      <c r="U4480" s="13"/>
      <c r="V4480" s="13"/>
      <c r="W4480" s="13"/>
      <c r="X4480" s="13"/>
      <c r="Y4480" s="13"/>
      <c r="Z4480" s="13"/>
      <c r="AA4480" s="13"/>
      <c r="AB4480" s="13"/>
      <c r="AC4480" s="13"/>
      <c r="AD4480" s="13"/>
      <c r="AE4480" s="13"/>
      <c r="AF4480" s="13"/>
      <c r="AG4480" s="13"/>
      <c r="AH4480" s="13"/>
      <c r="AI4480" s="13"/>
      <c r="AJ4480" s="13"/>
      <c r="AK4480" s="13"/>
      <c r="AL4480" s="13"/>
      <c r="AM4480" s="13"/>
      <c r="AN4480" s="13"/>
    </row>
    <row r="4481" spans="1:40" ht="15.75" hidden="1" customHeight="1" x14ac:dyDescent="0.25">
      <c r="A4481" s="13"/>
      <c r="B4481" s="13"/>
      <c r="C4481" s="13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  <c r="P4481" s="13"/>
      <c r="Q4481" s="13"/>
      <c r="R4481" s="13"/>
      <c r="S4481" s="13"/>
      <c r="T4481" s="13"/>
      <c r="U4481" s="13"/>
      <c r="V4481" s="13"/>
      <c r="W4481" s="13"/>
      <c r="X4481" s="13"/>
      <c r="Y4481" s="13"/>
      <c r="Z4481" s="13"/>
      <c r="AA4481" s="13"/>
      <c r="AB4481" s="13"/>
      <c r="AC4481" s="13"/>
      <c r="AD4481" s="13"/>
      <c r="AE4481" s="13"/>
      <c r="AF4481" s="13"/>
      <c r="AG4481" s="13"/>
      <c r="AH4481" s="13"/>
      <c r="AI4481" s="13"/>
      <c r="AJ4481" s="13"/>
      <c r="AK4481" s="13"/>
      <c r="AL4481" s="13"/>
      <c r="AM4481" s="13"/>
      <c r="AN4481" s="13"/>
    </row>
    <row r="4482" spans="1:40" ht="15.75" hidden="1" customHeight="1" x14ac:dyDescent="0.25">
      <c r="A4482" s="13"/>
      <c r="B4482" s="13"/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  <c r="P4482" s="13"/>
      <c r="Q4482" s="13"/>
      <c r="R4482" s="13"/>
      <c r="S4482" s="13"/>
      <c r="T4482" s="13"/>
      <c r="U4482" s="13"/>
      <c r="V4482" s="13"/>
      <c r="W4482" s="13"/>
      <c r="X4482" s="13"/>
      <c r="Y4482" s="13"/>
      <c r="Z4482" s="13"/>
      <c r="AA4482" s="13"/>
      <c r="AB4482" s="13"/>
      <c r="AC4482" s="13"/>
      <c r="AD4482" s="13"/>
      <c r="AE4482" s="13"/>
      <c r="AF4482" s="13"/>
      <c r="AG4482" s="13"/>
      <c r="AH4482" s="13"/>
      <c r="AI4482" s="13"/>
      <c r="AJ4482" s="13"/>
      <c r="AK4482" s="13"/>
      <c r="AL4482" s="13"/>
      <c r="AM4482" s="13"/>
      <c r="AN4482" s="13"/>
    </row>
    <row r="4483" spans="1:40" ht="15.75" hidden="1" customHeight="1" x14ac:dyDescent="0.25">
      <c r="A4483" s="13"/>
      <c r="B4483" s="13"/>
      <c r="C4483" s="13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  <c r="P4483" s="13"/>
      <c r="Q4483" s="13"/>
      <c r="R4483" s="13"/>
      <c r="S4483" s="13"/>
      <c r="T4483" s="13"/>
      <c r="U4483" s="13"/>
      <c r="V4483" s="13"/>
      <c r="W4483" s="13"/>
      <c r="X4483" s="13"/>
      <c r="Y4483" s="13"/>
      <c r="Z4483" s="13"/>
      <c r="AA4483" s="13"/>
      <c r="AB4483" s="13"/>
      <c r="AC4483" s="13"/>
      <c r="AD4483" s="13"/>
      <c r="AE4483" s="13"/>
      <c r="AF4483" s="13"/>
      <c r="AG4483" s="13"/>
      <c r="AH4483" s="13"/>
      <c r="AI4483" s="13"/>
      <c r="AJ4483" s="13"/>
      <c r="AK4483" s="13"/>
      <c r="AL4483" s="13"/>
      <c r="AM4483" s="13"/>
      <c r="AN4483" s="13"/>
    </row>
    <row r="4484" spans="1:40" ht="15.75" hidden="1" customHeight="1" x14ac:dyDescent="0.25">
      <c r="A4484" s="13"/>
      <c r="B4484" s="13"/>
      <c r="C4484" s="13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  <c r="P4484" s="13"/>
      <c r="Q4484" s="13"/>
      <c r="R4484" s="13"/>
      <c r="S4484" s="13"/>
      <c r="T4484" s="13"/>
      <c r="U4484" s="13"/>
      <c r="V4484" s="13"/>
      <c r="W4484" s="13"/>
      <c r="X4484" s="13"/>
      <c r="Y4484" s="13"/>
      <c r="Z4484" s="13"/>
      <c r="AA4484" s="13"/>
      <c r="AB4484" s="13"/>
      <c r="AC4484" s="13"/>
      <c r="AD4484" s="13"/>
      <c r="AE4484" s="13"/>
      <c r="AF4484" s="13"/>
      <c r="AG4484" s="13"/>
      <c r="AH4484" s="13"/>
      <c r="AI4484" s="13"/>
      <c r="AJ4484" s="13"/>
      <c r="AK4484" s="13"/>
      <c r="AL4484" s="13"/>
      <c r="AM4484" s="13"/>
      <c r="AN4484" s="13"/>
    </row>
    <row r="4485" spans="1:40" ht="15.75" hidden="1" customHeight="1" x14ac:dyDescent="0.25">
      <c r="A4485" s="13"/>
      <c r="B4485" s="13"/>
      <c r="C4485" s="13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  <c r="P4485" s="13"/>
      <c r="Q4485" s="13"/>
      <c r="R4485" s="13"/>
      <c r="S4485" s="13"/>
      <c r="T4485" s="13"/>
      <c r="U4485" s="13"/>
      <c r="V4485" s="13"/>
      <c r="W4485" s="13"/>
      <c r="X4485" s="13"/>
      <c r="Y4485" s="13"/>
      <c r="Z4485" s="13"/>
      <c r="AA4485" s="13"/>
      <c r="AB4485" s="13"/>
      <c r="AC4485" s="13"/>
      <c r="AD4485" s="13"/>
      <c r="AE4485" s="13"/>
      <c r="AF4485" s="13"/>
      <c r="AG4485" s="13"/>
      <c r="AH4485" s="13"/>
      <c r="AI4485" s="13"/>
      <c r="AJ4485" s="13"/>
      <c r="AK4485" s="13"/>
      <c r="AL4485" s="13"/>
      <c r="AM4485" s="13"/>
      <c r="AN4485" s="13"/>
    </row>
    <row r="4486" spans="1:40" ht="15.75" hidden="1" customHeight="1" x14ac:dyDescent="0.25">
      <c r="A4486" s="13"/>
      <c r="B4486" s="13"/>
      <c r="C4486" s="13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  <c r="P4486" s="13"/>
      <c r="Q4486" s="13"/>
      <c r="R4486" s="13"/>
      <c r="S4486" s="13"/>
      <c r="T4486" s="13"/>
      <c r="U4486" s="13"/>
      <c r="V4486" s="13"/>
      <c r="W4486" s="13"/>
      <c r="X4486" s="13"/>
      <c r="Y4486" s="13"/>
      <c r="Z4486" s="13"/>
      <c r="AA4486" s="13"/>
      <c r="AB4486" s="13"/>
      <c r="AC4486" s="13"/>
      <c r="AD4486" s="13"/>
      <c r="AE4486" s="13"/>
      <c r="AF4486" s="13"/>
      <c r="AG4486" s="13"/>
      <c r="AH4486" s="13"/>
      <c r="AI4486" s="13"/>
      <c r="AJ4486" s="13"/>
      <c r="AK4486" s="13"/>
      <c r="AL4486" s="13"/>
      <c r="AM4486" s="13"/>
      <c r="AN4486" s="13"/>
    </row>
    <row r="4487" spans="1:40" ht="15.75" hidden="1" customHeight="1" x14ac:dyDescent="0.25">
      <c r="A4487" s="13"/>
      <c r="B4487" s="13"/>
      <c r="C4487" s="13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  <c r="P4487" s="13"/>
      <c r="Q4487" s="13"/>
      <c r="R4487" s="13"/>
      <c r="S4487" s="13"/>
      <c r="T4487" s="13"/>
      <c r="U4487" s="13"/>
      <c r="V4487" s="13"/>
      <c r="W4487" s="13"/>
      <c r="X4487" s="13"/>
      <c r="Y4487" s="13"/>
      <c r="Z4487" s="13"/>
      <c r="AA4487" s="13"/>
      <c r="AB4487" s="13"/>
      <c r="AC4487" s="13"/>
      <c r="AD4487" s="13"/>
      <c r="AE4487" s="13"/>
      <c r="AF4487" s="13"/>
      <c r="AG4487" s="13"/>
      <c r="AH4487" s="13"/>
      <c r="AI4487" s="13"/>
      <c r="AJ4487" s="13"/>
      <c r="AK4487" s="13"/>
      <c r="AL4487" s="13"/>
      <c r="AM4487" s="13"/>
      <c r="AN4487" s="13"/>
    </row>
    <row r="4488" spans="1:40" ht="15.75" hidden="1" customHeight="1" x14ac:dyDescent="0.25">
      <c r="A4488" s="13"/>
      <c r="B4488" s="13"/>
      <c r="C4488" s="13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  <c r="P4488" s="13"/>
      <c r="Q4488" s="13"/>
      <c r="R4488" s="13"/>
      <c r="S4488" s="13"/>
      <c r="T4488" s="13"/>
      <c r="U4488" s="13"/>
      <c r="V4488" s="13"/>
      <c r="W4488" s="13"/>
      <c r="X4488" s="13"/>
      <c r="Y4488" s="13"/>
      <c r="Z4488" s="13"/>
      <c r="AA4488" s="13"/>
      <c r="AB4488" s="13"/>
      <c r="AC4488" s="13"/>
      <c r="AD4488" s="13"/>
      <c r="AE4488" s="13"/>
      <c r="AF4488" s="13"/>
      <c r="AG4488" s="13"/>
      <c r="AH4488" s="13"/>
      <c r="AI4488" s="13"/>
      <c r="AJ4488" s="13"/>
      <c r="AK4488" s="13"/>
      <c r="AL4488" s="13"/>
      <c r="AM4488" s="13"/>
      <c r="AN4488" s="13"/>
    </row>
    <row r="4489" spans="1:40" ht="15.75" hidden="1" customHeight="1" x14ac:dyDescent="0.25">
      <c r="A4489" s="13"/>
      <c r="B4489" s="13"/>
      <c r="C4489" s="13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  <c r="P4489" s="13"/>
      <c r="Q4489" s="13"/>
      <c r="R4489" s="13"/>
      <c r="S4489" s="13"/>
      <c r="T4489" s="13"/>
      <c r="U4489" s="13"/>
      <c r="V4489" s="13"/>
      <c r="W4489" s="13"/>
      <c r="X4489" s="13"/>
      <c r="Y4489" s="13"/>
      <c r="Z4489" s="13"/>
      <c r="AA4489" s="13"/>
      <c r="AB4489" s="13"/>
      <c r="AC4489" s="13"/>
      <c r="AD4489" s="13"/>
      <c r="AE4489" s="13"/>
      <c r="AF4489" s="13"/>
      <c r="AG4489" s="13"/>
      <c r="AH4489" s="13"/>
      <c r="AI4489" s="13"/>
      <c r="AJ4489" s="13"/>
      <c r="AK4489" s="13"/>
      <c r="AL4489" s="13"/>
      <c r="AM4489" s="13"/>
      <c r="AN4489" s="13"/>
    </row>
    <row r="4490" spans="1:40" ht="15.75" hidden="1" customHeight="1" x14ac:dyDescent="0.25">
      <c r="A4490" s="13"/>
      <c r="B4490" s="13"/>
      <c r="C4490" s="13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  <c r="P4490" s="13"/>
      <c r="Q4490" s="13"/>
      <c r="R4490" s="13"/>
      <c r="S4490" s="13"/>
      <c r="T4490" s="13"/>
      <c r="U4490" s="13"/>
      <c r="V4490" s="13"/>
      <c r="W4490" s="13"/>
      <c r="X4490" s="13"/>
      <c r="Y4490" s="13"/>
      <c r="Z4490" s="13"/>
      <c r="AA4490" s="13"/>
      <c r="AB4490" s="13"/>
      <c r="AC4490" s="13"/>
      <c r="AD4490" s="13"/>
      <c r="AE4490" s="13"/>
      <c r="AF4490" s="13"/>
      <c r="AG4490" s="13"/>
      <c r="AH4490" s="13"/>
      <c r="AI4490" s="13"/>
      <c r="AJ4490" s="13"/>
      <c r="AK4490" s="13"/>
      <c r="AL4490" s="13"/>
      <c r="AM4490" s="13"/>
      <c r="AN4490" s="13"/>
    </row>
    <row r="4491" spans="1:40" ht="15.75" hidden="1" customHeight="1" x14ac:dyDescent="0.25">
      <c r="A4491" s="13"/>
      <c r="B4491" s="13"/>
      <c r="C4491" s="13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  <c r="P4491" s="13"/>
      <c r="Q4491" s="13"/>
      <c r="R4491" s="13"/>
      <c r="S4491" s="13"/>
      <c r="T4491" s="13"/>
      <c r="U4491" s="13"/>
      <c r="V4491" s="13"/>
      <c r="W4491" s="13"/>
      <c r="X4491" s="13"/>
      <c r="Y4491" s="13"/>
      <c r="Z4491" s="13"/>
      <c r="AA4491" s="13"/>
      <c r="AB4491" s="13"/>
      <c r="AC4491" s="13"/>
      <c r="AD4491" s="13"/>
      <c r="AE4491" s="13"/>
      <c r="AF4491" s="13"/>
      <c r="AG4491" s="13"/>
      <c r="AH4491" s="13"/>
      <c r="AI4491" s="13"/>
      <c r="AJ4491" s="13"/>
      <c r="AK4491" s="13"/>
      <c r="AL4491" s="13"/>
      <c r="AM4491" s="13"/>
      <c r="AN4491" s="13"/>
    </row>
    <row r="4492" spans="1:40" ht="15.75" hidden="1" customHeight="1" x14ac:dyDescent="0.25">
      <c r="A4492" s="13"/>
      <c r="B4492" s="13"/>
      <c r="C4492" s="13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  <c r="P4492" s="13"/>
      <c r="Q4492" s="13"/>
      <c r="R4492" s="13"/>
      <c r="S4492" s="13"/>
      <c r="T4492" s="13"/>
      <c r="U4492" s="13"/>
      <c r="V4492" s="13"/>
      <c r="W4492" s="13"/>
      <c r="X4492" s="13"/>
      <c r="Y4492" s="13"/>
      <c r="Z4492" s="13"/>
      <c r="AA4492" s="13"/>
      <c r="AB4492" s="13"/>
      <c r="AC4492" s="13"/>
      <c r="AD4492" s="13"/>
      <c r="AE4492" s="13"/>
      <c r="AF4492" s="13"/>
      <c r="AG4492" s="13"/>
      <c r="AH4492" s="13"/>
      <c r="AI4492" s="13"/>
      <c r="AJ4492" s="13"/>
      <c r="AK4492" s="13"/>
      <c r="AL4492" s="13"/>
      <c r="AM4492" s="13"/>
      <c r="AN4492" s="13"/>
    </row>
    <row r="4493" spans="1:40" ht="15.75" hidden="1" customHeight="1" x14ac:dyDescent="0.25">
      <c r="A4493" s="13"/>
      <c r="B4493" s="13"/>
      <c r="C4493" s="13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  <c r="P4493" s="13"/>
      <c r="Q4493" s="13"/>
      <c r="R4493" s="13"/>
      <c r="S4493" s="13"/>
      <c r="T4493" s="13"/>
      <c r="U4493" s="13"/>
      <c r="V4493" s="13"/>
      <c r="W4493" s="13"/>
      <c r="X4493" s="13"/>
      <c r="Y4493" s="13"/>
      <c r="Z4493" s="13"/>
      <c r="AA4493" s="13"/>
      <c r="AB4493" s="13"/>
      <c r="AC4493" s="13"/>
      <c r="AD4493" s="13"/>
      <c r="AE4493" s="13"/>
      <c r="AF4493" s="13"/>
      <c r="AG4493" s="13"/>
      <c r="AH4493" s="13"/>
      <c r="AI4493" s="13"/>
      <c r="AJ4493" s="13"/>
      <c r="AK4493" s="13"/>
      <c r="AL4493" s="13"/>
      <c r="AM4493" s="13"/>
      <c r="AN4493" s="13"/>
    </row>
    <row r="4494" spans="1:40" ht="15.75" hidden="1" customHeight="1" x14ac:dyDescent="0.25">
      <c r="A4494" s="13"/>
      <c r="B4494" s="13"/>
      <c r="C4494" s="13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  <c r="P4494" s="13"/>
      <c r="Q4494" s="13"/>
      <c r="R4494" s="13"/>
      <c r="S4494" s="13"/>
      <c r="T4494" s="13"/>
      <c r="U4494" s="13"/>
      <c r="V4494" s="13"/>
      <c r="W4494" s="13"/>
      <c r="X4494" s="13"/>
      <c r="Y4494" s="13"/>
      <c r="Z4494" s="13"/>
      <c r="AA4494" s="13"/>
      <c r="AB4494" s="13"/>
      <c r="AC4494" s="13"/>
      <c r="AD4494" s="13"/>
      <c r="AE4494" s="13"/>
      <c r="AF4494" s="13"/>
      <c r="AG4494" s="13"/>
      <c r="AH4494" s="13"/>
      <c r="AI4494" s="13"/>
      <c r="AJ4494" s="13"/>
      <c r="AK4494" s="13"/>
      <c r="AL4494" s="13"/>
      <c r="AM4494" s="13"/>
      <c r="AN4494" s="13"/>
    </row>
    <row r="4495" spans="1:40" ht="15.75" hidden="1" customHeight="1" x14ac:dyDescent="0.25">
      <c r="A4495" s="13"/>
      <c r="B4495" s="13"/>
      <c r="C4495" s="13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  <c r="P4495" s="13"/>
      <c r="Q4495" s="13"/>
      <c r="R4495" s="13"/>
      <c r="S4495" s="13"/>
      <c r="T4495" s="13"/>
      <c r="U4495" s="13"/>
      <c r="V4495" s="13"/>
      <c r="W4495" s="13"/>
      <c r="X4495" s="13"/>
      <c r="Y4495" s="13"/>
      <c r="Z4495" s="13"/>
      <c r="AA4495" s="13"/>
      <c r="AB4495" s="13"/>
      <c r="AC4495" s="13"/>
      <c r="AD4495" s="13"/>
      <c r="AE4495" s="13"/>
      <c r="AF4495" s="13"/>
      <c r="AG4495" s="13"/>
      <c r="AH4495" s="13"/>
      <c r="AI4495" s="13"/>
      <c r="AJ4495" s="13"/>
      <c r="AK4495" s="13"/>
      <c r="AL4495" s="13"/>
      <c r="AM4495" s="13"/>
      <c r="AN4495" s="13"/>
    </row>
    <row r="4496" spans="1:40" ht="15.75" hidden="1" customHeight="1" x14ac:dyDescent="0.25">
      <c r="A4496" s="13"/>
      <c r="B4496" s="13"/>
      <c r="C4496" s="13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  <c r="P4496" s="13"/>
      <c r="Q4496" s="13"/>
      <c r="R4496" s="13"/>
      <c r="S4496" s="13"/>
      <c r="T4496" s="13"/>
      <c r="U4496" s="13"/>
      <c r="V4496" s="13"/>
      <c r="W4496" s="13"/>
      <c r="X4496" s="13"/>
      <c r="Y4496" s="13"/>
      <c r="Z4496" s="13"/>
      <c r="AA4496" s="13"/>
      <c r="AB4496" s="13"/>
      <c r="AC4496" s="13"/>
      <c r="AD4496" s="13"/>
      <c r="AE4496" s="13"/>
      <c r="AF4496" s="13"/>
      <c r="AG4496" s="13"/>
      <c r="AH4496" s="13"/>
      <c r="AI4496" s="13"/>
      <c r="AJ4496" s="13"/>
      <c r="AK4496" s="13"/>
      <c r="AL4496" s="13"/>
      <c r="AM4496" s="13"/>
      <c r="AN4496" s="13"/>
    </row>
    <row r="4497" spans="1:40" ht="15.75" hidden="1" customHeight="1" x14ac:dyDescent="0.25">
      <c r="A4497" s="13"/>
      <c r="B4497" s="13"/>
      <c r="C4497" s="13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  <c r="P4497" s="13"/>
      <c r="Q4497" s="13"/>
      <c r="R4497" s="13"/>
      <c r="S4497" s="13"/>
      <c r="T4497" s="13"/>
      <c r="U4497" s="13"/>
      <c r="V4497" s="13"/>
      <c r="W4497" s="13"/>
      <c r="X4497" s="13"/>
      <c r="Y4497" s="13"/>
      <c r="Z4497" s="13"/>
      <c r="AA4497" s="13"/>
      <c r="AB4497" s="13"/>
      <c r="AC4497" s="13"/>
      <c r="AD4497" s="13"/>
      <c r="AE4497" s="13"/>
      <c r="AF4497" s="13"/>
      <c r="AG4497" s="13"/>
      <c r="AH4497" s="13"/>
      <c r="AI4497" s="13"/>
      <c r="AJ4497" s="13"/>
      <c r="AK4497" s="13"/>
      <c r="AL4497" s="13"/>
      <c r="AM4497" s="13"/>
      <c r="AN4497" s="13"/>
    </row>
    <row r="4498" spans="1:40" ht="15.75" hidden="1" customHeight="1" x14ac:dyDescent="0.25">
      <c r="A4498" s="13"/>
      <c r="B4498" s="13"/>
      <c r="C4498" s="13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  <c r="P4498" s="13"/>
      <c r="Q4498" s="13"/>
      <c r="R4498" s="13"/>
      <c r="S4498" s="13"/>
      <c r="T4498" s="13"/>
      <c r="U4498" s="13"/>
      <c r="V4498" s="13"/>
      <c r="W4498" s="13"/>
      <c r="X4498" s="13"/>
      <c r="Y4498" s="13"/>
      <c r="Z4498" s="13"/>
      <c r="AA4498" s="13"/>
      <c r="AB4498" s="13"/>
      <c r="AC4498" s="13"/>
      <c r="AD4498" s="13"/>
      <c r="AE4498" s="13"/>
      <c r="AF4498" s="13"/>
      <c r="AG4498" s="13"/>
      <c r="AH4498" s="13"/>
      <c r="AI4498" s="13"/>
      <c r="AJ4498" s="13"/>
      <c r="AK4498" s="13"/>
      <c r="AL4498" s="13"/>
      <c r="AM4498" s="13"/>
      <c r="AN4498" s="13"/>
    </row>
    <row r="4499" spans="1:40" ht="15.75" hidden="1" customHeight="1" x14ac:dyDescent="0.25">
      <c r="A4499" s="13"/>
      <c r="B4499" s="13"/>
      <c r="C4499" s="13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  <c r="P4499" s="13"/>
      <c r="Q4499" s="13"/>
      <c r="R4499" s="13"/>
      <c r="S4499" s="13"/>
      <c r="T4499" s="13"/>
      <c r="U4499" s="13"/>
      <c r="V4499" s="13"/>
      <c r="W4499" s="13"/>
      <c r="X4499" s="13"/>
      <c r="Y4499" s="13"/>
      <c r="Z4499" s="13"/>
      <c r="AA4499" s="13"/>
      <c r="AB4499" s="13"/>
      <c r="AC4499" s="13"/>
      <c r="AD4499" s="13"/>
      <c r="AE4499" s="13"/>
      <c r="AF4499" s="13"/>
      <c r="AG4499" s="13"/>
      <c r="AH4499" s="13"/>
      <c r="AI4499" s="13"/>
      <c r="AJ4499" s="13"/>
      <c r="AK4499" s="13"/>
      <c r="AL4499" s="13"/>
      <c r="AM4499" s="13"/>
      <c r="AN4499" s="13"/>
    </row>
    <row r="4500" spans="1:40" ht="15.75" hidden="1" customHeight="1" x14ac:dyDescent="0.25">
      <c r="A4500" s="13"/>
      <c r="B4500" s="13"/>
      <c r="C4500" s="13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  <c r="P4500" s="13"/>
      <c r="Q4500" s="13"/>
      <c r="R4500" s="13"/>
      <c r="S4500" s="13"/>
      <c r="T4500" s="13"/>
      <c r="U4500" s="13"/>
      <c r="V4500" s="13"/>
      <c r="W4500" s="13"/>
      <c r="X4500" s="13"/>
      <c r="Y4500" s="13"/>
      <c r="Z4500" s="13"/>
      <c r="AA4500" s="13"/>
      <c r="AB4500" s="13"/>
      <c r="AC4500" s="13"/>
      <c r="AD4500" s="13"/>
      <c r="AE4500" s="13"/>
      <c r="AF4500" s="13"/>
      <c r="AG4500" s="13"/>
      <c r="AH4500" s="13"/>
      <c r="AI4500" s="13"/>
      <c r="AJ4500" s="13"/>
      <c r="AK4500" s="13"/>
      <c r="AL4500" s="13"/>
      <c r="AM4500" s="13"/>
      <c r="AN4500" s="13"/>
    </row>
    <row r="4501" spans="1:40" ht="15.75" hidden="1" customHeight="1" x14ac:dyDescent="0.25">
      <c r="A4501" s="13"/>
      <c r="B4501" s="13"/>
      <c r="C4501" s="13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  <c r="P4501" s="13"/>
      <c r="Q4501" s="13"/>
      <c r="R4501" s="13"/>
      <c r="S4501" s="13"/>
      <c r="T4501" s="13"/>
      <c r="U4501" s="13"/>
      <c r="V4501" s="13"/>
      <c r="W4501" s="13"/>
      <c r="X4501" s="13"/>
      <c r="Y4501" s="13"/>
      <c r="Z4501" s="13"/>
      <c r="AA4501" s="13"/>
      <c r="AB4501" s="13"/>
      <c r="AC4501" s="13"/>
      <c r="AD4501" s="13"/>
      <c r="AE4501" s="13"/>
      <c r="AF4501" s="13"/>
      <c r="AG4501" s="13"/>
      <c r="AH4501" s="13"/>
      <c r="AI4501" s="13"/>
      <c r="AJ4501" s="13"/>
      <c r="AK4501" s="13"/>
      <c r="AL4501" s="13"/>
      <c r="AM4501" s="13"/>
      <c r="AN4501" s="13"/>
    </row>
    <row r="4502" spans="1:40" ht="15.75" hidden="1" customHeight="1" x14ac:dyDescent="0.25">
      <c r="A4502" s="13"/>
      <c r="B4502" s="13"/>
      <c r="C4502" s="13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  <c r="P4502" s="13"/>
      <c r="Q4502" s="13"/>
      <c r="R4502" s="13"/>
      <c r="S4502" s="13"/>
      <c r="T4502" s="13"/>
      <c r="U4502" s="13"/>
      <c r="V4502" s="13"/>
      <c r="W4502" s="13"/>
      <c r="X4502" s="13"/>
      <c r="Y4502" s="13"/>
      <c r="Z4502" s="13"/>
      <c r="AA4502" s="13"/>
      <c r="AB4502" s="13"/>
      <c r="AC4502" s="13"/>
      <c r="AD4502" s="13"/>
      <c r="AE4502" s="13"/>
      <c r="AF4502" s="13"/>
      <c r="AG4502" s="13"/>
      <c r="AH4502" s="13"/>
      <c r="AI4502" s="13"/>
      <c r="AJ4502" s="13"/>
      <c r="AK4502" s="13"/>
      <c r="AL4502" s="13"/>
      <c r="AM4502" s="13"/>
      <c r="AN4502" s="13"/>
    </row>
    <row r="4503" spans="1:40" ht="15.75" hidden="1" customHeight="1" x14ac:dyDescent="0.25">
      <c r="A4503" s="13"/>
      <c r="B4503" s="13"/>
      <c r="C4503" s="13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  <c r="P4503" s="13"/>
      <c r="Q4503" s="13"/>
      <c r="R4503" s="13"/>
      <c r="S4503" s="13"/>
      <c r="T4503" s="13"/>
      <c r="U4503" s="13"/>
      <c r="V4503" s="13"/>
      <c r="W4503" s="13"/>
      <c r="X4503" s="13"/>
      <c r="Y4503" s="13"/>
      <c r="Z4503" s="13"/>
      <c r="AA4503" s="13"/>
      <c r="AB4503" s="13"/>
      <c r="AC4503" s="13"/>
      <c r="AD4503" s="13"/>
      <c r="AE4503" s="13"/>
      <c r="AF4503" s="13"/>
      <c r="AG4503" s="13"/>
      <c r="AH4503" s="13"/>
      <c r="AI4503" s="13"/>
      <c r="AJ4503" s="13"/>
      <c r="AK4503" s="13"/>
      <c r="AL4503" s="13"/>
      <c r="AM4503" s="13"/>
      <c r="AN4503" s="13"/>
    </row>
    <row r="4504" spans="1:40" ht="15.75" hidden="1" customHeight="1" x14ac:dyDescent="0.25">
      <c r="A4504" s="13"/>
      <c r="B4504" s="13"/>
      <c r="C4504" s="13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  <c r="P4504" s="13"/>
      <c r="Q4504" s="13"/>
      <c r="R4504" s="13"/>
      <c r="S4504" s="13"/>
      <c r="T4504" s="13"/>
      <c r="U4504" s="13"/>
      <c r="V4504" s="13"/>
      <c r="W4504" s="13"/>
      <c r="X4504" s="13"/>
      <c r="Y4504" s="13"/>
      <c r="Z4504" s="13"/>
      <c r="AA4504" s="13"/>
      <c r="AB4504" s="13"/>
      <c r="AC4504" s="13"/>
      <c r="AD4504" s="13"/>
      <c r="AE4504" s="13"/>
      <c r="AF4504" s="13"/>
      <c r="AG4504" s="13"/>
      <c r="AH4504" s="13"/>
      <c r="AI4504" s="13"/>
      <c r="AJ4504" s="13"/>
      <c r="AK4504" s="13"/>
      <c r="AL4504" s="13"/>
      <c r="AM4504" s="13"/>
      <c r="AN4504" s="13"/>
    </row>
    <row r="4505" spans="1:40" ht="15.75" hidden="1" customHeight="1" x14ac:dyDescent="0.25">
      <c r="A4505" s="13"/>
      <c r="B4505" s="13"/>
      <c r="C4505" s="13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  <c r="P4505" s="13"/>
      <c r="Q4505" s="13"/>
      <c r="R4505" s="13"/>
      <c r="S4505" s="13"/>
      <c r="T4505" s="13"/>
      <c r="U4505" s="13"/>
      <c r="V4505" s="13"/>
      <c r="W4505" s="13"/>
      <c r="X4505" s="13"/>
      <c r="Y4505" s="13"/>
      <c r="Z4505" s="13"/>
      <c r="AA4505" s="13"/>
      <c r="AB4505" s="13"/>
      <c r="AC4505" s="13"/>
      <c r="AD4505" s="13"/>
      <c r="AE4505" s="13"/>
      <c r="AF4505" s="13"/>
      <c r="AG4505" s="13"/>
      <c r="AH4505" s="13"/>
      <c r="AI4505" s="13"/>
      <c r="AJ4505" s="13"/>
      <c r="AK4505" s="13"/>
      <c r="AL4505" s="13"/>
      <c r="AM4505" s="13"/>
      <c r="AN4505" s="13"/>
    </row>
    <row r="4506" spans="1:40" ht="15.75" hidden="1" customHeight="1" x14ac:dyDescent="0.25">
      <c r="A4506" s="13"/>
      <c r="B4506" s="13"/>
      <c r="C4506" s="13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  <c r="P4506" s="13"/>
      <c r="Q4506" s="13"/>
      <c r="R4506" s="13"/>
      <c r="S4506" s="13"/>
      <c r="T4506" s="13"/>
      <c r="U4506" s="13"/>
      <c r="V4506" s="13"/>
      <c r="W4506" s="13"/>
      <c r="X4506" s="13"/>
      <c r="Y4506" s="13"/>
      <c r="Z4506" s="13"/>
      <c r="AA4506" s="13"/>
      <c r="AB4506" s="13"/>
      <c r="AC4506" s="13"/>
      <c r="AD4506" s="13"/>
      <c r="AE4506" s="13"/>
      <c r="AF4506" s="13"/>
      <c r="AG4506" s="13"/>
      <c r="AH4506" s="13"/>
      <c r="AI4506" s="13"/>
      <c r="AJ4506" s="13"/>
      <c r="AK4506" s="13"/>
      <c r="AL4506" s="13"/>
      <c r="AM4506" s="13"/>
      <c r="AN4506" s="13"/>
    </row>
    <row r="4507" spans="1:40" ht="15.75" hidden="1" customHeight="1" x14ac:dyDescent="0.25">
      <c r="A4507" s="13"/>
      <c r="B4507" s="13"/>
      <c r="C4507" s="13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  <c r="T4507" s="13"/>
      <c r="U4507" s="13"/>
      <c r="V4507" s="13"/>
      <c r="W4507" s="13"/>
      <c r="X4507" s="13"/>
      <c r="Y4507" s="13"/>
      <c r="Z4507" s="13"/>
      <c r="AA4507" s="13"/>
      <c r="AB4507" s="13"/>
      <c r="AC4507" s="13"/>
      <c r="AD4507" s="13"/>
      <c r="AE4507" s="13"/>
      <c r="AF4507" s="13"/>
      <c r="AG4507" s="13"/>
      <c r="AH4507" s="13"/>
      <c r="AI4507" s="13"/>
      <c r="AJ4507" s="13"/>
      <c r="AK4507" s="13"/>
      <c r="AL4507" s="13"/>
      <c r="AM4507" s="13"/>
      <c r="AN4507" s="13"/>
    </row>
    <row r="4508" spans="1:40" ht="15.75" hidden="1" customHeight="1" x14ac:dyDescent="0.25">
      <c r="A4508" s="13"/>
      <c r="B4508" s="13"/>
      <c r="C4508" s="13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  <c r="P4508" s="13"/>
      <c r="Q4508" s="13"/>
      <c r="R4508" s="13"/>
      <c r="S4508" s="13"/>
      <c r="T4508" s="13"/>
      <c r="U4508" s="13"/>
      <c r="V4508" s="13"/>
      <c r="W4508" s="13"/>
      <c r="X4508" s="13"/>
      <c r="Y4508" s="13"/>
      <c r="Z4508" s="13"/>
      <c r="AA4508" s="13"/>
      <c r="AB4508" s="13"/>
      <c r="AC4508" s="13"/>
      <c r="AD4508" s="13"/>
      <c r="AE4508" s="13"/>
      <c r="AF4508" s="13"/>
      <c r="AG4508" s="13"/>
      <c r="AH4508" s="13"/>
      <c r="AI4508" s="13"/>
      <c r="AJ4508" s="13"/>
      <c r="AK4508" s="13"/>
      <c r="AL4508" s="13"/>
      <c r="AM4508" s="13"/>
      <c r="AN4508" s="13"/>
    </row>
    <row r="4509" spans="1:40" ht="15.75" hidden="1" customHeight="1" x14ac:dyDescent="0.25">
      <c r="A4509" s="13"/>
      <c r="B4509" s="13"/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  <c r="P4509" s="13"/>
      <c r="Q4509" s="13"/>
      <c r="R4509" s="13"/>
      <c r="S4509" s="13"/>
      <c r="T4509" s="13"/>
      <c r="U4509" s="13"/>
      <c r="V4509" s="13"/>
      <c r="W4509" s="13"/>
      <c r="X4509" s="13"/>
      <c r="Y4509" s="13"/>
      <c r="Z4509" s="13"/>
      <c r="AA4509" s="13"/>
      <c r="AB4509" s="13"/>
      <c r="AC4509" s="13"/>
      <c r="AD4509" s="13"/>
      <c r="AE4509" s="13"/>
      <c r="AF4509" s="13"/>
      <c r="AG4509" s="13"/>
      <c r="AH4509" s="13"/>
      <c r="AI4509" s="13"/>
      <c r="AJ4509" s="13"/>
      <c r="AK4509" s="13"/>
      <c r="AL4509" s="13"/>
      <c r="AM4509" s="13"/>
      <c r="AN4509" s="13"/>
    </row>
    <row r="4510" spans="1:40" ht="15.75" hidden="1" customHeight="1" x14ac:dyDescent="0.25">
      <c r="A4510" s="13"/>
      <c r="B4510" s="13"/>
      <c r="C4510" s="13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  <c r="P4510" s="13"/>
      <c r="Q4510" s="13"/>
      <c r="R4510" s="13"/>
      <c r="S4510" s="13"/>
      <c r="T4510" s="13"/>
      <c r="U4510" s="13"/>
      <c r="V4510" s="13"/>
      <c r="W4510" s="13"/>
      <c r="X4510" s="13"/>
      <c r="Y4510" s="13"/>
      <c r="Z4510" s="13"/>
      <c r="AA4510" s="13"/>
      <c r="AB4510" s="13"/>
      <c r="AC4510" s="13"/>
      <c r="AD4510" s="13"/>
      <c r="AE4510" s="13"/>
      <c r="AF4510" s="13"/>
      <c r="AG4510" s="13"/>
      <c r="AH4510" s="13"/>
      <c r="AI4510" s="13"/>
      <c r="AJ4510" s="13"/>
      <c r="AK4510" s="13"/>
      <c r="AL4510" s="13"/>
      <c r="AM4510" s="13"/>
      <c r="AN4510" s="13"/>
    </row>
    <row r="4511" spans="1:40" ht="15.75" hidden="1" customHeight="1" x14ac:dyDescent="0.25">
      <c r="A4511" s="13"/>
      <c r="B4511" s="13"/>
      <c r="C4511" s="13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  <c r="T4511" s="13"/>
      <c r="U4511" s="13"/>
      <c r="V4511" s="13"/>
      <c r="W4511" s="13"/>
      <c r="X4511" s="13"/>
      <c r="Y4511" s="13"/>
      <c r="Z4511" s="13"/>
      <c r="AA4511" s="13"/>
      <c r="AB4511" s="13"/>
      <c r="AC4511" s="13"/>
      <c r="AD4511" s="13"/>
      <c r="AE4511" s="13"/>
      <c r="AF4511" s="13"/>
      <c r="AG4511" s="13"/>
      <c r="AH4511" s="13"/>
      <c r="AI4511" s="13"/>
      <c r="AJ4511" s="13"/>
      <c r="AK4511" s="13"/>
      <c r="AL4511" s="13"/>
      <c r="AM4511" s="13"/>
      <c r="AN4511" s="13"/>
    </row>
    <row r="4512" spans="1:40" ht="15.75" hidden="1" customHeight="1" x14ac:dyDescent="0.25">
      <c r="A4512" s="13"/>
      <c r="B4512" s="13"/>
      <c r="C4512" s="13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  <c r="P4512" s="13"/>
      <c r="Q4512" s="13"/>
      <c r="R4512" s="13"/>
      <c r="S4512" s="13"/>
      <c r="T4512" s="13"/>
      <c r="U4512" s="13"/>
      <c r="V4512" s="13"/>
      <c r="W4512" s="13"/>
      <c r="X4512" s="13"/>
      <c r="Y4512" s="13"/>
      <c r="Z4512" s="13"/>
      <c r="AA4512" s="13"/>
      <c r="AB4512" s="13"/>
      <c r="AC4512" s="13"/>
      <c r="AD4512" s="13"/>
      <c r="AE4512" s="13"/>
      <c r="AF4512" s="13"/>
      <c r="AG4512" s="13"/>
      <c r="AH4512" s="13"/>
      <c r="AI4512" s="13"/>
      <c r="AJ4512" s="13"/>
      <c r="AK4512" s="13"/>
      <c r="AL4512" s="13"/>
      <c r="AM4512" s="13"/>
      <c r="AN4512" s="13"/>
    </row>
    <row r="4513" spans="1:40" ht="15.75" hidden="1" customHeight="1" x14ac:dyDescent="0.25">
      <c r="A4513" s="13"/>
      <c r="B4513" s="13"/>
      <c r="C4513" s="13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  <c r="T4513" s="13"/>
      <c r="U4513" s="13"/>
      <c r="V4513" s="13"/>
      <c r="W4513" s="13"/>
      <c r="X4513" s="13"/>
      <c r="Y4513" s="13"/>
      <c r="Z4513" s="13"/>
      <c r="AA4513" s="13"/>
      <c r="AB4513" s="13"/>
      <c r="AC4513" s="13"/>
      <c r="AD4513" s="13"/>
      <c r="AE4513" s="13"/>
      <c r="AF4513" s="13"/>
      <c r="AG4513" s="13"/>
      <c r="AH4513" s="13"/>
      <c r="AI4513" s="13"/>
      <c r="AJ4513" s="13"/>
      <c r="AK4513" s="13"/>
      <c r="AL4513" s="13"/>
      <c r="AM4513" s="13"/>
      <c r="AN4513" s="13"/>
    </row>
    <row r="4514" spans="1:40" ht="15.75" hidden="1" customHeight="1" x14ac:dyDescent="0.25">
      <c r="A4514" s="13"/>
      <c r="B4514" s="13"/>
      <c r="C4514" s="13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  <c r="P4514" s="13"/>
      <c r="Q4514" s="13"/>
      <c r="R4514" s="13"/>
      <c r="S4514" s="13"/>
      <c r="T4514" s="13"/>
      <c r="U4514" s="13"/>
      <c r="V4514" s="13"/>
      <c r="W4514" s="13"/>
      <c r="X4514" s="13"/>
      <c r="Y4514" s="13"/>
      <c r="Z4514" s="13"/>
      <c r="AA4514" s="13"/>
      <c r="AB4514" s="13"/>
      <c r="AC4514" s="13"/>
      <c r="AD4514" s="13"/>
      <c r="AE4514" s="13"/>
      <c r="AF4514" s="13"/>
      <c r="AG4514" s="13"/>
      <c r="AH4514" s="13"/>
      <c r="AI4514" s="13"/>
      <c r="AJ4514" s="13"/>
      <c r="AK4514" s="13"/>
      <c r="AL4514" s="13"/>
      <c r="AM4514" s="13"/>
      <c r="AN4514" s="13"/>
    </row>
    <row r="4515" spans="1:40" ht="15.75" hidden="1" customHeight="1" x14ac:dyDescent="0.25">
      <c r="A4515" s="13"/>
      <c r="B4515" s="13"/>
      <c r="C4515" s="13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  <c r="P4515" s="13"/>
      <c r="Q4515" s="13"/>
      <c r="R4515" s="13"/>
      <c r="S4515" s="13"/>
      <c r="T4515" s="13"/>
      <c r="U4515" s="13"/>
      <c r="V4515" s="13"/>
      <c r="W4515" s="13"/>
      <c r="X4515" s="13"/>
      <c r="Y4515" s="13"/>
      <c r="Z4515" s="13"/>
      <c r="AA4515" s="13"/>
      <c r="AB4515" s="13"/>
      <c r="AC4515" s="13"/>
      <c r="AD4515" s="13"/>
      <c r="AE4515" s="13"/>
      <c r="AF4515" s="13"/>
      <c r="AG4515" s="13"/>
      <c r="AH4515" s="13"/>
      <c r="AI4515" s="13"/>
      <c r="AJ4515" s="13"/>
      <c r="AK4515" s="13"/>
      <c r="AL4515" s="13"/>
      <c r="AM4515" s="13"/>
      <c r="AN4515" s="13"/>
    </row>
    <row r="4516" spans="1:40" ht="15.75" hidden="1" customHeight="1" x14ac:dyDescent="0.25">
      <c r="A4516" s="13"/>
      <c r="B4516" s="13"/>
      <c r="C4516" s="13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  <c r="P4516" s="13"/>
      <c r="Q4516" s="13"/>
      <c r="R4516" s="13"/>
      <c r="S4516" s="13"/>
      <c r="T4516" s="13"/>
      <c r="U4516" s="13"/>
      <c r="V4516" s="13"/>
      <c r="W4516" s="13"/>
      <c r="X4516" s="13"/>
      <c r="Y4516" s="13"/>
      <c r="Z4516" s="13"/>
      <c r="AA4516" s="13"/>
      <c r="AB4516" s="13"/>
      <c r="AC4516" s="13"/>
      <c r="AD4516" s="13"/>
      <c r="AE4516" s="13"/>
      <c r="AF4516" s="13"/>
      <c r="AG4516" s="13"/>
      <c r="AH4516" s="13"/>
      <c r="AI4516" s="13"/>
      <c r="AJ4516" s="13"/>
      <c r="AK4516" s="13"/>
      <c r="AL4516" s="13"/>
      <c r="AM4516" s="13"/>
      <c r="AN4516" s="13"/>
    </row>
    <row r="4517" spans="1:40" ht="15.75" hidden="1" customHeight="1" x14ac:dyDescent="0.25">
      <c r="A4517" s="13"/>
      <c r="B4517" s="13"/>
      <c r="C4517" s="13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  <c r="P4517" s="13"/>
      <c r="Q4517" s="13"/>
      <c r="R4517" s="13"/>
      <c r="S4517" s="13"/>
      <c r="T4517" s="13"/>
      <c r="U4517" s="13"/>
      <c r="V4517" s="13"/>
      <c r="W4517" s="13"/>
      <c r="X4517" s="13"/>
      <c r="Y4517" s="13"/>
      <c r="Z4517" s="13"/>
      <c r="AA4517" s="13"/>
      <c r="AB4517" s="13"/>
      <c r="AC4517" s="13"/>
      <c r="AD4517" s="13"/>
      <c r="AE4517" s="13"/>
      <c r="AF4517" s="13"/>
      <c r="AG4517" s="13"/>
      <c r="AH4517" s="13"/>
      <c r="AI4517" s="13"/>
      <c r="AJ4517" s="13"/>
      <c r="AK4517" s="13"/>
      <c r="AL4517" s="13"/>
      <c r="AM4517" s="13"/>
      <c r="AN4517" s="13"/>
    </row>
    <row r="4518" spans="1:40" ht="15.75" hidden="1" customHeight="1" x14ac:dyDescent="0.25">
      <c r="A4518" s="13"/>
      <c r="B4518" s="13"/>
      <c r="C4518" s="13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  <c r="P4518" s="13"/>
      <c r="Q4518" s="13"/>
      <c r="R4518" s="13"/>
      <c r="S4518" s="13"/>
      <c r="T4518" s="13"/>
      <c r="U4518" s="13"/>
      <c r="V4518" s="13"/>
      <c r="W4518" s="13"/>
      <c r="X4518" s="13"/>
      <c r="Y4518" s="13"/>
      <c r="Z4518" s="13"/>
      <c r="AA4518" s="13"/>
      <c r="AB4518" s="13"/>
      <c r="AC4518" s="13"/>
      <c r="AD4518" s="13"/>
      <c r="AE4518" s="13"/>
      <c r="AF4518" s="13"/>
      <c r="AG4518" s="13"/>
      <c r="AH4518" s="13"/>
      <c r="AI4518" s="13"/>
      <c r="AJ4518" s="13"/>
      <c r="AK4518" s="13"/>
      <c r="AL4518" s="13"/>
      <c r="AM4518" s="13"/>
      <c r="AN4518" s="13"/>
    </row>
    <row r="4519" spans="1:40" ht="15.75" hidden="1" customHeight="1" x14ac:dyDescent="0.25">
      <c r="A4519" s="13"/>
      <c r="B4519" s="13"/>
      <c r="C4519" s="13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  <c r="P4519" s="13"/>
      <c r="Q4519" s="13"/>
      <c r="R4519" s="13"/>
      <c r="S4519" s="13"/>
      <c r="T4519" s="13"/>
      <c r="U4519" s="13"/>
      <c r="V4519" s="13"/>
      <c r="W4519" s="13"/>
      <c r="X4519" s="13"/>
      <c r="Y4519" s="13"/>
      <c r="Z4519" s="13"/>
      <c r="AA4519" s="13"/>
      <c r="AB4519" s="13"/>
      <c r="AC4519" s="13"/>
      <c r="AD4519" s="13"/>
      <c r="AE4519" s="13"/>
      <c r="AF4519" s="13"/>
      <c r="AG4519" s="13"/>
      <c r="AH4519" s="13"/>
      <c r="AI4519" s="13"/>
      <c r="AJ4519" s="13"/>
      <c r="AK4519" s="13"/>
      <c r="AL4519" s="13"/>
      <c r="AM4519" s="13"/>
      <c r="AN4519" s="13"/>
    </row>
    <row r="4520" spans="1:40" ht="15.75" hidden="1" customHeight="1" x14ac:dyDescent="0.25">
      <c r="A4520" s="13"/>
      <c r="B4520" s="13"/>
      <c r="C4520" s="13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  <c r="P4520" s="13"/>
      <c r="Q4520" s="13"/>
      <c r="R4520" s="13"/>
      <c r="S4520" s="13"/>
      <c r="T4520" s="13"/>
      <c r="U4520" s="13"/>
      <c r="V4520" s="13"/>
      <c r="W4520" s="13"/>
      <c r="X4520" s="13"/>
      <c r="Y4520" s="13"/>
      <c r="Z4520" s="13"/>
      <c r="AA4520" s="13"/>
      <c r="AB4520" s="13"/>
      <c r="AC4520" s="13"/>
      <c r="AD4520" s="13"/>
      <c r="AE4520" s="13"/>
      <c r="AF4520" s="13"/>
      <c r="AG4520" s="13"/>
      <c r="AH4520" s="13"/>
      <c r="AI4520" s="13"/>
      <c r="AJ4520" s="13"/>
      <c r="AK4520" s="13"/>
      <c r="AL4520" s="13"/>
      <c r="AM4520" s="13"/>
      <c r="AN4520" s="13"/>
    </row>
    <row r="4521" spans="1:40" ht="15.75" hidden="1" customHeight="1" x14ac:dyDescent="0.25">
      <c r="A4521" s="13"/>
      <c r="B4521" s="13"/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  <c r="P4521" s="13"/>
      <c r="Q4521" s="13"/>
      <c r="R4521" s="13"/>
      <c r="S4521" s="13"/>
      <c r="T4521" s="13"/>
      <c r="U4521" s="13"/>
      <c r="V4521" s="13"/>
      <c r="W4521" s="13"/>
      <c r="X4521" s="13"/>
      <c r="Y4521" s="13"/>
      <c r="Z4521" s="13"/>
      <c r="AA4521" s="13"/>
      <c r="AB4521" s="13"/>
      <c r="AC4521" s="13"/>
      <c r="AD4521" s="13"/>
      <c r="AE4521" s="13"/>
      <c r="AF4521" s="13"/>
      <c r="AG4521" s="13"/>
      <c r="AH4521" s="13"/>
      <c r="AI4521" s="13"/>
      <c r="AJ4521" s="13"/>
      <c r="AK4521" s="13"/>
      <c r="AL4521" s="13"/>
      <c r="AM4521" s="13"/>
      <c r="AN4521" s="13"/>
    </row>
    <row r="4522" spans="1:40" ht="15.75" hidden="1" customHeight="1" x14ac:dyDescent="0.25">
      <c r="A4522" s="13"/>
      <c r="B4522" s="13"/>
      <c r="C4522" s="13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  <c r="P4522" s="13"/>
      <c r="Q4522" s="13"/>
      <c r="R4522" s="13"/>
      <c r="S4522" s="13"/>
      <c r="T4522" s="13"/>
      <c r="U4522" s="13"/>
      <c r="V4522" s="13"/>
      <c r="W4522" s="13"/>
      <c r="X4522" s="13"/>
      <c r="Y4522" s="13"/>
      <c r="Z4522" s="13"/>
      <c r="AA4522" s="13"/>
      <c r="AB4522" s="13"/>
      <c r="AC4522" s="13"/>
      <c r="AD4522" s="13"/>
      <c r="AE4522" s="13"/>
      <c r="AF4522" s="13"/>
      <c r="AG4522" s="13"/>
      <c r="AH4522" s="13"/>
      <c r="AI4522" s="13"/>
      <c r="AJ4522" s="13"/>
      <c r="AK4522" s="13"/>
      <c r="AL4522" s="13"/>
      <c r="AM4522" s="13"/>
      <c r="AN4522" s="13"/>
    </row>
    <row r="4523" spans="1:40" ht="15.75" hidden="1" customHeight="1" x14ac:dyDescent="0.25">
      <c r="A4523" s="13"/>
      <c r="B4523" s="13"/>
      <c r="C4523" s="13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  <c r="P4523" s="13"/>
      <c r="Q4523" s="13"/>
      <c r="R4523" s="13"/>
      <c r="S4523" s="13"/>
      <c r="T4523" s="13"/>
      <c r="U4523" s="13"/>
      <c r="V4523" s="13"/>
      <c r="W4523" s="13"/>
      <c r="X4523" s="13"/>
      <c r="Y4523" s="13"/>
      <c r="Z4523" s="13"/>
      <c r="AA4523" s="13"/>
      <c r="AB4523" s="13"/>
      <c r="AC4523" s="13"/>
      <c r="AD4523" s="13"/>
      <c r="AE4523" s="13"/>
      <c r="AF4523" s="13"/>
      <c r="AG4523" s="13"/>
      <c r="AH4523" s="13"/>
      <c r="AI4523" s="13"/>
      <c r="AJ4523" s="13"/>
      <c r="AK4523" s="13"/>
      <c r="AL4523" s="13"/>
      <c r="AM4523" s="13"/>
      <c r="AN4523" s="13"/>
    </row>
    <row r="4524" spans="1:40" ht="15.75" hidden="1" customHeight="1" x14ac:dyDescent="0.25">
      <c r="A4524" s="13"/>
      <c r="B4524" s="13"/>
      <c r="C4524" s="13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  <c r="P4524" s="13"/>
      <c r="Q4524" s="13"/>
      <c r="R4524" s="13"/>
      <c r="S4524" s="13"/>
      <c r="T4524" s="13"/>
      <c r="U4524" s="13"/>
      <c r="V4524" s="13"/>
      <c r="W4524" s="13"/>
      <c r="X4524" s="13"/>
      <c r="Y4524" s="13"/>
      <c r="Z4524" s="13"/>
      <c r="AA4524" s="13"/>
      <c r="AB4524" s="13"/>
      <c r="AC4524" s="13"/>
      <c r="AD4524" s="13"/>
      <c r="AE4524" s="13"/>
      <c r="AF4524" s="13"/>
      <c r="AG4524" s="13"/>
      <c r="AH4524" s="13"/>
      <c r="AI4524" s="13"/>
      <c r="AJ4524" s="13"/>
      <c r="AK4524" s="13"/>
      <c r="AL4524" s="13"/>
      <c r="AM4524" s="13"/>
      <c r="AN4524" s="13"/>
    </row>
    <row r="4525" spans="1:40" ht="15.75" hidden="1" customHeight="1" x14ac:dyDescent="0.25">
      <c r="A4525" s="13"/>
      <c r="B4525" s="13"/>
      <c r="C4525" s="13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  <c r="P4525" s="13"/>
      <c r="Q4525" s="13"/>
      <c r="R4525" s="13"/>
      <c r="S4525" s="13"/>
      <c r="T4525" s="13"/>
      <c r="U4525" s="13"/>
      <c r="V4525" s="13"/>
      <c r="W4525" s="13"/>
      <c r="X4525" s="13"/>
      <c r="Y4525" s="13"/>
      <c r="Z4525" s="13"/>
      <c r="AA4525" s="13"/>
      <c r="AB4525" s="13"/>
      <c r="AC4525" s="13"/>
      <c r="AD4525" s="13"/>
      <c r="AE4525" s="13"/>
      <c r="AF4525" s="13"/>
      <c r="AG4525" s="13"/>
      <c r="AH4525" s="13"/>
      <c r="AI4525" s="13"/>
      <c r="AJ4525" s="13"/>
      <c r="AK4525" s="13"/>
      <c r="AL4525" s="13"/>
      <c r="AM4525" s="13"/>
      <c r="AN4525" s="13"/>
    </row>
    <row r="4526" spans="1:40" ht="15.75" hidden="1" customHeight="1" x14ac:dyDescent="0.25">
      <c r="A4526" s="13"/>
      <c r="B4526" s="13"/>
      <c r="C4526" s="13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  <c r="P4526" s="13"/>
      <c r="Q4526" s="13"/>
      <c r="R4526" s="13"/>
      <c r="S4526" s="13"/>
      <c r="T4526" s="13"/>
      <c r="U4526" s="13"/>
      <c r="V4526" s="13"/>
      <c r="W4526" s="13"/>
      <c r="X4526" s="13"/>
      <c r="Y4526" s="13"/>
      <c r="Z4526" s="13"/>
      <c r="AA4526" s="13"/>
      <c r="AB4526" s="13"/>
      <c r="AC4526" s="13"/>
      <c r="AD4526" s="13"/>
      <c r="AE4526" s="13"/>
      <c r="AF4526" s="13"/>
      <c r="AG4526" s="13"/>
      <c r="AH4526" s="13"/>
      <c r="AI4526" s="13"/>
      <c r="AJ4526" s="13"/>
      <c r="AK4526" s="13"/>
      <c r="AL4526" s="13"/>
      <c r="AM4526" s="13"/>
      <c r="AN4526" s="13"/>
    </row>
    <row r="4527" spans="1:40" ht="15.75" hidden="1" customHeight="1" x14ac:dyDescent="0.25">
      <c r="A4527" s="13"/>
      <c r="B4527" s="13"/>
      <c r="C4527" s="13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  <c r="P4527" s="13"/>
      <c r="Q4527" s="13"/>
      <c r="R4527" s="13"/>
      <c r="S4527" s="13"/>
      <c r="T4527" s="13"/>
      <c r="U4527" s="13"/>
      <c r="V4527" s="13"/>
      <c r="W4527" s="13"/>
      <c r="X4527" s="13"/>
      <c r="Y4527" s="13"/>
      <c r="Z4527" s="13"/>
      <c r="AA4527" s="13"/>
      <c r="AB4527" s="13"/>
      <c r="AC4527" s="13"/>
      <c r="AD4527" s="13"/>
      <c r="AE4527" s="13"/>
      <c r="AF4527" s="13"/>
      <c r="AG4527" s="13"/>
      <c r="AH4527" s="13"/>
      <c r="AI4527" s="13"/>
      <c r="AJ4527" s="13"/>
      <c r="AK4527" s="13"/>
      <c r="AL4527" s="13"/>
      <c r="AM4527" s="13"/>
      <c r="AN4527" s="13"/>
    </row>
    <row r="4528" spans="1:40" ht="15.75" hidden="1" customHeight="1" x14ac:dyDescent="0.25">
      <c r="A4528" s="13"/>
      <c r="B4528" s="13"/>
      <c r="C4528" s="13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  <c r="T4528" s="13"/>
      <c r="U4528" s="13"/>
      <c r="V4528" s="13"/>
      <c r="W4528" s="13"/>
      <c r="X4528" s="13"/>
      <c r="Y4528" s="13"/>
      <c r="Z4528" s="13"/>
      <c r="AA4528" s="13"/>
      <c r="AB4528" s="13"/>
      <c r="AC4528" s="13"/>
      <c r="AD4528" s="13"/>
      <c r="AE4528" s="13"/>
      <c r="AF4528" s="13"/>
      <c r="AG4528" s="13"/>
      <c r="AH4528" s="13"/>
      <c r="AI4528" s="13"/>
      <c r="AJ4528" s="13"/>
      <c r="AK4528" s="13"/>
      <c r="AL4528" s="13"/>
      <c r="AM4528" s="13"/>
      <c r="AN4528" s="13"/>
    </row>
    <row r="4529" spans="1:40" ht="15.75" hidden="1" customHeight="1" x14ac:dyDescent="0.25">
      <c r="A4529" s="13"/>
      <c r="B4529" s="13"/>
      <c r="C4529" s="13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  <c r="P4529" s="13"/>
      <c r="Q4529" s="13"/>
      <c r="R4529" s="13"/>
      <c r="S4529" s="13"/>
      <c r="T4529" s="13"/>
      <c r="U4529" s="13"/>
      <c r="V4529" s="13"/>
      <c r="W4529" s="13"/>
      <c r="X4529" s="13"/>
      <c r="Y4529" s="13"/>
      <c r="Z4529" s="13"/>
      <c r="AA4529" s="13"/>
      <c r="AB4529" s="13"/>
      <c r="AC4529" s="13"/>
      <c r="AD4529" s="13"/>
      <c r="AE4529" s="13"/>
      <c r="AF4529" s="13"/>
      <c r="AG4529" s="13"/>
      <c r="AH4529" s="13"/>
      <c r="AI4529" s="13"/>
      <c r="AJ4529" s="13"/>
      <c r="AK4529" s="13"/>
      <c r="AL4529" s="13"/>
      <c r="AM4529" s="13"/>
      <c r="AN4529" s="13"/>
    </row>
    <row r="4530" spans="1:40" ht="15.75" hidden="1" customHeight="1" x14ac:dyDescent="0.25">
      <c r="A4530" s="13"/>
      <c r="B4530" s="13"/>
      <c r="C4530" s="13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  <c r="P4530" s="13"/>
      <c r="Q4530" s="13"/>
      <c r="R4530" s="13"/>
      <c r="S4530" s="13"/>
      <c r="T4530" s="13"/>
      <c r="U4530" s="13"/>
      <c r="V4530" s="13"/>
      <c r="W4530" s="13"/>
      <c r="X4530" s="13"/>
      <c r="Y4530" s="13"/>
      <c r="Z4530" s="13"/>
      <c r="AA4530" s="13"/>
      <c r="AB4530" s="13"/>
      <c r="AC4530" s="13"/>
      <c r="AD4530" s="13"/>
      <c r="AE4530" s="13"/>
      <c r="AF4530" s="13"/>
      <c r="AG4530" s="13"/>
      <c r="AH4530" s="13"/>
      <c r="AI4530" s="13"/>
      <c r="AJ4530" s="13"/>
      <c r="AK4530" s="13"/>
      <c r="AL4530" s="13"/>
      <c r="AM4530" s="13"/>
      <c r="AN4530" s="13"/>
    </row>
    <row r="4531" spans="1:40" ht="15.75" hidden="1" customHeight="1" x14ac:dyDescent="0.25">
      <c r="A4531" s="13"/>
      <c r="B4531" s="13"/>
      <c r="C4531" s="13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  <c r="P4531" s="13"/>
      <c r="Q4531" s="13"/>
      <c r="R4531" s="13"/>
      <c r="S4531" s="13"/>
      <c r="T4531" s="13"/>
      <c r="U4531" s="13"/>
      <c r="V4531" s="13"/>
      <c r="W4531" s="13"/>
      <c r="X4531" s="13"/>
      <c r="Y4531" s="13"/>
      <c r="Z4531" s="13"/>
      <c r="AA4531" s="13"/>
      <c r="AB4531" s="13"/>
      <c r="AC4531" s="13"/>
      <c r="AD4531" s="13"/>
      <c r="AE4531" s="13"/>
      <c r="AF4531" s="13"/>
      <c r="AG4531" s="13"/>
      <c r="AH4531" s="13"/>
      <c r="AI4531" s="13"/>
      <c r="AJ4531" s="13"/>
      <c r="AK4531" s="13"/>
      <c r="AL4531" s="13"/>
      <c r="AM4531" s="13"/>
      <c r="AN4531" s="13"/>
    </row>
    <row r="4532" spans="1:40" ht="15.75" hidden="1" customHeight="1" x14ac:dyDescent="0.25">
      <c r="A4532" s="13"/>
      <c r="B4532" s="13"/>
      <c r="C4532" s="13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  <c r="P4532" s="13"/>
      <c r="Q4532" s="13"/>
      <c r="R4532" s="13"/>
      <c r="S4532" s="13"/>
      <c r="T4532" s="13"/>
      <c r="U4532" s="13"/>
      <c r="V4532" s="13"/>
      <c r="W4532" s="13"/>
      <c r="X4532" s="13"/>
      <c r="Y4532" s="13"/>
      <c r="Z4532" s="13"/>
      <c r="AA4532" s="13"/>
      <c r="AB4532" s="13"/>
      <c r="AC4532" s="13"/>
      <c r="AD4532" s="13"/>
      <c r="AE4532" s="13"/>
      <c r="AF4532" s="13"/>
      <c r="AG4532" s="13"/>
      <c r="AH4532" s="13"/>
      <c r="AI4532" s="13"/>
      <c r="AJ4532" s="13"/>
      <c r="AK4532" s="13"/>
      <c r="AL4532" s="13"/>
      <c r="AM4532" s="13"/>
      <c r="AN4532" s="13"/>
    </row>
    <row r="4533" spans="1:40" ht="15.75" hidden="1" customHeight="1" x14ac:dyDescent="0.25">
      <c r="A4533" s="13"/>
      <c r="B4533" s="13"/>
      <c r="C4533" s="13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  <c r="P4533" s="13"/>
      <c r="Q4533" s="13"/>
      <c r="R4533" s="13"/>
      <c r="S4533" s="13"/>
      <c r="T4533" s="13"/>
      <c r="U4533" s="13"/>
      <c r="V4533" s="13"/>
      <c r="W4533" s="13"/>
      <c r="X4533" s="13"/>
      <c r="Y4533" s="13"/>
      <c r="Z4533" s="13"/>
      <c r="AA4533" s="13"/>
      <c r="AB4533" s="13"/>
      <c r="AC4533" s="13"/>
      <c r="AD4533" s="13"/>
      <c r="AE4533" s="13"/>
      <c r="AF4533" s="13"/>
      <c r="AG4533" s="13"/>
      <c r="AH4533" s="13"/>
      <c r="AI4533" s="13"/>
      <c r="AJ4533" s="13"/>
      <c r="AK4533" s="13"/>
      <c r="AL4533" s="13"/>
      <c r="AM4533" s="13"/>
      <c r="AN4533" s="13"/>
    </row>
    <row r="4534" spans="1:40" ht="15.75" hidden="1" customHeight="1" x14ac:dyDescent="0.25">
      <c r="A4534" s="13"/>
      <c r="B4534" s="13"/>
      <c r="C4534" s="13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  <c r="P4534" s="13"/>
      <c r="Q4534" s="13"/>
      <c r="R4534" s="13"/>
      <c r="S4534" s="13"/>
      <c r="T4534" s="13"/>
      <c r="U4534" s="13"/>
      <c r="V4534" s="13"/>
      <c r="W4534" s="13"/>
      <c r="X4534" s="13"/>
      <c r="Y4534" s="13"/>
      <c r="Z4534" s="13"/>
      <c r="AA4534" s="13"/>
      <c r="AB4534" s="13"/>
      <c r="AC4534" s="13"/>
      <c r="AD4534" s="13"/>
      <c r="AE4534" s="13"/>
      <c r="AF4534" s="13"/>
      <c r="AG4534" s="13"/>
      <c r="AH4534" s="13"/>
      <c r="AI4534" s="13"/>
      <c r="AJ4534" s="13"/>
      <c r="AK4534" s="13"/>
      <c r="AL4534" s="13"/>
      <c r="AM4534" s="13"/>
      <c r="AN4534" s="13"/>
    </row>
    <row r="4535" spans="1:40" ht="15.75" hidden="1" customHeight="1" x14ac:dyDescent="0.25">
      <c r="A4535" s="13"/>
      <c r="B4535" s="13"/>
      <c r="C4535" s="13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  <c r="P4535" s="13"/>
      <c r="Q4535" s="13"/>
      <c r="R4535" s="13"/>
      <c r="S4535" s="13"/>
      <c r="T4535" s="13"/>
      <c r="U4535" s="13"/>
      <c r="V4535" s="13"/>
      <c r="W4535" s="13"/>
      <c r="X4535" s="13"/>
      <c r="Y4535" s="13"/>
      <c r="Z4535" s="13"/>
      <c r="AA4535" s="13"/>
      <c r="AB4535" s="13"/>
      <c r="AC4535" s="13"/>
      <c r="AD4535" s="13"/>
      <c r="AE4535" s="13"/>
      <c r="AF4535" s="13"/>
      <c r="AG4535" s="13"/>
      <c r="AH4535" s="13"/>
      <c r="AI4535" s="13"/>
      <c r="AJ4535" s="13"/>
      <c r="AK4535" s="13"/>
      <c r="AL4535" s="13"/>
      <c r="AM4535" s="13"/>
      <c r="AN4535" s="13"/>
    </row>
    <row r="4536" spans="1:40" ht="15.75" hidden="1" customHeight="1" x14ac:dyDescent="0.25">
      <c r="A4536" s="13"/>
      <c r="B4536" s="13"/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  <c r="P4536" s="13"/>
      <c r="Q4536" s="13"/>
      <c r="R4536" s="13"/>
      <c r="S4536" s="13"/>
      <c r="T4536" s="13"/>
      <c r="U4536" s="13"/>
      <c r="V4536" s="13"/>
      <c r="W4536" s="13"/>
      <c r="X4536" s="13"/>
      <c r="Y4536" s="13"/>
      <c r="Z4536" s="13"/>
      <c r="AA4536" s="13"/>
      <c r="AB4536" s="13"/>
      <c r="AC4536" s="13"/>
      <c r="AD4536" s="13"/>
      <c r="AE4536" s="13"/>
      <c r="AF4536" s="13"/>
      <c r="AG4536" s="13"/>
      <c r="AH4536" s="13"/>
      <c r="AI4536" s="13"/>
      <c r="AJ4536" s="13"/>
      <c r="AK4536" s="13"/>
      <c r="AL4536" s="13"/>
      <c r="AM4536" s="13"/>
      <c r="AN4536" s="13"/>
    </row>
    <row r="4537" spans="1:40" ht="15.75" hidden="1" customHeight="1" x14ac:dyDescent="0.25">
      <c r="A4537" s="13"/>
      <c r="B4537" s="13"/>
      <c r="C4537" s="13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  <c r="P4537" s="13"/>
      <c r="Q4537" s="13"/>
      <c r="R4537" s="13"/>
      <c r="S4537" s="13"/>
      <c r="T4537" s="13"/>
      <c r="U4537" s="13"/>
      <c r="V4537" s="13"/>
      <c r="W4537" s="13"/>
      <c r="X4537" s="13"/>
      <c r="Y4537" s="13"/>
      <c r="Z4537" s="13"/>
      <c r="AA4537" s="13"/>
      <c r="AB4537" s="13"/>
      <c r="AC4537" s="13"/>
      <c r="AD4537" s="13"/>
      <c r="AE4537" s="13"/>
      <c r="AF4537" s="13"/>
      <c r="AG4537" s="13"/>
      <c r="AH4537" s="13"/>
      <c r="AI4537" s="13"/>
      <c r="AJ4537" s="13"/>
      <c r="AK4537" s="13"/>
      <c r="AL4537" s="13"/>
      <c r="AM4537" s="13"/>
      <c r="AN4537" s="13"/>
    </row>
    <row r="4538" spans="1:40" ht="15.75" hidden="1" customHeight="1" x14ac:dyDescent="0.25">
      <c r="A4538" s="13"/>
      <c r="B4538" s="13"/>
      <c r="C4538" s="13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  <c r="P4538" s="13"/>
      <c r="Q4538" s="13"/>
      <c r="R4538" s="13"/>
      <c r="S4538" s="13"/>
      <c r="T4538" s="13"/>
      <c r="U4538" s="13"/>
      <c r="V4538" s="13"/>
      <c r="W4538" s="13"/>
      <c r="X4538" s="13"/>
      <c r="Y4538" s="13"/>
      <c r="Z4538" s="13"/>
      <c r="AA4538" s="13"/>
      <c r="AB4538" s="13"/>
      <c r="AC4538" s="13"/>
      <c r="AD4538" s="13"/>
      <c r="AE4538" s="13"/>
      <c r="AF4538" s="13"/>
      <c r="AG4538" s="13"/>
      <c r="AH4538" s="13"/>
      <c r="AI4538" s="13"/>
      <c r="AJ4538" s="13"/>
      <c r="AK4538" s="13"/>
      <c r="AL4538" s="13"/>
      <c r="AM4538" s="13"/>
      <c r="AN4538" s="13"/>
    </row>
    <row r="4539" spans="1:40" ht="15.75" hidden="1" customHeight="1" x14ac:dyDescent="0.25">
      <c r="A4539" s="13"/>
      <c r="B4539" s="13"/>
      <c r="C4539" s="13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  <c r="P4539" s="13"/>
      <c r="Q4539" s="13"/>
      <c r="R4539" s="13"/>
      <c r="S4539" s="13"/>
      <c r="T4539" s="13"/>
      <c r="U4539" s="13"/>
      <c r="V4539" s="13"/>
      <c r="W4539" s="13"/>
      <c r="X4539" s="13"/>
      <c r="Y4539" s="13"/>
      <c r="Z4539" s="13"/>
      <c r="AA4539" s="13"/>
      <c r="AB4539" s="13"/>
      <c r="AC4539" s="13"/>
      <c r="AD4539" s="13"/>
      <c r="AE4539" s="13"/>
      <c r="AF4539" s="13"/>
      <c r="AG4539" s="13"/>
      <c r="AH4539" s="13"/>
      <c r="AI4539" s="13"/>
      <c r="AJ4539" s="13"/>
      <c r="AK4539" s="13"/>
      <c r="AL4539" s="13"/>
      <c r="AM4539" s="13"/>
      <c r="AN4539" s="13"/>
    </row>
    <row r="4540" spans="1:40" ht="15.75" hidden="1" customHeight="1" x14ac:dyDescent="0.25">
      <c r="A4540" s="13"/>
      <c r="B4540" s="13"/>
      <c r="C4540" s="13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  <c r="P4540" s="13"/>
      <c r="Q4540" s="13"/>
      <c r="R4540" s="13"/>
      <c r="S4540" s="13"/>
      <c r="T4540" s="13"/>
      <c r="U4540" s="13"/>
      <c r="V4540" s="13"/>
      <c r="W4540" s="13"/>
      <c r="X4540" s="13"/>
      <c r="Y4540" s="13"/>
      <c r="Z4540" s="13"/>
      <c r="AA4540" s="13"/>
      <c r="AB4540" s="13"/>
      <c r="AC4540" s="13"/>
      <c r="AD4540" s="13"/>
      <c r="AE4540" s="13"/>
      <c r="AF4540" s="13"/>
      <c r="AG4540" s="13"/>
      <c r="AH4540" s="13"/>
      <c r="AI4540" s="13"/>
      <c r="AJ4540" s="13"/>
      <c r="AK4540" s="13"/>
      <c r="AL4540" s="13"/>
      <c r="AM4540" s="13"/>
      <c r="AN4540" s="13"/>
    </row>
    <row r="4541" spans="1:40" ht="15.75" hidden="1" customHeight="1" x14ac:dyDescent="0.25">
      <c r="A4541" s="13"/>
      <c r="B4541" s="13"/>
      <c r="C4541" s="13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  <c r="P4541" s="13"/>
      <c r="Q4541" s="13"/>
      <c r="R4541" s="13"/>
      <c r="S4541" s="13"/>
      <c r="T4541" s="13"/>
      <c r="U4541" s="13"/>
      <c r="V4541" s="13"/>
      <c r="W4541" s="13"/>
      <c r="X4541" s="13"/>
      <c r="Y4541" s="13"/>
      <c r="Z4541" s="13"/>
      <c r="AA4541" s="13"/>
      <c r="AB4541" s="13"/>
      <c r="AC4541" s="13"/>
      <c r="AD4541" s="13"/>
      <c r="AE4541" s="13"/>
      <c r="AF4541" s="13"/>
      <c r="AG4541" s="13"/>
      <c r="AH4541" s="13"/>
      <c r="AI4541" s="13"/>
      <c r="AJ4541" s="13"/>
      <c r="AK4541" s="13"/>
      <c r="AL4541" s="13"/>
      <c r="AM4541" s="13"/>
      <c r="AN4541" s="13"/>
    </row>
    <row r="4542" spans="1:40" ht="15.75" hidden="1" customHeight="1" x14ac:dyDescent="0.25">
      <c r="A4542" s="13"/>
      <c r="B4542" s="13"/>
      <c r="C4542" s="13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  <c r="P4542" s="13"/>
      <c r="Q4542" s="13"/>
      <c r="R4542" s="13"/>
      <c r="S4542" s="13"/>
      <c r="T4542" s="13"/>
      <c r="U4542" s="13"/>
      <c r="V4542" s="13"/>
      <c r="W4542" s="13"/>
      <c r="X4542" s="13"/>
      <c r="Y4542" s="13"/>
      <c r="Z4542" s="13"/>
      <c r="AA4542" s="13"/>
      <c r="AB4542" s="13"/>
      <c r="AC4542" s="13"/>
      <c r="AD4542" s="13"/>
      <c r="AE4542" s="13"/>
      <c r="AF4542" s="13"/>
      <c r="AG4542" s="13"/>
      <c r="AH4542" s="13"/>
      <c r="AI4542" s="13"/>
      <c r="AJ4542" s="13"/>
      <c r="AK4542" s="13"/>
      <c r="AL4542" s="13"/>
      <c r="AM4542" s="13"/>
      <c r="AN4542" s="13"/>
    </row>
    <row r="4543" spans="1:40" ht="15.75" hidden="1" customHeight="1" x14ac:dyDescent="0.25">
      <c r="A4543" s="13"/>
      <c r="B4543" s="13"/>
      <c r="C4543" s="13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  <c r="P4543" s="13"/>
      <c r="Q4543" s="13"/>
      <c r="R4543" s="13"/>
      <c r="S4543" s="13"/>
      <c r="T4543" s="13"/>
      <c r="U4543" s="13"/>
      <c r="V4543" s="13"/>
      <c r="W4543" s="13"/>
      <c r="X4543" s="13"/>
      <c r="Y4543" s="13"/>
      <c r="Z4543" s="13"/>
      <c r="AA4543" s="13"/>
      <c r="AB4543" s="13"/>
      <c r="AC4543" s="13"/>
      <c r="AD4543" s="13"/>
      <c r="AE4543" s="13"/>
      <c r="AF4543" s="13"/>
      <c r="AG4543" s="13"/>
      <c r="AH4543" s="13"/>
      <c r="AI4543" s="13"/>
      <c r="AJ4543" s="13"/>
      <c r="AK4543" s="13"/>
      <c r="AL4543" s="13"/>
      <c r="AM4543" s="13"/>
      <c r="AN4543" s="13"/>
    </row>
    <row r="4544" spans="1:40" ht="15.75" hidden="1" customHeight="1" x14ac:dyDescent="0.25">
      <c r="A4544" s="13"/>
      <c r="B4544" s="13"/>
      <c r="C4544" s="13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  <c r="P4544" s="13"/>
      <c r="Q4544" s="13"/>
      <c r="R4544" s="13"/>
      <c r="S4544" s="13"/>
      <c r="T4544" s="13"/>
      <c r="U4544" s="13"/>
      <c r="V4544" s="13"/>
      <c r="W4544" s="13"/>
      <c r="X4544" s="13"/>
      <c r="Y4544" s="13"/>
      <c r="Z4544" s="13"/>
      <c r="AA4544" s="13"/>
      <c r="AB4544" s="13"/>
      <c r="AC4544" s="13"/>
      <c r="AD4544" s="13"/>
      <c r="AE4544" s="13"/>
      <c r="AF4544" s="13"/>
      <c r="AG4544" s="13"/>
      <c r="AH4544" s="13"/>
      <c r="AI4544" s="13"/>
      <c r="AJ4544" s="13"/>
      <c r="AK4544" s="13"/>
      <c r="AL4544" s="13"/>
      <c r="AM4544" s="13"/>
      <c r="AN4544" s="13"/>
    </row>
    <row r="4545" spans="1:40" ht="15.75" hidden="1" customHeight="1" x14ac:dyDescent="0.25">
      <c r="A4545" s="13"/>
      <c r="B4545" s="13"/>
      <c r="C4545" s="13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  <c r="P4545" s="13"/>
      <c r="Q4545" s="13"/>
      <c r="R4545" s="13"/>
      <c r="S4545" s="13"/>
      <c r="T4545" s="13"/>
      <c r="U4545" s="13"/>
      <c r="V4545" s="13"/>
      <c r="W4545" s="13"/>
      <c r="X4545" s="13"/>
      <c r="Y4545" s="13"/>
      <c r="Z4545" s="13"/>
      <c r="AA4545" s="13"/>
      <c r="AB4545" s="13"/>
      <c r="AC4545" s="13"/>
      <c r="AD4545" s="13"/>
      <c r="AE4545" s="13"/>
      <c r="AF4545" s="13"/>
      <c r="AG4545" s="13"/>
      <c r="AH4545" s="13"/>
      <c r="AI4545" s="13"/>
      <c r="AJ4545" s="13"/>
      <c r="AK4545" s="13"/>
      <c r="AL4545" s="13"/>
      <c r="AM4545" s="13"/>
      <c r="AN4545" s="13"/>
    </row>
    <row r="4546" spans="1:40" ht="15.75" hidden="1" customHeight="1" x14ac:dyDescent="0.25">
      <c r="A4546" s="13"/>
      <c r="B4546" s="13"/>
      <c r="C4546" s="13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  <c r="P4546" s="13"/>
      <c r="Q4546" s="13"/>
      <c r="R4546" s="13"/>
      <c r="S4546" s="13"/>
      <c r="T4546" s="13"/>
      <c r="U4546" s="13"/>
      <c r="V4546" s="13"/>
      <c r="W4546" s="13"/>
      <c r="X4546" s="13"/>
      <c r="Y4546" s="13"/>
      <c r="Z4546" s="13"/>
      <c r="AA4546" s="13"/>
      <c r="AB4546" s="13"/>
      <c r="AC4546" s="13"/>
      <c r="AD4546" s="13"/>
      <c r="AE4546" s="13"/>
      <c r="AF4546" s="13"/>
      <c r="AG4546" s="13"/>
      <c r="AH4546" s="13"/>
      <c r="AI4546" s="13"/>
      <c r="AJ4546" s="13"/>
      <c r="AK4546" s="13"/>
      <c r="AL4546" s="13"/>
      <c r="AM4546" s="13"/>
      <c r="AN4546" s="13"/>
    </row>
    <row r="4547" spans="1:40" ht="15.75" hidden="1" customHeight="1" x14ac:dyDescent="0.25">
      <c r="A4547" s="13"/>
      <c r="B4547" s="13"/>
      <c r="C4547" s="13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  <c r="P4547" s="13"/>
      <c r="Q4547" s="13"/>
      <c r="R4547" s="13"/>
      <c r="S4547" s="13"/>
      <c r="T4547" s="13"/>
      <c r="U4547" s="13"/>
      <c r="V4547" s="13"/>
      <c r="W4547" s="13"/>
      <c r="X4547" s="13"/>
      <c r="Y4547" s="13"/>
      <c r="Z4547" s="13"/>
      <c r="AA4547" s="13"/>
      <c r="AB4547" s="13"/>
      <c r="AC4547" s="13"/>
      <c r="AD4547" s="13"/>
      <c r="AE4547" s="13"/>
      <c r="AF4547" s="13"/>
      <c r="AG4547" s="13"/>
      <c r="AH4547" s="13"/>
      <c r="AI4547" s="13"/>
      <c r="AJ4547" s="13"/>
      <c r="AK4547" s="13"/>
      <c r="AL4547" s="13"/>
      <c r="AM4547" s="13"/>
      <c r="AN4547" s="13"/>
    </row>
    <row r="4548" spans="1:40" ht="15.75" hidden="1" customHeight="1" x14ac:dyDescent="0.25">
      <c r="A4548" s="13"/>
      <c r="B4548" s="13"/>
      <c r="C4548" s="13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  <c r="P4548" s="13"/>
      <c r="Q4548" s="13"/>
      <c r="R4548" s="13"/>
      <c r="S4548" s="13"/>
      <c r="T4548" s="13"/>
      <c r="U4548" s="13"/>
      <c r="V4548" s="13"/>
      <c r="W4548" s="13"/>
      <c r="X4548" s="13"/>
      <c r="Y4548" s="13"/>
      <c r="Z4548" s="13"/>
      <c r="AA4548" s="13"/>
      <c r="AB4548" s="13"/>
      <c r="AC4548" s="13"/>
      <c r="AD4548" s="13"/>
      <c r="AE4548" s="13"/>
      <c r="AF4548" s="13"/>
      <c r="AG4548" s="13"/>
      <c r="AH4548" s="13"/>
      <c r="AI4548" s="13"/>
      <c r="AJ4548" s="13"/>
      <c r="AK4548" s="13"/>
      <c r="AL4548" s="13"/>
      <c r="AM4548" s="13"/>
      <c r="AN4548" s="13"/>
    </row>
    <row r="4549" spans="1:40" ht="15.75" hidden="1" customHeight="1" x14ac:dyDescent="0.25">
      <c r="A4549" s="13"/>
      <c r="B4549" s="13"/>
      <c r="C4549" s="13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  <c r="P4549" s="13"/>
      <c r="Q4549" s="13"/>
      <c r="R4549" s="13"/>
      <c r="S4549" s="13"/>
      <c r="T4549" s="13"/>
      <c r="U4549" s="13"/>
      <c r="V4549" s="13"/>
      <c r="W4549" s="13"/>
      <c r="X4549" s="13"/>
      <c r="Y4549" s="13"/>
      <c r="Z4549" s="13"/>
      <c r="AA4549" s="13"/>
      <c r="AB4549" s="13"/>
      <c r="AC4549" s="13"/>
      <c r="AD4549" s="13"/>
      <c r="AE4549" s="13"/>
      <c r="AF4549" s="13"/>
      <c r="AG4549" s="13"/>
      <c r="AH4549" s="13"/>
      <c r="AI4549" s="13"/>
      <c r="AJ4549" s="13"/>
      <c r="AK4549" s="13"/>
      <c r="AL4549" s="13"/>
      <c r="AM4549" s="13"/>
      <c r="AN4549" s="13"/>
    </row>
    <row r="4550" spans="1:40" ht="15.75" hidden="1" customHeight="1" x14ac:dyDescent="0.25">
      <c r="A4550" s="13"/>
      <c r="B4550" s="13"/>
      <c r="C4550" s="13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  <c r="P4550" s="13"/>
      <c r="Q4550" s="13"/>
      <c r="R4550" s="13"/>
      <c r="S4550" s="13"/>
      <c r="T4550" s="13"/>
      <c r="U4550" s="13"/>
      <c r="V4550" s="13"/>
      <c r="W4550" s="13"/>
      <c r="X4550" s="13"/>
      <c r="Y4550" s="13"/>
      <c r="Z4550" s="13"/>
      <c r="AA4550" s="13"/>
      <c r="AB4550" s="13"/>
      <c r="AC4550" s="13"/>
      <c r="AD4550" s="13"/>
      <c r="AE4550" s="13"/>
      <c r="AF4550" s="13"/>
      <c r="AG4550" s="13"/>
      <c r="AH4550" s="13"/>
      <c r="AI4550" s="13"/>
      <c r="AJ4550" s="13"/>
      <c r="AK4550" s="13"/>
      <c r="AL4550" s="13"/>
      <c r="AM4550" s="13"/>
      <c r="AN4550" s="13"/>
    </row>
    <row r="4551" spans="1:40" ht="15.75" hidden="1" customHeight="1" x14ac:dyDescent="0.25">
      <c r="A4551" s="13"/>
      <c r="B4551" s="13"/>
      <c r="C4551" s="13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  <c r="P4551" s="13"/>
      <c r="Q4551" s="13"/>
      <c r="R4551" s="13"/>
      <c r="S4551" s="13"/>
      <c r="T4551" s="13"/>
      <c r="U4551" s="13"/>
      <c r="V4551" s="13"/>
      <c r="W4551" s="13"/>
      <c r="X4551" s="13"/>
      <c r="Y4551" s="13"/>
      <c r="Z4551" s="13"/>
      <c r="AA4551" s="13"/>
      <c r="AB4551" s="13"/>
      <c r="AC4551" s="13"/>
      <c r="AD4551" s="13"/>
      <c r="AE4551" s="13"/>
      <c r="AF4551" s="13"/>
      <c r="AG4551" s="13"/>
      <c r="AH4551" s="13"/>
      <c r="AI4551" s="13"/>
      <c r="AJ4551" s="13"/>
      <c r="AK4551" s="13"/>
      <c r="AL4551" s="13"/>
      <c r="AM4551" s="13"/>
      <c r="AN4551" s="13"/>
    </row>
    <row r="4552" spans="1:40" ht="15.75" hidden="1" customHeight="1" x14ac:dyDescent="0.25">
      <c r="A4552" s="13"/>
      <c r="B4552" s="13"/>
      <c r="C4552" s="13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  <c r="P4552" s="13"/>
      <c r="Q4552" s="13"/>
      <c r="R4552" s="13"/>
      <c r="S4552" s="13"/>
      <c r="T4552" s="13"/>
      <c r="U4552" s="13"/>
      <c r="V4552" s="13"/>
      <c r="W4552" s="13"/>
      <c r="X4552" s="13"/>
      <c r="Y4552" s="13"/>
      <c r="Z4552" s="13"/>
      <c r="AA4552" s="13"/>
      <c r="AB4552" s="13"/>
      <c r="AC4552" s="13"/>
      <c r="AD4552" s="13"/>
      <c r="AE4552" s="13"/>
      <c r="AF4552" s="13"/>
      <c r="AG4552" s="13"/>
      <c r="AH4552" s="13"/>
      <c r="AI4552" s="13"/>
      <c r="AJ4552" s="13"/>
      <c r="AK4552" s="13"/>
      <c r="AL4552" s="13"/>
      <c r="AM4552" s="13"/>
      <c r="AN4552" s="13"/>
    </row>
    <row r="4553" spans="1:40" ht="15.75" hidden="1" customHeight="1" x14ac:dyDescent="0.25">
      <c r="A4553" s="13"/>
      <c r="B4553" s="13"/>
      <c r="C4553" s="13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  <c r="P4553" s="13"/>
      <c r="Q4553" s="13"/>
      <c r="R4553" s="13"/>
      <c r="S4553" s="13"/>
      <c r="T4553" s="13"/>
      <c r="U4553" s="13"/>
      <c r="V4553" s="13"/>
      <c r="W4553" s="13"/>
      <c r="X4553" s="13"/>
      <c r="Y4553" s="13"/>
      <c r="Z4553" s="13"/>
      <c r="AA4553" s="13"/>
      <c r="AB4553" s="13"/>
      <c r="AC4553" s="13"/>
      <c r="AD4553" s="13"/>
      <c r="AE4553" s="13"/>
      <c r="AF4553" s="13"/>
      <c r="AG4553" s="13"/>
      <c r="AH4553" s="13"/>
      <c r="AI4553" s="13"/>
      <c r="AJ4553" s="13"/>
      <c r="AK4553" s="13"/>
      <c r="AL4553" s="13"/>
      <c r="AM4553" s="13"/>
      <c r="AN4553" s="13"/>
    </row>
    <row r="4554" spans="1:40" ht="15.75" hidden="1" customHeight="1" x14ac:dyDescent="0.25">
      <c r="A4554" s="13"/>
      <c r="B4554" s="13"/>
      <c r="C4554" s="13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  <c r="P4554" s="13"/>
      <c r="Q4554" s="13"/>
      <c r="R4554" s="13"/>
      <c r="S4554" s="13"/>
      <c r="T4554" s="13"/>
      <c r="U4554" s="13"/>
      <c r="V4554" s="13"/>
      <c r="W4554" s="13"/>
      <c r="X4554" s="13"/>
      <c r="Y4554" s="13"/>
      <c r="Z4554" s="13"/>
      <c r="AA4554" s="13"/>
      <c r="AB4554" s="13"/>
      <c r="AC4554" s="13"/>
      <c r="AD4554" s="13"/>
      <c r="AE4554" s="13"/>
      <c r="AF4554" s="13"/>
      <c r="AG4554" s="13"/>
      <c r="AH4554" s="13"/>
      <c r="AI4554" s="13"/>
      <c r="AJ4554" s="13"/>
      <c r="AK4554" s="13"/>
      <c r="AL4554" s="13"/>
      <c r="AM4554" s="13"/>
      <c r="AN4554" s="13"/>
    </row>
    <row r="4555" spans="1:40" ht="15.75" hidden="1" customHeight="1" x14ac:dyDescent="0.25">
      <c r="A4555" s="13"/>
      <c r="B4555" s="13"/>
      <c r="C4555" s="13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  <c r="P4555" s="13"/>
      <c r="Q4555" s="13"/>
      <c r="R4555" s="13"/>
      <c r="S4555" s="13"/>
      <c r="T4555" s="13"/>
      <c r="U4555" s="13"/>
      <c r="V4555" s="13"/>
      <c r="W4555" s="13"/>
      <c r="X4555" s="13"/>
      <c r="Y4555" s="13"/>
      <c r="Z4555" s="13"/>
      <c r="AA4555" s="13"/>
      <c r="AB4555" s="13"/>
      <c r="AC4555" s="13"/>
      <c r="AD4555" s="13"/>
      <c r="AE4555" s="13"/>
      <c r="AF4555" s="13"/>
      <c r="AG4555" s="13"/>
      <c r="AH4555" s="13"/>
      <c r="AI4555" s="13"/>
      <c r="AJ4555" s="13"/>
      <c r="AK4555" s="13"/>
      <c r="AL4555" s="13"/>
      <c r="AM4555" s="13"/>
      <c r="AN4555" s="13"/>
    </row>
    <row r="4556" spans="1:40" ht="15.75" hidden="1" customHeight="1" x14ac:dyDescent="0.25">
      <c r="A4556" s="13"/>
      <c r="B4556" s="13"/>
      <c r="C4556" s="13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  <c r="P4556" s="13"/>
      <c r="Q4556" s="13"/>
      <c r="R4556" s="13"/>
      <c r="S4556" s="13"/>
      <c r="T4556" s="13"/>
      <c r="U4556" s="13"/>
      <c r="V4556" s="13"/>
      <c r="W4556" s="13"/>
      <c r="X4556" s="13"/>
      <c r="Y4556" s="13"/>
      <c r="Z4556" s="13"/>
      <c r="AA4556" s="13"/>
      <c r="AB4556" s="13"/>
      <c r="AC4556" s="13"/>
      <c r="AD4556" s="13"/>
      <c r="AE4556" s="13"/>
      <c r="AF4556" s="13"/>
      <c r="AG4556" s="13"/>
      <c r="AH4556" s="13"/>
      <c r="AI4556" s="13"/>
      <c r="AJ4556" s="13"/>
      <c r="AK4556" s="13"/>
      <c r="AL4556" s="13"/>
      <c r="AM4556" s="13"/>
      <c r="AN4556" s="13"/>
    </row>
    <row r="4557" spans="1:40" ht="15.75" hidden="1" customHeight="1" x14ac:dyDescent="0.25">
      <c r="A4557" s="13"/>
      <c r="B4557" s="13"/>
      <c r="C4557" s="13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  <c r="T4557" s="13"/>
      <c r="U4557" s="13"/>
      <c r="V4557" s="13"/>
      <c r="W4557" s="13"/>
      <c r="X4557" s="13"/>
      <c r="Y4557" s="13"/>
      <c r="Z4557" s="13"/>
      <c r="AA4557" s="13"/>
      <c r="AB4557" s="13"/>
      <c r="AC4557" s="13"/>
      <c r="AD4557" s="13"/>
      <c r="AE4557" s="13"/>
      <c r="AF4557" s="13"/>
      <c r="AG4557" s="13"/>
      <c r="AH4557" s="13"/>
      <c r="AI4557" s="13"/>
      <c r="AJ4557" s="13"/>
      <c r="AK4557" s="13"/>
      <c r="AL4557" s="13"/>
      <c r="AM4557" s="13"/>
      <c r="AN4557" s="13"/>
    </row>
    <row r="4558" spans="1:40" ht="15.75" hidden="1" customHeight="1" x14ac:dyDescent="0.25">
      <c r="A4558" s="13"/>
      <c r="B4558" s="13"/>
      <c r="C4558" s="13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  <c r="P4558" s="13"/>
      <c r="Q4558" s="13"/>
      <c r="R4558" s="13"/>
      <c r="S4558" s="13"/>
      <c r="T4558" s="13"/>
      <c r="U4558" s="13"/>
      <c r="V4558" s="13"/>
      <c r="W4558" s="13"/>
      <c r="X4558" s="13"/>
      <c r="Y4558" s="13"/>
      <c r="Z4558" s="13"/>
      <c r="AA4558" s="13"/>
      <c r="AB4558" s="13"/>
      <c r="AC4558" s="13"/>
      <c r="AD4558" s="13"/>
      <c r="AE4558" s="13"/>
      <c r="AF4558" s="13"/>
      <c r="AG4558" s="13"/>
      <c r="AH4558" s="13"/>
      <c r="AI4558" s="13"/>
      <c r="AJ4558" s="13"/>
      <c r="AK4558" s="13"/>
      <c r="AL4558" s="13"/>
      <c r="AM4558" s="13"/>
      <c r="AN4558" s="13"/>
    </row>
    <row r="4559" spans="1:40" ht="15.75" hidden="1" customHeight="1" x14ac:dyDescent="0.25">
      <c r="A4559" s="13"/>
      <c r="B4559" s="13"/>
      <c r="C4559" s="13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  <c r="P4559" s="13"/>
      <c r="Q4559" s="13"/>
      <c r="R4559" s="13"/>
      <c r="S4559" s="13"/>
      <c r="T4559" s="13"/>
      <c r="U4559" s="13"/>
      <c r="V4559" s="13"/>
      <c r="W4559" s="13"/>
      <c r="X4559" s="13"/>
      <c r="Y4559" s="13"/>
      <c r="Z4559" s="13"/>
      <c r="AA4559" s="13"/>
      <c r="AB4559" s="13"/>
      <c r="AC4559" s="13"/>
      <c r="AD4559" s="13"/>
      <c r="AE4559" s="13"/>
      <c r="AF4559" s="13"/>
      <c r="AG4559" s="13"/>
      <c r="AH4559" s="13"/>
      <c r="AI4559" s="13"/>
      <c r="AJ4559" s="13"/>
      <c r="AK4559" s="13"/>
      <c r="AL4559" s="13"/>
      <c r="AM4559" s="13"/>
      <c r="AN4559" s="13"/>
    </row>
    <row r="4560" spans="1:40" ht="15.75" hidden="1" customHeight="1" x14ac:dyDescent="0.25">
      <c r="A4560" s="13"/>
      <c r="B4560" s="13"/>
      <c r="C4560" s="13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  <c r="P4560" s="13"/>
      <c r="Q4560" s="13"/>
      <c r="R4560" s="13"/>
      <c r="S4560" s="13"/>
      <c r="T4560" s="13"/>
      <c r="U4560" s="13"/>
      <c r="V4560" s="13"/>
      <c r="W4560" s="13"/>
      <c r="X4560" s="13"/>
      <c r="Y4560" s="13"/>
      <c r="Z4560" s="13"/>
      <c r="AA4560" s="13"/>
      <c r="AB4560" s="13"/>
      <c r="AC4560" s="13"/>
      <c r="AD4560" s="13"/>
      <c r="AE4560" s="13"/>
      <c r="AF4560" s="13"/>
      <c r="AG4560" s="13"/>
      <c r="AH4560" s="13"/>
      <c r="AI4560" s="13"/>
      <c r="AJ4560" s="13"/>
      <c r="AK4560" s="13"/>
      <c r="AL4560" s="13"/>
      <c r="AM4560" s="13"/>
      <c r="AN4560" s="13"/>
    </row>
    <row r="4561" spans="1:40" ht="15.75" hidden="1" customHeight="1" x14ac:dyDescent="0.25">
      <c r="A4561" s="13"/>
      <c r="B4561" s="13"/>
      <c r="C4561" s="13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  <c r="P4561" s="13"/>
      <c r="Q4561" s="13"/>
      <c r="R4561" s="13"/>
      <c r="S4561" s="13"/>
      <c r="T4561" s="13"/>
      <c r="U4561" s="13"/>
      <c r="V4561" s="13"/>
      <c r="W4561" s="13"/>
      <c r="X4561" s="13"/>
      <c r="Y4561" s="13"/>
      <c r="Z4561" s="13"/>
      <c r="AA4561" s="13"/>
      <c r="AB4561" s="13"/>
      <c r="AC4561" s="13"/>
      <c r="AD4561" s="13"/>
      <c r="AE4561" s="13"/>
      <c r="AF4561" s="13"/>
      <c r="AG4561" s="13"/>
      <c r="AH4561" s="13"/>
      <c r="AI4561" s="13"/>
      <c r="AJ4561" s="13"/>
      <c r="AK4561" s="13"/>
      <c r="AL4561" s="13"/>
      <c r="AM4561" s="13"/>
      <c r="AN4561" s="13"/>
    </row>
    <row r="4562" spans="1:40" ht="15.75" hidden="1" customHeight="1" x14ac:dyDescent="0.25">
      <c r="A4562" s="13"/>
      <c r="B4562" s="13"/>
      <c r="C4562" s="13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  <c r="P4562" s="13"/>
      <c r="Q4562" s="13"/>
      <c r="R4562" s="13"/>
      <c r="S4562" s="13"/>
      <c r="T4562" s="13"/>
      <c r="U4562" s="13"/>
      <c r="V4562" s="13"/>
      <c r="W4562" s="13"/>
      <c r="X4562" s="13"/>
      <c r="Y4562" s="13"/>
      <c r="Z4562" s="13"/>
      <c r="AA4562" s="13"/>
      <c r="AB4562" s="13"/>
      <c r="AC4562" s="13"/>
      <c r="AD4562" s="13"/>
      <c r="AE4562" s="13"/>
      <c r="AF4562" s="13"/>
      <c r="AG4562" s="13"/>
      <c r="AH4562" s="13"/>
      <c r="AI4562" s="13"/>
      <c r="AJ4562" s="13"/>
      <c r="AK4562" s="13"/>
      <c r="AL4562" s="13"/>
      <c r="AM4562" s="13"/>
      <c r="AN4562" s="13"/>
    </row>
    <row r="4563" spans="1:40" ht="15.75" hidden="1" customHeight="1" x14ac:dyDescent="0.25">
      <c r="A4563" s="13"/>
      <c r="B4563" s="13"/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  <c r="P4563" s="13"/>
      <c r="Q4563" s="13"/>
      <c r="R4563" s="13"/>
      <c r="S4563" s="13"/>
      <c r="T4563" s="13"/>
      <c r="U4563" s="13"/>
      <c r="V4563" s="13"/>
      <c r="W4563" s="13"/>
      <c r="X4563" s="13"/>
      <c r="Y4563" s="13"/>
      <c r="Z4563" s="13"/>
      <c r="AA4563" s="13"/>
      <c r="AB4563" s="13"/>
      <c r="AC4563" s="13"/>
      <c r="AD4563" s="13"/>
      <c r="AE4563" s="13"/>
      <c r="AF4563" s="13"/>
      <c r="AG4563" s="13"/>
      <c r="AH4563" s="13"/>
      <c r="AI4563" s="13"/>
      <c r="AJ4563" s="13"/>
      <c r="AK4563" s="13"/>
      <c r="AL4563" s="13"/>
      <c r="AM4563" s="13"/>
      <c r="AN4563" s="13"/>
    </row>
    <row r="4564" spans="1:40" ht="15.75" hidden="1" customHeight="1" x14ac:dyDescent="0.25">
      <c r="A4564" s="13"/>
      <c r="B4564" s="13"/>
      <c r="C4564" s="13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  <c r="P4564" s="13"/>
      <c r="Q4564" s="13"/>
      <c r="R4564" s="13"/>
      <c r="S4564" s="13"/>
      <c r="T4564" s="13"/>
      <c r="U4564" s="13"/>
      <c r="V4564" s="13"/>
      <c r="W4564" s="13"/>
      <c r="X4564" s="13"/>
      <c r="Y4564" s="13"/>
      <c r="Z4564" s="13"/>
      <c r="AA4564" s="13"/>
      <c r="AB4564" s="13"/>
      <c r="AC4564" s="13"/>
      <c r="AD4564" s="13"/>
      <c r="AE4564" s="13"/>
      <c r="AF4564" s="13"/>
      <c r="AG4564" s="13"/>
      <c r="AH4564" s="13"/>
      <c r="AI4564" s="13"/>
      <c r="AJ4564" s="13"/>
      <c r="AK4564" s="13"/>
      <c r="AL4564" s="13"/>
      <c r="AM4564" s="13"/>
      <c r="AN4564" s="13"/>
    </row>
    <row r="4565" spans="1:40" ht="15.75" hidden="1" customHeight="1" x14ac:dyDescent="0.25">
      <c r="A4565" s="13"/>
      <c r="B4565" s="13"/>
      <c r="C4565" s="13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  <c r="P4565" s="13"/>
      <c r="Q4565" s="13"/>
      <c r="R4565" s="13"/>
      <c r="S4565" s="13"/>
      <c r="T4565" s="13"/>
      <c r="U4565" s="13"/>
      <c r="V4565" s="13"/>
      <c r="W4565" s="13"/>
      <c r="X4565" s="13"/>
      <c r="Y4565" s="13"/>
      <c r="Z4565" s="13"/>
      <c r="AA4565" s="13"/>
      <c r="AB4565" s="13"/>
      <c r="AC4565" s="13"/>
      <c r="AD4565" s="13"/>
      <c r="AE4565" s="13"/>
      <c r="AF4565" s="13"/>
      <c r="AG4565" s="13"/>
      <c r="AH4565" s="13"/>
      <c r="AI4565" s="13"/>
      <c r="AJ4565" s="13"/>
      <c r="AK4565" s="13"/>
      <c r="AL4565" s="13"/>
      <c r="AM4565" s="13"/>
      <c r="AN4565" s="13"/>
    </row>
    <row r="4566" spans="1:40" ht="15.75" hidden="1" customHeight="1" x14ac:dyDescent="0.25">
      <c r="A4566" s="13"/>
      <c r="B4566" s="13"/>
      <c r="C4566" s="13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  <c r="P4566" s="13"/>
      <c r="Q4566" s="13"/>
      <c r="R4566" s="13"/>
      <c r="S4566" s="13"/>
      <c r="T4566" s="13"/>
      <c r="U4566" s="13"/>
      <c r="V4566" s="13"/>
      <c r="W4566" s="13"/>
      <c r="X4566" s="13"/>
      <c r="Y4566" s="13"/>
      <c r="Z4566" s="13"/>
      <c r="AA4566" s="13"/>
      <c r="AB4566" s="13"/>
      <c r="AC4566" s="13"/>
      <c r="AD4566" s="13"/>
      <c r="AE4566" s="13"/>
      <c r="AF4566" s="13"/>
      <c r="AG4566" s="13"/>
      <c r="AH4566" s="13"/>
      <c r="AI4566" s="13"/>
      <c r="AJ4566" s="13"/>
      <c r="AK4566" s="13"/>
      <c r="AL4566" s="13"/>
      <c r="AM4566" s="13"/>
      <c r="AN4566" s="13"/>
    </row>
    <row r="4567" spans="1:40" ht="15.75" hidden="1" customHeight="1" x14ac:dyDescent="0.25">
      <c r="A4567" s="13"/>
      <c r="B4567" s="13"/>
      <c r="C4567" s="13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  <c r="P4567" s="13"/>
      <c r="Q4567" s="13"/>
      <c r="R4567" s="13"/>
      <c r="S4567" s="13"/>
      <c r="T4567" s="13"/>
      <c r="U4567" s="13"/>
      <c r="V4567" s="13"/>
      <c r="W4567" s="13"/>
      <c r="X4567" s="13"/>
      <c r="Y4567" s="13"/>
      <c r="Z4567" s="13"/>
      <c r="AA4567" s="13"/>
      <c r="AB4567" s="13"/>
      <c r="AC4567" s="13"/>
      <c r="AD4567" s="13"/>
      <c r="AE4567" s="13"/>
      <c r="AF4567" s="13"/>
      <c r="AG4567" s="13"/>
      <c r="AH4567" s="13"/>
      <c r="AI4567" s="13"/>
      <c r="AJ4567" s="13"/>
      <c r="AK4567" s="13"/>
      <c r="AL4567" s="13"/>
      <c r="AM4567" s="13"/>
      <c r="AN4567" s="13"/>
    </row>
    <row r="4568" spans="1:40" ht="15.75" hidden="1" customHeight="1" x14ac:dyDescent="0.25">
      <c r="A4568" s="13"/>
      <c r="B4568" s="13"/>
      <c r="C4568" s="13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  <c r="P4568" s="13"/>
      <c r="Q4568" s="13"/>
      <c r="R4568" s="13"/>
      <c r="S4568" s="13"/>
      <c r="T4568" s="13"/>
      <c r="U4568" s="13"/>
      <c r="V4568" s="13"/>
      <c r="W4568" s="13"/>
      <c r="X4568" s="13"/>
      <c r="Y4568" s="13"/>
      <c r="Z4568" s="13"/>
      <c r="AA4568" s="13"/>
      <c r="AB4568" s="13"/>
      <c r="AC4568" s="13"/>
      <c r="AD4568" s="13"/>
      <c r="AE4568" s="13"/>
      <c r="AF4568" s="13"/>
      <c r="AG4568" s="13"/>
      <c r="AH4568" s="13"/>
      <c r="AI4568" s="13"/>
      <c r="AJ4568" s="13"/>
      <c r="AK4568" s="13"/>
      <c r="AL4568" s="13"/>
      <c r="AM4568" s="13"/>
      <c r="AN4568" s="13"/>
    </row>
    <row r="4569" spans="1:40" ht="15.75" hidden="1" customHeight="1" x14ac:dyDescent="0.25">
      <c r="A4569" s="13"/>
      <c r="B4569" s="13"/>
      <c r="C4569" s="13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  <c r="P4569" s="13"/>
      <c r="Q4569" s="13"/>
      <c r="R4569" s="13"/>
      <c r="S4569" s="13"/>
      <c r="T4569" s="13"/>
      <c r="U4569" s="13"/>
      <c r="V4569" s="13"/>
      <c r="W4569" s="13"/>
      <c r="X4569" s="13"/>
      <c r="Y4569" s="13"/>
      <c r="Z4569" s="13"/>
      <c r="AA4569" s="13"/>
      <c r="AB4569" s="13"/>
      <c r="AC4569" s="13"/>
      <c r="AD4569" s="13"/>
      <c r="AE4569" s="13"/>
      <c r="AF4569" s="13"/>
      <c r="AG4569" s="13"/>
      <c r="AH4569" s="13"/>
      <c r="AI4569" s="13"/>
      <c r="AJ4569" s="13"/>
      <c r="AK4569" s="13"/>
      <c r="AL4569" s="13"/>
      <c r="AM4569" s="13"/>
      <c r="AN4569" s="13"/>
    </row>
    <row r="4570" spans="1:40" ht="15.75" hidden="1" customHeight="1" x14ac:dyDescent="0.25">
      <c r="A4570" s="13"/>
      <c r="B4570" s="13"/>
      <c r="C4570" s="13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  <c r="P4570" s="13"/>
      <c r="Q4570" s="13"/>
      <c r="R4570" s="13"/>
      <c r="S4570" s="13"/>
      <c r="T4570" s="13"/>
      <c r="U4570" s="13"/>
      <c r="V4570" s="13"/>
      <c r="W4570" s="13"/>
      <c r="X4570" s="13"/>
      <c r="Y4570" s="13"/>
      <c r="Z4570" s="13"/>
      <c r="AA4570" s="13"/>
      <c r="AB4570" s="13"/>
      <c r="AC4570" s="13"/>
      <c r="AD4570" s="13"/>
      <c r="AE4570" s="13"/>
      <c r="AF4570" s="13"/>
      <c r="AG4570" s="13"/>
      <c r="AH4570" s="13"/>
      <c r="AI4570" s="13"/>
      <c r="AJ4570" s="13"/>
      <c r="AK4570" s="13"/>
      <c r="AL4570" s="13"/>
      <c r="AM4570" s="13"/>
      <c r="AN4570" s="13"/>
    </row>
    <row r="4571" spans="1:40" ht="15.75" hidden="1" customHeight="1" x14ac:dyDescent="0.25">
      <c r="A4571" s="13"/>
      <c r="B4571" s="13"/>
      <c r="C4571" s="13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  <c r="P4571" s="13"/>
      <c r="Q4571" s="13"/>
      <c r="R4571" s="13"/>
      <c r="S4571" s="13"/>
      <c r="T4571" s="13"/>
      <c r="U4571" s="13"/>
      <c r="V4571" s="13"/>
      <c r="W4571" s="13"/>
      <c r="X4571" s="13"/>
      <c r="Y4571" s="13"/>
      <c r="Z4571" s="13"/>
      <c r="AA4571" s="13"/>
      <c r="AB4571" s="13"/>
      <c r="AC4571" s="13"/>
      <c r="AD4571" s="13"/>
      <c r="AE4571" s="13"/>
      <c r="AF4571" s="13"/>
      <c r="AG4571" s="13"/>
      <c r="AH4571" s="13"/>
      <c r="AI4571" s="13"/>
      <c r="AJ4571" s="13"/>
      <c r="AK4571" s="13"/>
      <c r="AL4571" s="13"/>
      <c r="AM4571" s="13"/>
      <c r="AN4571" s="13"/>
    </row>
    <row r="4572" spans="1:40" ht="15.75" hidden="1" customHeight="1" x14ac:dyDescent="0.25">
      <c r="A4572" s="13"/>
      <c r="B4572" s="13"/>
      <c r="C4572" s="13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  <c r="T4572" s="13"/>
      <c r="U4572" s="13"/>
      <c r="V4572" s="13"/>
      <c r="W4572" s="13"/>
      <c r="X4572" s="13"/>
      <c r="Y4572" s="13"/>
      <c r="Z4572" s="13"/>
      <c r="AA4572" s="13"/>
      <c r="AB4572" s="13"/>
      <c r="AC4572" s="13"/>
      <c r="AD4572" s="13"/>
      <c r="AE4572" s="13"/>
      <c r="AF4572" s="13"/>
      <c r="AG4572" s="13"/>
      <c r="AH4572" s="13"/>
      <c r="AI4572" s="13"/>
      <c r="AJ4572" s="13"/>
      <c r="AK4572" s="13"/>
      <c r="AL4572" s="13"/>
      <c r="AM4572" s="13"/>
      <c r="AN4572" s="13"/>
    </row>
    <row r="4573" spans="1:40" ht="15.75" hidden="1" customHeight="1" x14ac:dyDescent="0.25">
      <c r="A4573" s="13"/>
      <c r="B4573" s="13"/>
      <c r="C4573" s="13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  <c r="P4573" s="13"/>
      <c r="Q4573" s="13"/>
      <c r="R4573" s="13"/>
      <c r="S4573" s="13"/>
      <c r="T4573" s="13"/>
      <c r="U4573" s="13"/>
      <c r="V4573" s="13"/>
      <c r="W4573" s="13"/>
      <c r="X4573" s="13"/>
      <c r="Y4573" s="13"/>
      <c r="Z4573" s="13"/>
      <c r="AA4573" s="13"/>
      <c r="AB4573" s="13"/>
      <c r="AC4573" s="13"/>
      <c r="AD4573" s="13"/>
      <c r="AE4573" s="13"/>
      <c r="AF4573" s="13"/>
      <c r="AG4573" s="13"/>
      <c r="AH4573" s="13"/>
      <c r="AI4573" s="13"/>
      <c r="AJ4573" s="13"/>
      <c r="AK4573" s="13"/>
      <c r="AL4573" s="13"/>
      <c r="AM4573" s="13"/>
      <c r="AN4573" s="13"/>
    </row>
    <row r="4574" spans="1:40" ht="15.75" hidden="1" customHeight="1" x14ac:dyDescent="0.25">
      <c r="A4574" s="13"/>
      <c r="B4574" s="13"/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  <c r="T4574" s="13"/>
      <c r="U4574" s="13"/>
      <c r="V4574" s="13"/>
      <c r="W4574" s="13"/>
      <c r="X4574" s="13"/>
      <c r="Y4574" s="13"/>
      <c r="Z4574" s="13"/>
      <c r="AA4574" s="13"/>
      <c r="AB4574" s="13"/>
      <c r="AC4574" s="13"/>
      <c r="AD4574" s="13"/>
      <c r="AE4574" s="13"/>
      <c r="AF4574" s="13"/>
      <c r="AG4574" s="13"/>
      <c r="AH4574" s="13"/>
      <c r="AI4574" s="13"/>
      <c r="AJ4574" s="13"/>
      <c r="AK4574" s="13"/>
      <c r="AL4574" s="13"/>
      <c r="AM4574" s="13"/>
      <c r="AN4574" s="13"/>
    </row>
    <row r="4575" spans="1:40" ht="15.75" hidden="1" customHeight="1" x14ac:dyDescent="0.25">
      <c r="A4575" s="13"/>
      <c r="B4575" s="13"/>
      <c r="C4575" s="13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  <c r="P4575" s="13"/>
      <c r="Q4575" s="13"/>
      <c r="R4575" s="13"/>
      <c r="S4575" s="13"/>
      <c r="T4575" s="13"/>
      <c r="U4575" s="13"/>
      <c r="V4575" s="13"/>
      <c r="W4575" s="13"/>
      <c r="X4575" s="13"/>
      <c r="Y4575" s="13"/>
      <c r="Z4575" s="13"/>
      <c r="AA4575" s="13"/>
      <c r="AB4575" s="13"/>
      <c r="AC4575" s="13"/>
      <c r="AD4575" s="13"/>
      <c r="AE4575" s="13"/>
      <c r="AF4575" s="13"/>
      <c r="AG4575" s="13"/>
      <c r="AH4575" s="13"/>
      <c r="AI4575" s="13"/>
      <c r="AJ4575" s="13"/>
      <c r="AK4575" s="13"/>
      <c r="AL4575" s="13"/>
      <c r="AM4575" s="13"/>
      <c r="AN4575" s="13"/>
    </row>
    <row r="4576" spans="1:40" ht="15.75" hidden="1" customHeight="1" x14ac:dyDescent="0.25">
      <c r="A4576" s="13"/>
      <c r="B4576" s="13"/>
      <c r="C4576" s="13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  <c r="P4576" s="13"/>
      <c r="Q4576" s="13"/>
      <c r="R4576" s="13"/>
      <c r="S4576" s="13"/>
      <c r="T4576" s="13"/>
      <c r="U4576" s="13"/>
      <c r="V4576" s="13"/>
      <c r="W4576" s="13"/>
      <c r="X4576" s="13"/>
      <c r="Y4576" s="13"/>
      <c r="Z4576" s="13"/>
      <c r="AA4576" s="13"/>
      <c r="AB4576" s="13"/>
      <c r="AC4576" s="13"/>
      <c r="AD4576" s="13"/>
      <c r="AE4576" s="13"/>
      <c r="AF4576" s="13"/>
      <c r="AG4576" s="13"/>
      <c r="AH4576" s="13"/>
      <c r="AI4576" s="13"/>
      <c r="AJ4576" s="13"/>
      <c r="AK4576" s="13"/>
      <c r="AL4576" s="13"/>
      <c r="AM4576" s="13"/>
      <c r="AN4576" s="13"/>
    </row>
    <row r="4577" spans="1:40" ht="15.75" hidden="1" customHeight="1" x14ac:dyDescent="0.25">
      <c r="A4577" s="13"/>
      <c r="B4577" s="13"/>
      <c r="C4577" s="13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  <c r="P4577" s="13"/>
      <c r="Q4577" s="13"/>
      <c r="R4577" s="13"/>
      <c r="S4577" s="13"/>
      <c r="T4577" s="13"/>
      <c r="U4577" s="13"/>
      <c r="V4577" s="13"/>
      <c r="W4577" s="13"/>
      <c r="X4577" s="13"/>
      <c r="Y4577" s="13"/>
      <c r="Z4577" s="13"/>
      <c r="AA4577" s="13"/>
      <c r="AB4577" s="13"/>
      <c r="AC4577" s="13"/>
      <c r="AD4577" s="13"/>
      <c r="AE4577" s="13"/>
      <c r="AF4577" s="13"/>
      <c r="AG4577" s="13"/>
      <c r="AH4577" s="13"/>
      <c r="AI4577" s="13"/>
      <c r="AJ4577" s="13"/>
      <c r="AK4577" s="13"/>
      <c r="AL4577" s="13"/>
      <c r="AM4577" s="13"/>
      <c r="AN4577" s="13"/>
    </row>
    <row r="4578" spans="1:40" ht="15.75" hidden="1" customHeight="1" x14ac:dyDescent="0.25">
      <c r="A4578" s="13"/>
      <c r="B4578" s="13"/>
      <c r="C4578" s="13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  <c r="T4578" s="13"/>
      <c r="U4578" s="13"/>
      <c r="V4578" s="13"/>
      <c r="W4578" s="13"/>
      <c r="X4578" s="13"/>
      <c r="Y4578" s="13"/>
      <c r="Z4578" s="13"/>
      <c r="AA4578" s="13"/>
      <c r="AB4578" s="13"/>
      <c r="AC4578" s="13"/>
      <c r="AD4578" s="13"/>
      <c r="AE4578" s="13"/>
      <c r="AF4578" s="13"/>
      <c r="AG4578" s="13"/>
      <c r="AH4578" s="13"/>
      <c r="AI4578" s="13"/>
      <c r="AJ4578" s="13"/>
      <c r="AK4578" s="13"/>
      <c r="AL4578" s="13"/>
      <c r="AM4578" s="13"/>
      <c r="AN4578" s="13"/>
    </row>
    <row r="4579" spans="1:40" ht="15.75" hidden="1" customHeight="1" x14ac:dyDescent="0.25">
      <c r="A4579" s="13"/>
      <c r="B4579" s="13"/>
      <c r="C4579" s="13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  <c r="P4579" s="13"/>
      <c r="Q4579" s="13"/>
      <c r="R4579" s="13"/>
      <c r="S4579" s="13"/>
      <c r="T4579" s="13"/>
      <c r="U4579" s="13"/>
      <c r="V4579" s="13"/>
      <c r="W4579" s="13"/>
      <c r="X4579" s="13"/>
      <c r="Y4579" s="13"/>
      <c r="Z4579" s="13"/>
      <c r="AA4579" s="13"/>
      <c r="AB4579" s="13"/>
      <c r="AC4579" s="13"/>
      <c r="AD4579" s="13"/>
      <c r="AE4579" s="13"/>
      <c r="AF4579" s="13"/>
      <c r="AG4579" s="13"/>
      <c r="AH4579" s="13"/>
      <c r="AI4579" s="13"/>
      <c r="AJ4579" s="13"/>
      <c r="AK4579" s="13"/>
      <c r="AL4579" s="13"/>
      <c r="AM4579" s="13"/>
      <c r="AN4579" s="13"/>
    </row>
    <row r="4580" spans="1:40" ht="15.75" hidden="1" customHeight="1" x14ac:dyDescent="0.25">
      <c r="A4580" s="13"/>
      <c r="B4580" s="13"/>
      <c r="C4580" s="13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  <c r="P4580" s="13"/>
      <c r="Q4580" s="13"/>
      <c r="R4580" s="13"/>
      <c r="S4580" s="13"/>
      <c r="T4580" s="13"/>
      <c r="U4580" s="13"/>
      <c r="V4580" s="13"/>
      <c r="W4580" s="13"/>
      <c r="X4580" s="13"/>
      <c r="Y4580" s="13"/>
      <c r="Z4580" s="13"/>
      <c r="AA4580" s="13"/>
      <c r="AB4580" s="13"/>
      <c r="AC4580" s="13"/>
      <c r="AD4580" s="13"/>
      <c r="AE4580" s="13"/>
      <c r="AF4580" s="13"/>
      <c r="AG4580" s="13"/>
      <c r="AH4580" s="13"/>
      <c r="AI4580" s="13"/>
      <c r="AJ4580" s="13"/>
      <c r="AK4580" s="13"/>
      <c r="AL4580" s="13"/>
      <c r="AM4580" s="13"/>
      <c r="AN4580" s="13"/>
    </row>
    <row r="4581" spans="1:40" ht="15.75" hidden="1" customHeight="1" x14ac:dyDescent="0.25">
      <c r="A4581" s="13"/>
      <c r="B4581" s="13"/>
      <c r="C4581" s="13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  <c r="P4581" s="13"/>
      <c r="Q4581" s="13"/>
      <c r="R4581" s="13"/>
      <c r="S4581" s="13"/>
      <c r="T4581" s="13"/>
      <c r="U4581" s="13"/>
      <c r="V4581" s="13"/>
      <c r="W4581" s="13"/>
      <c r="X4581" s="13"/>
      <c r="Y4581" s="13"/>
      <c r="Z4581" s="13"/>
      <c r="AA4581" s="13"/>
      <c r="AB4581" s="13"/>
      <c r="AC4581" s="13"/>
      <c r="AD4581" s="13"/>
      <c r="AE4581" s="13"/>
      <c r="AF4581" s="13"/>
      <c r="AG4581" s="13"/>
      <c r="AH4581" s="13"/>
      <c r="AI4581" s="13"/>
      <c r="AJ4581" s="13"/>
      <c r="AK4581" s="13"/>
      <c r="AL4581" s="13"/>
      <c r="AM4581" s="13"/>
      <c r="AN4581" s="13"/>
    </row>
    <row r="4582" spans="1:40" ht="15.75" hidden="1" customHeight="1" x14ac:dyDescent="0.25">
      <c r="A4582" s="13"/>
      <c r="B4582" s="13"/>
      <c r="C4582" s="13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  <c r="P4582" s="13"/>
      <c r="Q4582" s="13"/>
      <c r="R4582" s="13"/>
      <c r="S4582" s="13"/>
      <c r="T4582" s="13"/>
      <c r="U4582" s="13"/>
      <c r="V4582" s="13"/>
      <c r="W4582" s="13"/>
      <c r="X4582" s="13"/>
      <c r="Y4582" s="13"/>
      <c r="Z4582" s="13"/>
      <c r="AA4582" s="13"/>
      <c r="AB4582" s="13"/>
      <c r="AC4582" s="13"/>
      <c r="AD4582" s="13"/>
      <c r="AE4582" s="13"/>
      <c r="AF4582" s="13"/>
      <c r="AG4582" s="13"/>
      <c r="AH4582" s="13"/>
      <c r="AI4582" s="13"/>
      <c r="AJ4582" s="13"/>
      <c r="AK4582" s="13"/>
      <c r="AL4582" s="13"/>
      <c r="AM4582" s="13"/>
      <c r="AN4582" s="13"/>
    </row>
    <row r="4583" spans="1:40" ht="15.75" hidden="1" customHeight="1" x14ac:dyDescent="0.25">
      <c r="A4583" s="13"/>
      <c r="B4583" s="13"/>
      <c r="C4583" s="13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  <c r="P4583" s="13"/>
      <c r="Q4583" s="13"/>
      <c r="R4583" s="13"/>
      <c r="S4583" s="13"/>
      <c r="T4583" s="13"/>
      <c r="U4583" s="13"/>
      <c r="V4583" s="13"/>
      <c r="W4583" s="13"/>
      <c r="X4583" s="13"/>
      <c r="Y4583" s="13"/>
      <c r="Z4583" s="13"/>
      <c r="AA4583" s="13"/>
      <c r="AB4583" s="13"/>
      <c r="AC4583" s="13"/>
      <c r="AD4583" s="13"/>
      <c r="AE4583" s="13"/>
      <c r="AF4583" s="13"/>
      <c r="AG4583" s="13"/>
      <c r="AH4583" s="13"/>
      <c r="AI4583" s="13"/>
      <c r="AJ4583" s="13"/>
      <c r="AK4583" s="13"/>
      <c r="AL4583" s="13"/>
      <c r="AM4583" s="13"/>
      <c r="AN4583" s="13"/>
    </row>
    <row r="4584" spans="1:40" ht="15.75" hidden="1" customHeight="1" x14ac:dyDescent="0.25">
      <c r="A4584" s="13"/>
      <c r="B4584" s="13"/>
      <c r="C4584" s="13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  <c r="P4584" s="13"/>
      <c r="Q4584" s="13"/>
      <c r="R4584" s="13"/>
      <c r="S4584" s="13"/>
      <c r="T4584" s="13"/>
      <c r="U4584" s="13"/>
      <c r="V4584" s="13"/>
      <c r="W4584" s="13"/>
      <c r="X4584" s="13"/>
      <c r="Y4584" s="13"/>
      <c r="Z4584" s="13"/>
      <c r="AA4584" s="13"/>
      <c r="AB4584" s="13"/>
      <c r="AC4584" s="13"/>
      <c r="AD4584" s="13"/>
      <c r="AE4584" s="13"/>
      <c r="AF4584" s="13"/>
      <c r="AG4584" s="13"/>
      <c r="AH4584" s="13"/>
      <c r="AI4584" s="13"/>
      <c r="AJ4584" s="13"/>
      <c r="AK4584" s="13"/>
      <c r="AL4584" s="13"/>
      <c r="AM4584" s="13"/>
      <c r="AN4584" s="13"/>
    </row>
    <row r="4585" spans="1:40" ht="15.75" hidden="1" customHeight="1" x14ac:dyDescent="0.25">
      <c r="A4585" s="13"/>
      <c r="B4585" s="13"/>
      <c r="C4585" s="13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  <c r="P4585" s="13"/>
      <c r="Q4585" s="13"/>
      <c r="R4585" s="13"/>
      <c r="S4585" s="13"/>
      <c r="T4585" s="13"/>
      <c r="U4585" s="13"/>
      <c r="V4585" s="13"/>
      <c r="W4585" s="13"/>
      <c r="X4585" s="13"/>
      <c r="Y4585" s="13"/>
      <c r="Z4585" s="13"/>
      <c r="AA4585" s="13"/>
      <c r="AB4585" s="13"/>
      <c r="AC4585" s="13"/>
      <c r="AD4585" s="13"/>
      <c r="AE4585" s="13"/>
      <c r="AF4585" s="13"/>
      <c r="AG4585" s="13"/>
      <c r="AH4585" s="13"/>
      <c r="AI4585" s="13"/>
      <c r="AJ4585" s="13"/>
      <c r="AK4585" s="13"/>
      <c r="AL4585" s="13"/>
      <c r="AM4585" s="13"/>
      <c r="AN4585" s="13"/>
    </row>
    <row r="4586" spans="1:40" ht="15.75" hidden="1" customHeight="1" x14ac:dyDescent="0.25">
      <c r="A4586" s="13"/>
      <c r="B4586" s="13"/>
      <c r="C4586" s="13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  <c r="P4586" s="13"/>
      <c r="Q4586" s="13"/>
      <c r="R4586" s="13"/>
      <c r="S4586" s="13"/>
      <c r="T4586" s="13"/>
      <c r="U4586" s="13"/>
      <c r="V4586" s="13"/>
      <c r="W4586" s="13"/>
      <c r="X4586" s="13"/>
      <c r="Y4586" s="13"/>
      <c r="Z4586" s="13"/>
      <c r="AA4586" s="13"/>
      <c r="AB4586" s="13"/>
      <c r="AC4586" s="13"/>
      <c r="AD4586" s="13"/>
      <c r="AE4586" s="13"/>
      <c r="AF4586" s="13"/>
      <c r="AG4586" s="13"/>
      <c r="AH4586" s="13"/>
      <c r="AI4586" s="13"/>
      <c r="AJ4586" s="13"/>
      <c r="AK4586" s="13"/>
      <c r="AL4586" s="13"/>
      <c r="AM4586" s="13"/>
      <c r="AN4586" s="13"/>
    </row>
    <row r="4587" spans="1:40" ht="15.75" hidden="1" customHeight="1" x14ac:dyDescent="0.25">
      <c r="A4587" s="13"/>
      <c r="B4587" s="13"/>
      <c r="C4587" s="13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  <c r="P4587" s="13"/>
      <c r="Q4587" s="13"/>
      <c r="R4587" s="13"/>
      <c r="S4587" s="13"/>
      <c r="T4587" s="13"/>
      <c r="U4587" s="13"/>
      <c r="V4587" s="13"/>
      <c r="W4587" s="13"/>
      <c r="X4587" s="13"/>
      <c r="Y4587" s="13"/>
      <c r="Z4587" s="13"/>
      <c r="AA4587" s="13"/>
      <c r="AB4587" s="13"/>
      <c r="AC4587" s="13"/>
      <c r="AD4587" s="13"/>
      <c r="AE4587" s="13"/>
      <c r="AF4587" s="13"/>
      <c r="AG4587" s="13"/>
      <c r="AH4587" s="13"/>
      <c r="AI4587" s="13"/>
      <c r="AJ4587" s="13"/>
      <c r="AK4587" s="13"/>
      <c r="AL4587" s="13"/>
      <c r="AM4587" s="13"/>
      <c r="AN4587" s="13"/>
    </row>
    <row r="4588" spans="1:40" ht="15.75" hidden="1" customHeight="1" x14ac:dyDescent="0.25">
      <c r="A4588" s="13"/>
      <c r="B4588" s="13"/>
      <c r="C4588" s="13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  <c r="P4588" s="13"/>
      <c r="Q4588" s="13"/>
      <c r="R4588" s="13"/>
      <c r="S4588" s="13"/>
      <c r="T4588" s="13"/>
      <c r="U4588" s="13"/>
      <c r="V4588" s="13"/>
      <c r="W4588" s="13"/>
      <c r="X4588" s="13"/>
      <c r="Y4588" s="13"/>
      <c r="Z4588" s="13"/>
      <c r="AA4588" s="13"/>
      <c r="AB4588" s="13"/>
      <c r="AC4588" s="13"/>
      <c r="AD4588" s="13"/>
      <c r="AE4588" s="13"/>
      <c r="AF4588" s="13"/>
      <c r="AG4588" s="13"/>
      <c r="AH4588" s="13"/>
      <c r="AI4588" s="13"/>
      <c r="AJ4588" s="13"/>
      <c r="AK4588" s="13"/>
      <c r="AL4588" s="13"/>
      <c r="AM4588" s="13"/>
      <c r="AN4588" s="13"/>
    </row>
    <row r="4589" spans="1:40" ht="15.75" hidden="1" customHeight="1" x14ac:dyDescent="0.25">
      <c r="A4589" s="13"/>
      <c r="B4589" s="13"/>
      <c r="C4589" s="13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  <c r="T4589" s="13"/>
      <c r="U4589" s="13"/>
      <c r="V4589" s="13"/>
      <c r="W4589" s="13"/>
      <c r="X4589" s="13"/>
      <c r="Y4589" s="13"/>
      <c r="Z4589" s="13"/>
      <c r="AA4589" s="13"/>
      <c r="AB4589" s="13"/>
      <c r="AC4589" s="13"/>
      <c r="AD4589" s="13"/>
      <c r="AE4589" s="13"/>
      <c r="AF4589" s="13"/>
      <c r="AG4589" s="13"/>
      <c r="AH4589" s="13"/>
      <c r="AI4589" s="13"/>
      <c r="AJ4589" s="13"/>
      <c r="AK4589" s="13"/>
      <c r="AL4589" s="13"/>
      <c r="AM4589" s="13"/>
      <c r="AN4589" s="13"/>
    </row>
    <row r="4590" spans="1:40" ht="15.75" hidden="1" customHeight="1" x14ac:dyDescent="0.25">
      <c r="A4590" s="13"/>
      <c r="B4590" s="13"/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  <c r="P4590" s="13"/>
      <c r="Q4590" s="13"/>
      <c r="R4590" s="13"/>
      <c r="S4590" s="13"/>
      <c r="T4590" s="13"/>
      <c r="U4590" s="13"/>
      <c r="V4590" s="13"/>
      <c r="W4590" s="13"/>
      <c r="X4590" s="13"/>
      <c r="Y4590" s="13"/>
      <c r="Z4590" s="13"/>
      <c r="AA4590" s="13"/>
      <c r="AB4590" s="13"/>
      <c r="AC4590" s="13"/>
      <c r="AD4590" s="13"/>
      <c r="AE4590" s="13"/>
      <c r="AF4590" s="13"/>
      <c r="AG4590" s="13"/>
      <c r="AH4590" s="13"/>
      <c r="AI4590" s="13"/>
      <c r="AJ4590" s="13"/>
      <c r="AK4590" s="13"/>
      <c r="AL4590" s="13"/>
      <c r="AM4590" s="13"/>
      <c r="AN4590" s="13"/>
    </row>
    <row r="4591" spans="1:40" ht="15.75" hidden="1" customHeight="1" x14ac:dyDescent="0.25">
      <c r="A4591" s="13"/>
      <c r="B4591" s="13"/>
      <c r="C4591" s="13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  <c r="P4591" s="13"/>
      <c r="Q4591" s="13"/>
      <c r="R4591" s="13"/>
      <c r="S4591" s="13"/>
      <c r="T4591" s="13"/>
      <c r="U4591" s="13"/>
      <c r="V4591" s="13"/>
      <c r="W4591" s="13"/>
      <c r="X4591" s="13"/>
      <c r="Y4591" s="13"/>
      <c r="Z4591" s="13"/>
      <c r="AA4591" s="13"/>
      <c r="AB4591" s="13"/>
      <c r="AC4591" s="13"/>
      <c r="AD4591" s="13"/>
      <c r="AE4591" s="13"/>
      <c r="AF4591" s="13"/>
      <c r="AG4591" s="13"/>
      <c r="AH4591" s="13"/>
      <c r="AI4591" s="13"/>
      <c r="AJ4591" s="13"/>
      <c r="AK4591" s="13"/>
      <c r="AL4591" s="13"/>
      <c r="AM4591" s="13"/>
      <c r="AN4591" s="13"/>
    </row>
    <row r="4592" spans="1:40" ht="15.75" hidden="1" customHeight="1" x14ac:dyDescent="0.25">
      <c r="A4592" s="13"/>
      <c r="B4592" s="13"/>
      <c r="C4592" s="13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  <c r="P4592" s="13"/>
      <c r="Q4592" s="13"/>
      <c r="R4592" s="13"/>
      <c r="S4592" s="13"/>
      <c r="T4592" s="13"/>
      <c r="U4592" s="13"/>
      <c r="V4592" s="13"/>
      <c r="W4592" s="13"/>
      <c r="X4592" s="13"/>
      <c r="Y4592" s="13"/>
      <c r="Z4592" s="13"/>
      <c r="AA4592" s="13"/>
      <c r="AB4592" s="13"/>
      <c r="AC4592" s="13"/>
      <c r="AD4592" s="13"/>
      <c r="AE4592" s="13"/>
      <c r="AF4592" s="13"/>
      <c r="AG4592" s="13"/>
      <c r="AH4592" s="13"/>
      <c r="AI4592" s="13"/>
      <c r="AJ4592" s="13"/>
      <c r="AK4592" s="13"/>
      <c r="AL4592" s="13"/>
      <c r="AM4592" s="13"/>
      <c r="AN4592" s="13"/>
    </row>
    <row r="4593" spans="1:40" ht="15.75" hidden="1" customHeight="1" x14ac:dyDescent="0.25">
      <c r="A4593" s="13"/>
      <c r="B4593" s="13"/>
      <c r="C4593" s="13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  <c r="P4593" s="13"/>
      <c r="Q4593" s="13"/>
      <c r="R4593" s="13"/>
      <c r="S4593" s="13"/>
      <c r="T4593" s="13"/>
      <c r="U4593" s="13"/>
      <c r="V4593" s="13"/>
      <c r="W4593" s="13"/>
      <c r="X4593" s="13"/>
      <c r="Y4593" s="13"/>
      <c r="Z4593" s="13"/>
      <c r="AA4593" s="13"/>
      <c r="AB4593" s="13"/>
      <c r="AC4593" s="13"/>
      <c r="AD4593" s="13"/>
      <c r="AE4593" s="13"/>
      <c r="AF4593" s="13"/>
      <c r="AG4593" s="13"/>
      <c r="AH4593" s="13"/>
      <c r="AI4593" s="13"/>
      <c r="AJ4593" s="13"/>
      <c r="AK4593" s="13"/>
      <c r="AL4593" s="13"/>
      <c r="AM4593" s="13"/>
      <c r="AN4593" s="13"/>
    </row>
    <row r="4594" spans="1:40" ht="15.75" hidden="1" customHeight="1" x14ac:dyDescent="0.25">
      <c r="A4594" s="13"/>
      <c r="B4594" s="13"/>
      <c r="C4594" s="13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  <c r="P4594" s="13"/>
      <c r="Q4594" s="13"/>
      <c r="R4594" s="13"/>
      <c r="S4594" s="13"/>
      <c r="T4594" s="13"/>
      <c r="U4594" s="13"/>
      <c r="V4594" s="13"/>
      <c r="W4594" s="13"/>
      <c r="X4594" s="13"/>
      <c r="Y4594" s="13"/>
      <c r="Z4594" s="13"/>
      <c r="AA4594" s="13"/>
      <c r="AB4594" s="13"/>
      <c r="AC4594" s="13"/>
      <c r="AD4594" s="13"/>
      <c r="AE4594" s="13"/>
      <c r="AF4594" s="13"/>
      <c r="AG4594" s="13"/>
      <c r="AH4594" s="13"/>
      <c r="AI4594" s="13"/>
      <c r="AJ4594" s="13"/>
      <c r="AK4594" s="13"/>
      <c r="AL4594" s="13"/>
      <c r="AM4594" s="13"/>
      <c r="AN4594" s="13"/>
    </row>
    <row r="4595" spans="1:40" ht="15.75" hidden="1" customHeight="1" x14ac:dyDescent="0.25">
      <c r="A4595" s="13"/>
      <c r="B4595" s="13"/>
      <c r="C4595" s="13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  <c r="P4595" s="13"/>
      <c r="Q4595" s="13"/>
      <c r="R4595" s="13"/>
      <c r="S4595" s="13"/>
      <c r="T4595" s="13"/>
      <c r="U4595" s="13"/>
      <c r="V4595" s="13"/>
      <c r="W4595" s="13"/>
      <c r="X4595" s="13"/>
      <c r="Y4595" s="13"/>
      <c r="Z4595" s="13"/>
      <c r="AA4595" s="13"/>
      <c r="AB4595" s="13"/>
      <c r="AC4595" s="13"/>
      <c r="AD4595" s="13"/>
      <c r="AE4595" s="13"/>
      <c r="AF4595" s="13"/>
      <c r="AG4595" s="13"/>
      <c r="AH4595" s="13"/>
      <c r="AI4595" s="13"/>
      <c r="AJ4595" s="13"/>
      <c r="AK4595" s="13"/>
      <c r="AL4595" s="13"/>
      <c r="AM4595" s="13"/>
      <c r="AN4595" s="13"/>
    </row>
    <row r="4596" spans="1:40" ht="15.75" hidden="1" customHeight="1" x14ac:dyDescent="0.25">
      <c r="A4596" s="13"/>
      <c r="B4596" s="13"/>
      <c r="C4596" s="13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  <c r="P4596" s="13"/>
      <c r="Q4596" s="13"/>
      <c r="R4596" s="13"/>
      <c r="S4596" s="13"/>
      <c r="T4596" s="13"/>
      <c r="U4596" s="13"/>
      <c r="V4596" s="13"/>
      <c r="W4596" s="13"/>
      <c r="X4596" s="13"/>
      <c r="Y4596" s="13"/>
      <c r="Z4596" s="13"/>
      <c r="AA4596" s="13"/>
      <c r="AB4596" s="13"/>
      <c r="AC4596" s="13"/>
      <c r="AD4596" s="13"/>
      <c r="AE4596" s="13"/>
      <c r="AF4596" s="13"/>
      <c r="AG4596" s="13"/>
      <c r="AH4596" s="13"/>
      <c r="AI4596" s="13"/>
      <c r="AJ4596" s="13"/>
      <c r="AK4596" s="13"/>
      <c r="AL4596" s="13"/>
      <c r="AM4596" s="13"/>
      <c r="AN4596" s="13"/>
    </row>
    <row r="4597" spans="1:40" ht="15.75" hidden="1" customHeight="1" x14ac:dyDescent="0.25">
      <c r="A4597" s="13"/>
      <c r="B4597" s="13"/>
      <c r="C4597" s="13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  <c r="P4597" s="13"/>
      <c r="Q4597" s="13"/>
      <c r="R4597" s="13"/>
      <c r="S4597" s="13"/>
      <c r="T4597" s="13"/>
      <c r="U4597" s="13"/>
      <c r="V4597" s="13"/>
      <c r="W4597" s="13"/>
      <c r="X4597" s="13"/>
      <c r="Y4597" s="13"/>
      <c r="Z4597" s="13"/>
      <c r="AA4597" s="13"/>
      <c r="AB4597" s="13"/>
      <c r="AC4597" s="13"/>
      <c r="AD4597" s="13"/>
      <c r="AE4597" s="13"/>
      <c r="AF4597" s="13"/>
      <c r="AG4597" s="13"/>
      <c r="AH4597" s="13"/>
      <c r="AI4597" s="13"/>
      <c r="AJ4597" s="13"/>
      <c r="AK4597" s="13"/>
      <c r="AL4597" s="13"/>
      <c r="AM4597" s="13"/>
      <c r="AN4597" s="13"/>
    </row>
    <row r="4598" spans="1:40" ht="15.75" hidden="1" customHeight="1" x14ac:dyDescent="0.25">
      <c r="A4598" s="13"/>
      <c r="B4598" s="13"/>
      <c r="C4598" s="13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  <c r="P4598" s="13"/>
      <c r="Q4598" s="13"/>
      <c r="R4598" s="13"/>
      <c r="S4598" s="13"/>
      <c r="T4598" s="13"/>
      <c r="U4598" s="13"/>
      <c r="V4598" s="13"/>
      <c r="W4598" s="13"/>
      <c r="X4598" s="13"/>
      <c r="Y4598" s="13"/>
      <c r="Z4598" s="13"/>
      <c r="AA4598" s="13"/>
      <c r="AB4598" s="13"/>
      <c r="AC4598" s="13"/>
      <c r="AD4598" s="13"/>
      <c r="AE4598" s="13"/>
      <c r="AF4598" s="13"/>
      <c r="AG4598" s="13"/>
      <c r="AH4598" s="13"/>
      <c r="AI4598" s="13"/>
      <c r="AJ4598" s="13"/>
      <c r="AK4598" s="13"/>
      <c r="AL4598" s="13"/>
      <c r="AM4598" s="13"/>
      <c r="AN4598" s="13"/>
    </row>
    <row r="4599" spans="1:40" ht="15.75" hidden="1" customHeight="1" x14ac:dyDescent="0.25">
      <c r="A4599" s="13"/>
      <c r="B4599" s="13"/>
      <c r="C4599" s="13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  <c r="P4599" s="13"/>
      <c r="Q4599" s="13"/>
      <c r="R4599" s="13"/>
      <c r="S4599" s="13"/>
      <c r="T4599" s="13"/>
      <c r="U4599" s="13"/>
      <c r="V4599" s="13"/>
      <c r="W4599" s="13"/>
      <c r="X4599" s="13"/>
      <c r="Y4599" s="13"/>
      <c r="Z4599" s="13"/>
      <c r="AA4599" s="13"/>
      <c r="AB4599" s="13"/>
      <c r="AC4599" s="13"/>
      <c r="AD4599" s="13"/>
      <c r="AE4599" s="13"/>
      <c r="AF4599" s="13"/>
      <c r="AG4599" s="13"/>
      <c r="AH4599" s="13"/>
      <c r="AI4599" s="13"/>
      <c r="AJ4599" s="13"/>
      <c r="AK4599" s="13"/>
      <c r="AL4599" s="13"/>
      <c r="AM4599" s="13"/>
      <c r="AN4599" s="13"/>
    </row>
    <row r="4600" spans="1:40" ht="15.75" hidden="1" customHeight="1" x14ac:dyDescent="0.25">
      <c r="A4600" s="13"/>
      <c r="B4600" s="13"/>
      <c r="C4600" s="13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  <c r="P4600" s="13"/>
      <c r="Q4600" s="13"/>
      <c r="R4600" s="13"/>
      <c r="S4600" s="13"/>
      <c r="T4600" s="13"/>
      <c r="U4600" s="13"/>
      <c r="V4600" s="13"/>
      <c r="W4600" s="13"/>
      <c r="X4600" s="13"/>
      <c r="Y4600" s="13"/>
      <c r="Z4600" s="13"/>
      <c r="AA4600" s="13"/>
      <c r="AB4600" s="13"/>
      <c r="AC4600" s="13"/>
      <c r="AD4600" s="13"/>
      <c r="AE4600" s="13"/>
      <c r="AF4600" s="13"/>
      <c r="AG4600" s="13"/>
      <c r="AH4600" s="13"/>
      <c r="AI4600" s="13"/>
      <c r="AJ4600" s="13"/>
      <c r="AK4600" s="13"/>
      <c r="AL4600" s="13"/>
      <c r="AM4600" s="13"/>
      <c r="AN4600" s="13"/>
    </row>
    <row r="4601" spans="1:40" ht="15.75" hidden="1" customHeight="1" x14ac:dyDescent="0.25">
      <c r="A4601" s="13"/>
      <c r="B4601" s="13"/>
      <c r="C4601" s="13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  <c r="P4601" s="13"/>
      <c r="Q4601" s="13"/>
      <c r="R4601" s="13"/>
      <c r="S4601" s="13"/>
      <c r="T4601" s="13"/>
      <c r="U4601" s="13"/>
      <c r="V4601" s="13"/>
      <c r="W4601" s="13"/>
      <c r="X4601" s="13"/>
      <c r="Y4601" s="13"/>
      <c r="Z4601" s="13"/>
      <c r="AA4601" s="13"/>
      <c r="AB4601" s="13"/>
      <c r="AC4601" s="13"/>
      <c r="AD4601" s="13"/>
      <c r="AE4601" s="13"/>
      <c r="AF4601" s="13"/>
      <c r="AG4601" s="13"/>
      <c r="AH4601" s="13"/>
      <c r="AI4601" s="13"/>
      <c r="AJ4601" s="13"/>
      <c r="AK4601" s="13"/>
      <c r="AL4601" s="13"/>
      <c r="AM4601" s="13"/>
      <c r="AN4601" s="13"/>
    </row>
    <row r="4602" spans="1:40" ht="15.75" hidden="1" customHeight="1" x14ac:dyDescent="0.25">
      <c r="A4602" s="13"/>
      <c r="B4602" s="13"/>
      <c r="C4602" s="13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  <c r="P4602" s="13"/>
      <c r="Q4602" s="13"/>
      <c r="R4602" s="13"/>
      <c r="S4602" s="13"/>
      <c r="T4602" s="13"/>
      <c r="U4602" s="13"/>
      <c r="V4602" s="13"/>
      <c r="W4602" s="13"/>
      <c r="X4602" s="13"/>
      <c r="Y4602" s="13"/>
      <c r="Z4602" s="13"/>
      <c r="AA4602" s="13"/>
      <c r="AB4602" s="13"/>
      <c r="AC4602" s="13"/>
      <c r="AD4602" s="13"/>
      <c r="AE4602" s="13"/>
      <c r="AF4602" s="13"/>
      <c r="AG4602" s="13"/>
      <c r="AH4602" s="13"/>
      <c r="AI4602" s="13"/>
      <c r="AJ4602" s="13"/>
      <c r="AK4602" s="13"/>
      <c r="AL4602" s="13"/>
      <c r="AM4602" s="13"/>
      <c r="AN4602" s="13"/>
    </row>
    <row r="4603" spans="1:40" ht="15.75" hidden="1" customHeight="1" x14ac:dyDescent="0.25">
      <c r="A4603" s="13"/>
      <c r="B4603" s="13"/>
      <c r="C4603" s="13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  <c r="P4603" s="13"/>
      <c r="Q4603" s="13"/>
      <c r="R4603" s="13"/>
      <c r="S4603" s="13"/>
      <c r="T4603" s="13"/>
      <c r="U4603" s="13"/>
      <c r="V4603" s="13"/>
      <c r="W4603" s="13"/>
      <c r="X4603" s="13"/>
      <c r="Y4603" s="13"/>
      <c r="Z4603" s="13"/>
      <c r="AA4603" s="13"/>
      <c r="AB4603" s="13"/>
      <c r="AC4603" s="13"/>
      <c r="AD4603" s="13"/>
      <c r="AE4603" s="13"/>
      <c r="AF4603" s="13"/>
      <c r="AG4603" s="13"/>
      <c r="AH4603" s="13"/>
      <c r="AI4603" s="13"/>
      <c r="AJ4603" s="13"/>
      <c r="AK4603" s="13"/>
      <c r="AL4603" s="13"/>
      <c r="AM4603" s="13"/>
      <c r="AN4603" s="13"/>
    </row>
    <row r="4604" spans="1:40" ht="15.75" hidden="1" customHeight="1" x14ac:dyDescent="0.25">
      <c r="A4604" s="13"/>
      <c r="B4604" s="13"/>
      <c r="C4604" s="13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  <c r="P4604" s="13"/>
      <c r="Q4604" s="13"/>
      <c r="R4604" s="13"/>
      <c r="S4604" s="13"/>
      <c r="T4604" s="13"/>
      <c r="U4604" s="13"/>
      <c r="V4604" s="13"/>
      <c r="W4604" s="13"/>
      <c r="X4604" s="13"/>
      <c r="Y4604" s="13"/>
      <c r="Z4604" s="13"/>
      <c r="AA4604" s="13"/>
      <c r="AB4604" s="13"/>
      <c r="AC4604" s="13"/>
      <c r="AD4604" s="13"/>
      <c r="AE4604" s="13"/>
      <c r="AF4604" s="13"/>
      <c r="AG4604" s="13"/>
      <c r="AH4604" s="13"/>
      <c r="AI4604" s="13"/>
      <c r="AJ4604" s="13"/>
      <c r="AK4604" s="13"/>
      <c r="AL4604" s="13"/>
      <c r="AM4604" s="13"/>
      <c r="AN4604" s="13"/>
    </row>
    <row r="4605" spans="1:40" ht="15.75" hidden="1" customHeight="1" x14ac:dyDescent="0.25">
      <c r="A4605" s="13"/>
      <c r="B4605" s="13"/>
      <c r="C4605" s="13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  <c r="T4605" s="13"/>
      <c r="U4605" s="13"/>
      <c r="V4605" s="13"/>
      <c r="W4605" s="13"/>
      <c r="X4605" s="13"/>
      <c r="Y4605" s="13"/>
      <c r="Z4605" s="13"/>
      <c r="AA4605" s="13"/>
      <c r="AB4605" s="13"/>
      <c r="AC4605" s="13"/>
      <c r="AD4605" s="13"/>
      <c r="AE4605" s="13"/>
      <c r="AF4605" s="13"/>
      <c r="AG4605" s="13"/>
      <c r="AH4605" s="13"/>
      <c r="AI4605" s="13"/>
      <c r="AJ4605" s="13"/>
      <c r="AK4605" s="13"/>
      <c r="AL4605" s="13"/>
      <c r="AM4605" s="13"/>
      <c r="AN4605" s="13"/>
    </row>
    <row r="4606" spans="1:40" ht="15.75" hidden="1" customHeight="1" x14ac:dyDescent="0.25">
      <c r="A4606" s="13"/>
      <c r="B4606" s="13"/>
      <c r="C4606" s="13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  <c r="P4606" s="13"/>
      <c r="Q4606" s="13"/>
      <c r="R4606" s="13"/>
      <c r="S4606" s="13"/>
      <c r="T4606" s="13"/>
      <c r="U4606" s="13"/>
      <c r="V4606" s="13"/>
      <c r="W4606" s="13"/>
      <c r="X4606" s="13"/>
      <c r="Y4606" s="13"/>
      <c r="Z4606" s="13"/>
      <c r="AA4606" s="13"/>
      <c r="AB4606" s="13"/>
      <c r="AC4606" s="13"/>
      <c r="AD4606" s="13"/>
      <c r="AE4606" s="13"/>
      <c r="AF4606" s="13"/>
      <c r="AG4606" s="13"/>
      <c r="AH4606" s="13"/>
      <c r="AI4606" s="13"/>
      <c r="AJ4606" s="13"/>
      <c r="AK4606" s="13"/>
      <c r="AL4606" s="13"/>
      <c r="AM4606" s="13"/>
      <c r="AN4606" s="13"/>
    </row>
    <row r="4607" spans="1:40" ht="15.75" hidden="1" customHeight="1" x14ac:dyDescent="0.25">
      <c r="A4607" s="13"/>
      <c r="B4607" s="13"/>
      <c r="C4607" s="13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  <c r="P4607" s="13"/>
      <c r="Q4607" s="13"/>
      <c r="R4607" s="13"/>
      <c r="S4607" s="13"/>
      <c r="T4607" s="13"/>
      <c r="U4607" s="13"/>
      <c r="V4607" s="13"/>
      <c r="W4607" s="13"/>
      <c r="X4607" s="13"/>
      <c r="Y4607" s="13"/>
      <c r="Z4607" s="13"/>
      <c r="AA4607" s="13"/>
      <c r="AB4607" s="13"/>
      <c r="AC4607" s="13"/>
      <c r="AD4607" s="13"/>
      <c r="AE4607" s="13"/>
      <c r="AF4607" s="13"/>
      <c r="AG4607" s="13"/>
      <c r="AH4607" s="13"/>
      <c r="AI4607" s="13"/>
      <c r="AJ4607" s="13"/>
      <c r="AK4607" s="13"/>
      <c r="AL4607" s="13"/>
      <c r="AM4607" s="13"/>
      <c r="AN4607" s="13"/>
    </row>
    <row r="4608" spans="1:40" ht="15.75" hidden="1" customHeight="1" x14ac:dyDescent="0.25">
      <c r="A4608" s="13"/>
      <c r="B4608" s="13"/>
      <c r="C4608" s="13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  <c r="P4608" s="13"/>
      <c r="Q4608" s="13"/>
      <c r="R4608" s="13"/>
      <c r="S4608" s="13"/>
      <c r="T4608" s="13"/>
      <c r="U4608" s="13"/>
      <c r="V4608" s="13"/>
      <c r="W4608" s="13"/>
      <c r="X4608" s="13"/>
      <c r="Y4608" s="13"/>
      <c r="Z4608" s="13"/>
      <c r="AA4608" s="13"/>
      <c r="AB4608" s="13"/>
      <c r="AC4608" s="13"/>
      <c r="AD4608" s="13"/>
      <c r="AE4608" s="13"/>
      <c r="AF4608" s="13"/>
      <c r="AG4608" s="13"/>
      <c r="AH4608" s="13"/>
      <c r="AI4608" s="13"/>
      <c r="AJ4608" s="13"/>
      <c r="AK4608" s="13"/>
      <c r="AL4608" s="13"/>
      <c r="AM4608" s="13"/>
      <c r="AN4608" s="13"/>
    </row>
    <row r="4609" spans="1:40" ht="15.75" hidden="1" customHeight="1" x14ac:dyDescent="0.25">
      <c r="A4609" s="13"/>
      <c r="B4609" s="13"/>
      <c r="C4609" s="13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  <c r="P4609" s="13"/>
      <c r="Q4609" s="13"/>
      <c r="R4609" s="13"/>
      <c r="S4609" s="13"/>
      <c r="T4609" s="13"/>
      <c r="U4609" s="13"/>
      <c r="V4609" s="13"/>
      <c r="W4609" s="13"/>
      <c r="X4609" s="13"/>
      <c r="Y4609" s="13"/>
      <c r="Z4609" s="13"/>
      <c r="AA4609" s="13"/>
      <c r="AB4609" s="13"/>
      <c r="AC4609" s="13"/>
      <c r="AD4609" s="13"/>
      <c r="AE4609" s="13"/>
      <c r="AF4609" s="13"/>
      <c r="AG4609" s="13"/>
      <c r="AH4609" s="13"/>
      <c r="AI4609" s="13"/>
      <c r="AJ4609" s="13"/>
      <c r="AK4609" s="13"/>
      <c r="AL4609" s="13"/>
      <c r="AM4609" s="13"/>
      <c r="AN4609" s="13"/>
    </row>
    <row r="4610" spans="1:40" ht="15.75" hidden="1" customHeight="1" x14ac:dyDescent="0.25">
      <c r="A4610" s="13"/>
      <c r="B4610" s="13"/>
      <c r="C4610" s="13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  <c r="P4610" s="13"/>
      <c r="Q4610" s="13"/>
      <c r="R4610" s="13"/>
      <c r="S4610" s="13"/>
      <c r="T4610" s="13"/>
      <c r="U4610" s="13"/>
      <c r="V4610" s="13"/>
      <c r="W4610" s="13"/>
      <c r="X4610" s="13"/>
      <c r="Y4610" s="13"/>
      <c r="Z4610" s="13"/>
      <c r="AA4610" s="13"/>
      <c r="AB4610" s="13"/>
      <c r="AC4610" s="13"/>
      <c r="AD4610" s="13"/>
      <c r="AE4610" s="13"/>
      <c r="AF4610" s="13"/>
      <c r="AG4610" s="13"/>
      <c r="AH4610" s="13"/>
      <c r="AI4610" s="13"/>
      <c r="AJ4610" s="13"/>
      <c r="AK4610" s="13"/>
      <c r="AL4610" s="13"/>
      <c r="AM4610" s="13"/>
      <c r="AN4610" s="13"/>
    </row>
    <row r="4611" spans="1:40" ht="15.75" hidden="1" customHeight="1" x14ac:dyDescent="0.25">
      <c r="A4611" s="13"/>
      <c r="B4611" s="13"/>
      <c r="C4611" s="13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  <c r="P4611" s="13"/>
      <c r="Q4611" s="13"/>
      <c r="R4611" s="13"/>
      <c r="S4611" s="13"/>
      <c r="T4611" s="13"/>
      <c r="U4611" s="13"/>
      <c r="V4611" s="13"/>
      <c r="W4611" s="13"/>
      <c r="X4611" s="13"/>
      <c r="Y4611" s="13"/>
      <c r="Z4611" s="13"/>
      <c r="AA4611" s="13"/>
      <c r="AB4611" s="13"/>
      <c r="AC4611" s="13"/>
      <c r="AD4611" s="13"/>
      <c r="AE4611" s="13"/>
      <c r="AF4611" s="13"/>
      <c r="AG4611" s="13"/>
      <c r="AH4611" s="13"/>
      <c r="AI4611" s="13"/>
      <c r="AJ4611" s="13"/>
      <c r="AK4611" s="13"/>
      <c r="AL4611" s="13"/>
      <c r="AM4611" s="13"/>
      <c r="AN4611" s="13"/>
    </row>
    <row r="4612" spans="1:40" ht="15.75" hidden="1" customHeight="1" x14ac:dyDescent="0.25">
      <c r="A4612" s="13"/>
      <c r="B4612" s="13"/>
      <c r="C4612" s="13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  <c r="P4612" s="13"/>
      <c r="Q4612" s="13"/>
      <c r="R4612" s="13"/>
      <c r="S4612" s="13"/>
      <c r="T4612" s="13"/>
      <c r="U4612" s="13"/>
      <c r="V4612" s="13"/>
      <c r="W4612" s="13"/>
      <c r="X4612" s="13"/>
      <c r="Y4612" s="13"/>
      <c r="Z4612" s="13"/>
      <c r="AA4612" s="13"/>
      <c r="AB4612" s="13"/>
      <c r="AC4612" s="13"/>
      <c r="AD4612" s="13"/>
      <c r="AE4612" s="13"/>
      <c r="AF4612" s="13"/>
      <c r="AG4612" s="13"/>
      <c r="AH4612" s="13"/>
      <c r="AI4612" s="13"/>
      <c r="AJ4612" s="13"/>
      <c r="AK4612" s="13"/>
      <c r="AL4612" s="13"/>
      <c r="AM4612" s="13"/>
      <c r="AN4612" s="13"/>
    </row>
    <row r="4613" spans="1:40" ht="15.75" hidden="1" customHeight="1" x14ac:dyDescent="0.25">
      <c r="A4613" s="13"/>
      <c r="B4613" s="13"/>
      <c r="C4613" s="13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  <c r="P4613" s="13"/>
      <c r="Q4613" s="13"/>
      <c r="R4613" s="13"/>
      <c r="S4613" s="13"/>
      <c r="T4613" s="13"/>
      <c r="U4613" s="13"/>
      <c r="V4613" s="13"/>
      <c r="W4613" s="13"/>
      <c r="X4613" s="13"/>
      <c r="Y4613" s="13"/>
      <c r="Z4613" s="13"/>
      <c r="AA4613" s="13"/>
      <c r="AB4613" s="13"/>
      <c r="AC4613" s="13"/>
      <c r="AD4613" s="13"/>
      <c r="AE4613" s="13"/>
      <c r="AF4613" s="13"/>
      <c r="AG4613" s="13"/>
      <c r="AH4613" s="13"/>
      <c r="AI4613" s="13"/>
      <c r="AJ4613" s="13"/>
      <c r="AK4613" s="13"/>
      <c r="AL4613" s="13"/>
      <c r="AM4613" s="13"/>
      <c r="AN4613" s="13"/>
    </row>
    <row r="4614" spans="1:40" ht="15.75" hidden="1" customHeight="1" x14ac:dyDescent="0.25">
      <c r="A4614" s="13"/>
      <c r="B4614" s="13"/>
      <c r="C4614" s="13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  <c r="P4614" s="13"/>
      <c r="Q4614" s="13"/>
      <c r="R4614" s="13"/>
      <c r="S4614" s="13"/>
      <c r="T4614" s="13"/>
      <c r="U4614" s="13"/>
      <c r="V4614" s="13"/>
      <c r="W4614" s="13"/>
      <c r="X4614" s="13"/>
      <c r="Y4614" s="13"/>
      <c r="Z4614" s="13"/>
      <c r="AA4614" s="13"/>
      <c r="AB4614" s="13"/>
      <c r="AC4614" s="13"/>
      <c r="AD4614" s="13"/>
      <c r="AE4614" s="13"/>
      <c r="AF4614" s="13"/>
      <c r="AG4614" s="13"/>
      <c r="AH4614" s="13"/>
      <c r="AI4614" s="13"/>
      <c r="AJ4614" s="13"/>
      <c r="AK4614" s="13"/>
      <c r="AL4614" s="13"/>
      <c r="AM4614" s="13"/>
      <c r="AN4614" s="13"/>
    </row>
    <row r="4615" spans="1:40" ht="15.75" hidden="1" customHeight="1" x14ac:dyDescent="0.25">
      <c r="A4615" s="13"/>
      <c r="B4615" s="13"/>
      <c r="C4615" s="13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  <c r="P4615" s="13"/>
      <c r="Q4615" s="13"/>
      <c r="R4615" s="13"/>
      <c r="S4615" s="13"/>
      <c r="T4615" s="13"/>
      <c r="U4615" s="13"/>
      <c r="V4615" s="13"/>
      <c r="W4615" s="13"/>
      <c r="X4615" s="13"/>
      <c r="Y4615" s="13"/>
      <c r="Z4615" s="13"/>
      <c r="AA4615" s="13"/>
      <c r="AB4615" s="13"/>
      <c r="AC4615" s="13"/>
      <c r="AD4615" s="13"/>
      <c r="AE4615" s="13"/>
      <c r="AF4615" s="13"/>
      <c r="AG4615" s="13"/>
      <c r="AH4615" s="13"/>
      <c r="AI4615" s="13"/>
      <c r="AJ4615" s="13"/>
      <c r="AK4615" s="13"/>
      <c r="AL4615" s="13"/>
      <c r="AM4615" s="13"/>
      <c r="AN4615" s="13"/>
    </row>
    <row r="4616" spans="1:40" ht="15.75" hidden="1" customHeight="1" x14ac:dyDescent="0.25">
      <c r="A4616" s="13"/>
      <c r="B4616" s="13"/>
      <c r="C4616" s="13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  <c r="P4616" s="13"/>
      <c r="Q4616" s="13"/>
      <c r="R4616" s="13"/>
      <c r="S4616" s="13"/>
      <c r="T4616" s="13"/>
      <c r="U4616" s="13"/>
      <c r="V4616" s="13"/>
      <c r="W4616" s="13"/>
      <c r="X4616" s="13"/>
      <c r="Y4616" s="13"/>
      <c r="Z4616" s="13"/>
      <c r="AA4616" s="13"/>
      <c r="AB4616" s="13"/>
      <c r="AC4616" s="13"/>
      <c r="AD4616" s="13"/>
      <c r="AE4616" s="13"/>
      <c r="AF4616" s="13"/>
      <c r="AG4616" s="13"/>
      <c r="AH4616" s="13"/>
      <c r="AI4616" s="13"/>
      <c r="AJ4616" s="13"/>
      <c r="AK4616" s="13"/>
      <c r="AL4616" s="13"/>
      <c r="AM4616" s="13"/>
      <c r="AN4616" s="13"/>
    </row>
    <row r="4617" spans="1:40" ht="15.75" hidden="1" customHeight="1" x14ac:dyDescent="0.25">
      <c r="A4617" s="13"/>
      <c r="B4617" s="13"/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  <c r="P4617" s="13"/>
      <c r="Q4617" s="13"/>
      <c r="R4617" s="13"/>
      <c r="S4617" s="13"/>
      <c r="T4617" s="13"/>
      <c r="U4617" s="13"/>
      <c r="V4617" s="13"/>
      <c r="W4617" s="13"/>
      <c r="X4617" s="13"/>
      <c r="Y4617" s="13"/>
      <c r="Z4617" s="13"/>
      <c r="AA4617" s="13"/>
      <c r="AB4617" s="13"/>
      <c r="AC4617" s="13"/>
      <c r="AD4617" s="13"/>
      <c r="AE4617" s="13"/>
      <c r="AF4617" s="13"/>
      <c r="AG4617" s="13"/>
      <c r="AH4617" s="13"/>
      <c r="AI4617" s="13"/>
      <c r="AJ4617" s="13"/>
      <c r="AK4617" s="13"/>
      <c r="AL4617" s="13"/>
      <c r="AM4617" s="13"/>
      <c r="AN4617" s="13"/>
    </row>
    <row r="4618" spans="1:40" ht="15.75" hidden="1" customHeight="1" x14ac:dyDescent="0.25">
      <c r="A4618" s="13"/>
      <c r="B4618" s="13"/>
      <c r="C4618" s="13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  <c r="P4618" s="13"/>
      <c r="Q4618" s="13"/>
      <c r="R4618" s="13"/>
      <c r="S4618" s="13"/>
      <c r="T4618" s="13"/>
      <c r="U4618" s="13"/>
      <c r="V4618" s="13"/>
      <c r="W4618" s="13"/>
      <c r="X4618" s="13"/>
      <c r="Y4618" s="13"/>
      <c r="Z4618" s="13"/>
      <c r="AA4618" s="13"/>
      <c r="AB4618" s="13"/>
      <c r="AC4618" s="13"/>
      <c r="AD4618" s="13"/>
      <c r="AE4618" s="13"/>
      <c r="AF4618" s="13"/>
      <c r="AG4618" s="13"/>
      <c r="AH4618" s="13"/>
      <c r="AI4618" s="13"/>
      <c r="AJ4618" s="13"/>
      <c r="AK4618" s="13"/>
      <c r="AL4618" s="13"/>
      <c r="AM4618" s="13"/>
      <c r="AN4618" s="13"/>
    </row>
    <row r="4619" spans="1:40" ht="15.75" hidden="1" customHeight="1" x14ac:dyDescent="0.25">
      <c r="A4619" s="13"/>
      <c r="B4619" s="13"/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  <c r="P4619" s="13"/>
      <c r="Q4619" s="13"/>
      <c r="R4619" s="13"/>
      <c r="S4619" s="13"/>
      <c r="T4619" s="13"/>
      <c r="U4619" s="13"/>
      <c r="V4619" s="13"/>
      <c r="W4619" s="13"/>
      <c r="X4619" s="13"/>
      <c r="Y4619" s="13"/>
      <c r="Z4619" s="13"/>
      <c r="AA4619" s="13"/>
      <c r="AB4619" s="13"/>
      <c r="AC4619" s="13"/>
      <c r="AD4619" s="13"/>
      <c r="AE4619" s="13"/>
      <c r="AF4619" s="13"/>
      <c r="AG4619" s="13"/>
      <c r="AH4619" s="13"/>
      <c r="AI4619" s="13"/>
      <c r="AJ4619" s="13"/>
      <c r="AK4619" s="13"/>
      <c r="AL4619" s="13"/>
      <c r="AM4619" s="13"/>
      <c r="AN4619" s="13"/>
    </row>
    <row r="4620" spans="1:40" ht="15.75" hidden="1" customHeight="1" x14ac:dyDescent="0.25">
      <c r="A4620" s="13"/>
      <c r="B4620" s="13"/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  <c r="P4620" s="13"/>
      <c r="Q4620" s="13"/>
      <c r="R4620" s="13"/>
      <c r="S4620" s="13"/>
      <c r="T4620" s="13"/>
      <c r="U4620" s="13"/>
      <c r="V4620" s="13"/>
      <c r="W4620" s="13"/>
      <c r="X4620" s="13"/>
      <c r="Y4620" s="13"/>
      <c r="Z4620" s="13"/>
      <c r="AA4620" s="13"/>
      <c r="AB4620" s="13"/>
      <c r="AC4620" s="13"/>
      <c r="AD4620" s="13"/>
      <c r="AE4620" s="13"/>
      <c r="AF4620" s="13"/>
      <c r="AG4620" s="13"/>
      <c r="AH4620" s="13"/>
      <c r="AI4620" s="13"/>
      <c r="AJ4620" s="13"/>
      <c r="AK4620" s="13"/>
      <c r="AL4620" s="13"/>
      <c r="AM4620" s="13"/>
      <c r="AN4620" s="13"/>
    </row>
    <row r="4621" spans="1:40" ht="15.75" hidden="1" customHeight="1" x14ac:dyDescent="0.25">
      <c r="A4621" s="13"/>
      <c r="B4621" s="13"/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  <c r="P4621" s="13"/>
      <c r="Q4621" s="13"/>
      <c r="R4621" s="13"/>
      <c r="S4621" s="13"/>
      <c r="T4621" s="13"/>
      <c r="U4621" s="13"/>
      <c r="V4621" s="13"/>
      <c r="W4621" s="13"/>
      <c r="X4621" s="13"/>
      <c r="Y4621" s="13"/>
      <c r="Z4621" s="13"/>
      <c r="AA4621" s="13"/>
      <c r="AB4621" s="13"/>
      <c r="AC4621" s="13"/>
      <c r="AD4621" s="13"/>
      <c r="AE4621" s="13"/>
      <c r="AF4621" s="13"/>
      <c r="AG4621" s="13"/>
      <c r="AH4621" s="13"/>
      <c r="AI4621" s="13"/>
      <c r="AJ4621" s="13"/>
      <c r="AK4621" s="13"/>
      <c r="AL4621" s="13"/>
      <c r="AM4621" s="13"/>
      <c r="AN4621" s="13"/>
    </row>
    <row r="4622" spans="1:40" ht="15.75" hidden="1" customHeight="1" x14ac:dyDescent="0.25">
      <c r="A4622" s="13"/>
      <c r="B4622" s="13"/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  <c r="P4622" s="13"/>
      <c r="Q4622" s="13"/>
      <c r="R4622" s="13"/>
      <c r="S4622" s="13"/>
      <c r="T4622" s="13"/>
      <c r="U4622" s="13"/>
      <c r="V4622" s="13"/>
      <c r="W4622" s="13"/>
      <c r="X4622" s="13"/>
      <c r="Y4622" s="13"/>
      <c r="Z4622" s="13"/>
      <c r="AA4622" s="13"/>
      <c r="AB4622" s="13"/>
      <c r="AC4622" s="13"/>
      <c r="AD4622" s="13"/>
      <c r="AE4622" s="13"/>
      <c r="AF4622" s="13"/>
      <c r="AG4622" s="13"/>
      <c r="AH4622" s="13"/>
      <c r="AI4622" s="13"/>
      <c r="AJ4622" s="13"/>
      <c r="AK4622" s="13"/>
      <c r="AL4622" s="13"/>
      <c r="AM4622" s="13"/>
      <c r="AN4622" s="13"/>
    </row>
    <row r="4623" spans="1:40" ht="15.75" hidden="1" customHeight="1" x14ac:dyDescent="0.25">
      <c r="A4623" s="13"/>
      <c r="B4623" s="13"/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  <c r="P4623" s="13"/>
      <c r="Q4623" s="13"/>
      <c r="R4623" s="13"/>
      <c r="S4623" s="13"/>
      <c r="T4623" s="13"/>
      <c r="U4623" s="13"/>
      <c r="V4623" s="13"/>
      <c r="W4623" s="13"/>
      <c r="X4623" s="13"/>
      <c r="Y4623" s="13"/>
      <c r="Z4623" s="13"/>
      <c r="AA4623" s="13"/>
      <c r="AB4623" s="13"/>
      <c r="AC4623" s="13"/>
      <c r="AD4623" s="13"/>
      <c r="AE4623" s="13"/>
      <c r="AF4623" s="13"/>
      <c r="AG4623" s="13"/>
      <c r="AH4623" s="13"/>
      <c r="AI4623" s="13"/>
      <c r="AJ4623" s="13"/>
      <c r="AK4623" s="13"/>
      <c r="AL4623" s="13"/>
      <c r="AM4623" s="13"/>
      <c r="AN4623" s="13"/>
    </row>
    <row r="4624" spans="1:40" ht="15.75" hidden="1" customHeight="1" x14ac:dyDescent="0.25">
      <c r="A4624" s="13"/>
      <c r="B4624" s="13"/>
      <c r="C4624" s="13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  <c r="T4624" s="13"/>
      <c r="U4624" s="13"/>
      <c r="V4624" s="13"/>
      <c r="W4624" s="13"/>
      <c r="X4624" s="13"/>
      <c r="Y4624" s="13"/>
      <c r="Z4624" s="13"/>
      <c r="AA4624" s="13"/>
      <c r="AB4624" s="13"/>
      <c r="AC4624" s="13"/>
      <c r="AD4624" s="13"/>
      <c r="AE4624" s="13"/>
      <c r="AF4624" s="13"/>
      <c r="AG4624" s="13"/>
      <c r="AH4624" s="13"/>
      <c r="AI4624" s="13"/>
      <c r="AJ4624" s="13"/>
      <c r="AK4624" s="13"/>
      <c r="AL4624" s="13"/>
      <c r="AM4624" s="13"/>
      <c r="AN4624" s="13"/>
    </row>
    <row r="4625" spans="1:40" ht="15.75" hidden="1" customHeight="1" x14ac:dyDescent="0.25">
      <c r="A4625" s="13"/>
      <c r="B4625" s="13"/>
      <c r="C4625" s="13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  <c r="P4625" s="13"/>
      <c r="Q4625" s="13"/>
      <c r="R4625" s="13"/>
      <c r="S4625" s="13"/>
      <c r="T4625" s="13"/>
      <c r="U4625" s="13"/>
      <c r="V4625" s="13"/>
      <c r="W4625" s="13"/>
      <c r="X4625" s="13"/>
      <c r="Y4625" s="13"/>
      <c r="Z4625" s="13"/>
      <c r="AA4625" s="13"/>
      <c r="AB4625" s="13"/>
      <c r="AC4625" s="13"/>
      <c r="AD4625" s="13"/>
      <c r="AE4625" s="13"/>
      <c r="AF4625" s="13"/>
      <c r="AG4625" s="13"/>
      <c r="AH4625" s="13"/>
      <c r="AI4625" s="13"/>
      <c r="AJ4625" s="13"/>
      <c r="AK4625" s="13"/>
      <c r="AL4625" s="13"/>
      <c r="AM4625" s="13"/>
      <c r="AN4625" s="13"/>
    </row>
    <row r="4626" spans="1:40" ht="15.75" hidden="1" customHeight="1" x14ac:dyDescent="0.25">
      <c r="A4626" s="13"/>
      <c r="B4626" s="13"/>
      <c r="C4626" s="13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  <c r="P4626" s="13"/>
      <c r="Q4626" s="13"/>
      <c r="R4626" s="13"/>
      <c r="S4626" s="13"/>
      <c r="T4626" s="13"/>
      <c r="U4626" s="13"/>
      <c r="V4626" s="13"/>
      <c r="W4626" s="13"/>
      <c r="X4626" s="13"/>
      <c r="Y4626" s="13"/>
      <c r="Z4626" s="13"/>
      <c r="AA4626" s="13"/>
      <c r="AB4626" s="13"/>
      <c r="AC4626" s="13"/>
      <c r="AD4626" s="13"/>
      <c r="AE4626" s="13"/>
      <c r="AF4626" s="13"/>
      <c r="AG4626" s="13"/>
      <c r="AH4626" s="13"/>
      <c r="AI4626" s="13"/>
      <c r="AJ4626" s="13"/>
      <c r="AK4626" s="13"/>
      <c r="AL4626" s="13"/>
      <c r="AM4626" s="13"/>
      <c r="AN4626" s="13"/>
    </row>
    <row r="4627" spans="1:40" ht="15.75" hidden="1" customHeight="1" x14ac:dyDescent="0.25">
      <c r="A4627" s="13"/>
      <c r="B4627" s="13"/>
      <c r="C4627" s="13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  <c r="P4627" s="13"/>
      <c r="Q4627" s="13"/>
      <c r="R4627" s="13"/>
      <c r="S4627" s="13"/>
      <c r="T4627" s="13"/>
      <c r="U4627" s="13"/>
      <c r="V4627" s="13"/>
      <c r="W4627" s="13"/>
      <c r="X4627" s="13"/>
      <c r="Y4627" s="13"/>
      <c r="Z4627" s="13"/>
      <c r="AA4627" s="13"/>
      <c r="AB4627" s="13"/>
      <c r="AC4627" s="13"/>
      <c r="AD4627" s="13"/>
      <c r="AE4627" s="13"/>
      <c r="AF4627" s="13"/>
      <c r="AG4627" s="13"/>
      <c r="AH4627" s="13"/>
      <c r="AI4627" s="13"/>
      <c r="AJ4627" s="13"/>
      <c r="AK4627" s="13"/>
      <c r="AL4627" s="13"/>
      <c r="AM4627" s="13"/>
      <c r="AN4627" s="13"/>
    </row>
    <row r="4628" spans="1:40" ht="15.75" hidden="1" customHeight="1" x14ac:dyDescent="0.25">
      <c r="A4628" s="13"/>
      <c r="B4628" s="13"/>
      <c r="C4628" s="13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  <c r="P4628" s="13"/>
      <c r="Q4628" s="13"/>
      <c r="R4628" s="13"/>
      <c r="S4628" s="13"/>
      <c r="T4628" s="13"/>
      <c r="U4628" s="13"/>
      <c r="V4628" s="13"/>
      <c r="W4628" s="13"/>
      <c r="X4628" s="13"/>
      <c r="Y4628" s="13"/>
      <c r="Z4628" s="13"/>
      <c r="AA4628" s="13"/>
      <c r="AB4628" s="13"/>
      <c r="AC4628" s="13"/>
      <c r="AD4628" s="13"/>
      <c r="AE4628" s="13"/>
      <c r="AF4628" s="13"/>
      <c r="AG4628" s="13"/>
      <c r="AH4628" s="13"/>
      <c r="AI4628" s="13"/>
      <c r="AJ4628" s="13"/>
      <c r="AK4628" s="13"/>
      <c r="AL4628" s="13"/>
      <c r="AM4628" s="13"/>
      <c r="AN4628" s="13"/>
    </row>
    <row r="4629" spans="1:40" ht="15.75" hidden="1" customHeight="1" x14ac:dyDescent="0.25">
      <c r="A4629" s="13"/>
      <c r="B4629" s="13"/>
      <c r="C4629" s="13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  <c r="T4629" s="13"/>
      <c r="U4629" s="13"/>
      <c r="V4629" s="13"/>
      <c r="W4629" s="13"/>
      <c r="X4629" s="13"/>
      <c r="Y4629" s="13"/>
      <c r="Z4629" s="13"/>
      <c r="AA4629" s="13"/>
      <c r="AB4629" s="13"/>
      <c r="AC4629" s="13"/>
      <c r="AD4629" s="13"/>
      <c r="AE4629" s="13"/>
      <c r="AF4629" s="13"/>
      <c r="AG4629" s="13"/>
      <c r="AH4629" s="13"/>
      <c r="AI4629" s="13"/>
      <c r="AJ4629" s="13"/>
      <c r="AK4629" s="13"/>
      <c r="AL4629" s="13"/>
      <c r="AM4629" s="13"/>
      <c r="AN4629" s="13"/>
    </row>
    <row r="4630" spans="1:40" ht="15.75" hidden="1" customHeight="1" x14ac:dyDescent="0.25">
      <c r="A4630" s="13"/>
      <c r="B4630" s="13"/>
      <c r="C4630" s="13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  <c r="P4630" s="13"/>
      <c r="Q4630" s="13"/>
      <c r="R4630" s="13"/>
      <c r="S4630" s="13"/>
      <c r="T4630" s="13"/>
      <c r="U4630" s="13"/>
      <c r="V4630" s="13"/>
      <c r="W4630" s="13"/>
      <c r="X4630" s="13"/>
      <c r="Y4630" s="13"/>
      <c r="Z4630" s="13"/>
      <c r="AA4630" s="13"/>
      <c r="AB4630" s="13"/>
      <c r="AC4630" s="13"/>
      <c r="AD4630" s="13"/>
      <c r="AE4630" s="13"/>
      <c r="AF4630" s="13"/>
      <c r="AG4630" s="13"/>
      <c r="AH4630" s="13"/>
      <c r="AI4630" s="13"/>
      <c r="AJ4630" s="13"/>
      <c r="AK4630" s="13"/>
      <c r="AL4630" s="13"/>
      <c r="AM4630" s="13"/>
      <c r="AN4630" s="13"/>
    </row>
    <row r="4631" spans="1:40" ht="15.75" hidden="1" customHeight="1" x14ac:dyDescent="0.25">
      <c r="A4631" s="13"/>
      <c r="B4631" s="13"/>
      <c r="C4631" s="13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  <c r="P4631" s="13"/>
      <c r="Q4631" s="13"/>
      <c r="R4631" s="13"/>
      <c r="S4631" s="13"/>
      <c r="T4631" s="13"/>
      <c r="U4631" s="13"/>
      <c r="V4631" s="13"/>
      <c r="W4631" s="13"/>
      <c r="X4631" s="13"/>
      <c r="Y4631" s="13"/>
      <c r="Z4631" s="13"/>
      <c r="AA4631" s="13"/>
      <c r="AB4631" s="13"/>
      <c r="AC4631" s="13"/>
      <c r="AD4631" s="13"/>
      <c r="AE4631" s="13"/>
      <c r="AF4631" s="13"/>
      <c r="AG4631" s="13"/>
      <c r="AH4631" s="13"/>
      <c r="AI4631" s="13"/>
      <c r="AJ4631" s="13"/>
      <c r="AK4631" s="13"/>
      <c r="AL4631" s="13"/>
      <c r="AM4631" s="13"/>
      <c r="AN4631" s="13"/>
    </row>
    <row r="4632" spans="1:40" ht="15.75" hidden="1" customHeight="1" x14ac:dyDescent="0.25">
      <c r="A4632" s="13"/>
      <c r="B4632" s="13"/>
      <c r="C4632" s="13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  <c r="P4632" s="13"/>
      <c r="Q4632" s="13"/>
      <c r="R4632" s="13"/>
      <c r="S4632" s="13"/>
      <c r="T4632" s="13"/>
      <c r="U4632" s="13"/>
      <c r="V4632" s="13"/>
      <c r="W4632" s="13"/>
      <c r="X4632" s="13"/>
      <c r="Y4632" s="13"/>
      <c r="Z4632" s="13"/>
      <c r="AA4632" s="13"/>
      <c r="AB4632" s="13"/>
      <c r="AC4632" s="13"/>
      <c r="AD4632" s="13"/>
      <c r="AE4632" s="13"/>
      <c r="AF4632" s="13"/>
      <c r="AG4632" s="13"/>
      <c r="AH4632" s="13"/>
      <c r="AI4632" s="13"/>
      <c r="AJ4632" s="13"/>
      <c r="AK4632" s="13"/>
      <c r="AL4632" s="13"/>
      <c r="AM4632" s="13"/>
      <c r="AN4632" s="13"/>
    </row>
    <row r="4633" spans="1:40" ht="15.75" hidden="1" customHeight="1" x14ac:dyDescent="0.25">
      <c r="A4633" s="13"/>
      <c r="B4633" s="13"/>
      <c r="C4633" s="13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  <c r="P4633" s="13"/>
      <c r="Q4633" s="13"/>
      <c r="R4633" s="13"/>
      <c r="S4633" s="13"/>
      <c r="T4633" s="13"/>
      <c r="U4633" s="13"/>
      <c r="V4633" s="13"/>
      <c r="W4633" s="13"/>
      <c r="X4633" s="13"/>
      <c r="Y4633" s="13"/>
      <c r="Z4633" s="13"/>
      <c r="AA4633" s="13"/>
      <c r="AB4633" s="13"/>
      <c r="AC4633" s="13"/>
      <c r="AD4633" s="13"/>
      <c r="AE4633" s="13"/>
      <c r="AF4633" s="13"/>
      <c r="AG4633" s="13"/>
      <c r="AH4633" s="13"/>
      <c r="AI4633" s="13"/>
      <c r="AJ4633" s="13"/>
      <c r="AK4633" s="13"/>
      <c r="AL4633" s="13"/>
      <c r="AM4633" s="13"/>
      <c r="AN4633" s="13"/>
    </row>
    <row r="4634" spans="1:40" ht="15.75" hidden="1" customHeight="1" x14ac:dyDescent="0.25">
      <c r="A4634" s="13"/>
      <c r="B4634" s="13"/>
      <c r="C4634" s="13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  <c r="T4634" s="13"/>
      <c r="U4634" s="13"/>
      <c r="V4634" s="13"/>
      <c r="W4634" s="13"/>
      <c r="X4634" s="13"/>
      <c r="Y4634" s="13"/>
      <c r="Z4634" s="13"/>
      <c r="AA4634" s="13"/>
      <c r="AB4634" s="13"/>
      <c r="AC4634" s="13"/>
      <c r="AD4634" s="13"/>
      <c r="AE4634" s="13"/>
      <c r="AF4634" s="13"/>
      <c r="AG4634" s="13"/>
      <c r="AH4634" s="13"/>
      <c r="AI4634" s="13"/>
      <c r="AJ4634" s="13"/>
      <c r="AK4634" s="13"/>
      <c r="AL4634" s="13"/>
      <c r="AM4634" s="13"/>
      <c r="AN4634" s="13"/>
    </row>
    <row r="4635" spans="1:40" ht="15.75" hidden="1" customHeight="1" x14ac:dyDescent="0.25">
      <c r="A4635" s="13"/>
      <c r="B4635" s="13"/>
      <c r="C4635" s="13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  <c r="P4635" s="13"/>
      <c r="Q4635" s="13"/>
      <c r="R4635" s="13"/>
      <c r="S4635" s="13"/>
      <c r="T4635" s="13"/>
      <c r="U4635" s="13"/>
      <c r="V4635" s="13"/>
      <c r="W4635" s="13"/>
      <c r="X4635" s="13"/>
      <c r="Y4635" s="13"/>
      <c r="Z4635" s="13"/>
      <c r="AA4635" s="13"/>
      <c r="AB4635" s="13"/>
      <c r="AC4635" s="13"/>
      <c r="AD4635" s="13"/>
      <c r="AE4635" s="13"/>
      <c r="AF4635" s="13"/>
      <c r="AG4635" s="13"/>
      <c r="AH4635" s="13"/>
      <c r="AI4635" s="13"/>
      <c r="AJ4635" s="13"/>
      <c r="AK4635" s="13"/>
      <c r="AL4635" s="13"/>
      <c r="AM4635" s="13"/>
      <c r="AN4635" s="13"/>
    </row>
    <row r="4636" spans="1:40" ht="15.75" hidden="1" customHeight="1" x14ac:dyDescent="0.25">
      <c r="A4636" s="13"/>
      <c r="B4636" s="13"/>
      <c r="C4636" s="13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  <c r="P4636" s="13"/>
      <c r="Q4636" s="13"/>
      <c r="R4636" s="13"/>
      <c r="S4636" s="13"/>
      <c r="T4636" s="13"/>
      <c r="U4636" s="13"/>
      <c r="V4636" s="13"/>
      <c r="W4636" s="13"/>
      <c r="X4636" s="13"/>
      <c r="Y4636" s="13"/>
      <c r="Z4636" s="13"/>
      <c r="AA4636" s="13"/>
      <c r="AB4636" s="13"/>
      <c r="AC4636" s="13"/>
      <c r="AD4636" s="13"/>
      <c r="AE4636" s="13"/>
      <c r="AF4636" s="13"/>
      <c r="AG4636" s="13"/>
      <c r="AH4636" s="13"/>
      <c r="AI4636" s="13"/>
      <c r="AJ4636" s="13"/>
      <c r="AK4636" s="13"/>
      <c r="AL4636" s="13"/>
      <c r="AM4636" s="13"/>
      <c r="AN4636" s="13"/>
    </row>
    <row r="4637" spans="1:40" ht="15.75" hidden="1" customHeight="1" x14ac:dyDescent="0.25">
      <c r="A4637" s="13"/>
      <c r="B4637" s="13"/>
      <c r="C4637" s="13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  <c r="P4637" s="13"/>
      <c r="Q4637" s="13"/>
      <c r="R4637" s="13"/>
      <c r="S4637" s="13"/>
      <c r="T4637" s="13"/>
      <c r="U4637" s="13"/>
      <c r="V4637" s="13"/>
      <c r="W4637" s="13"/>
      <c r="X4637" s="13"/>
      <c r="Y4637" s="13"/>
      <c r="Z4637" s="13"/>
      <c r="AA4637" s="13"/>
      <c r="AB4637" s="13"/>
      <c r="AC4637" s="13"/>
      <c r="AD4637" s="13"/>
      <c r="AE4637" s="13"/>
      <c r="AF4637" s="13"/>
      <c r="AG4637" s="13"/>
      <c r="AH4637" s="13"/>
      <c r="AI4637" s="13"/>
      <c r="AJ4637" s="13"/>
      <c r="AK4637" s="13"/>
      <c r="AL4637" s="13"/>
      <c r="AM4637" s="13"/>
      <c r="AN4637" s="13"/>
    </row>
    <row r="4638" spans="1:40" ht="15.75" hidden="1" customHeight="1" x14ac:dyDescent="0.25">
      <c r="A4638" s="13"/>
      <c r="B4638" s="13"/>
      <c r="C4638" s="13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  <c r="P4638" s="13"/>
      <c r="Q4638" s="13"/>
      <c r="R4638" s="13"/>
      <c r="S4638" s="13"/>
      <c r="T4638" s="13"/>
      <c r="U4638" s="13"/>
      <c r="V4638" s="13"/>
      <c r="W4638" s="13"/>
      <c r="X4638" s="13"/>
      <c r="Y4638" s="13"/>
      <c r="Z4638" s="13"/>
      <c r="AA4638" s="13"/>
      <c r="AB4638" s="13"/>
      <c r="AC4638" s="13"/>
      <c r="AD4638" s="13"/>
      <c r="AE4638" s="13"/>
      <c r="AF4638" s="13"/>
      <c r="AG4638" s="13"/>
      <c r="AH4638" s="13"/>
      <c r="AI4638" s="13"/>
      <c r="AJ4638" s="13"/>
      <c r="AK4638" s="13"/>
      <c r="AL4638" s="13"/>
      <c r="AM4638" s="13"/>
      <c r="AN4638" s="13"/>
    </row>
    <row r="4639" spans="1:40" ht="15.75" hidden="1" customHeight="1" x14ac:dyDescent="0.25">
      <c r="A4639" s="13"/>
      <c r="B4639" s="13"/>
      <c r="C4639" s="13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  <c r="P4639" s="13"/>
      <c r="Q4639" s="13"/>
      <c r="R4639" s="13"/>
      <c r="S4639" s="13"/>
      <c r="T4639" s="13"/>
      <c r="U4639" s="13"/>
      <c r="V4639" s="13"/>
      <c r="W4639" s="13"/>
      <c r="X4639" s="13"/>
      <c r="Y4639" s="13"/>
      <c r="Z4639" s="13"/>
      <c r="AA4639" s="13"/>
      <c r="AB4639" s="13"/>
      <c r="AC4639" s="13"/>
      <c r="AD4639" s="13"/>
      <c r="AE4639" s="13"/>
      <c r="AF4639" s="13"/>
      <c r="AG4639" s="13"/>
      <c r="AH4639" s="13"/>
      <c r="AI4639" s="13"/>
      <c r="AJ4639" s="13"/>
      <c r="AK4639" s="13"/>
      <c r="AL4639" s="13"/>
      <c r="AM4639" s="13"/>
      <c r="AN4639" s="13"/>
    </row>
    <row r="4640" spans="1:40" ht="15.75" hidden="1" customHeight="1" x14ac:dyDescent="0.25">
      <c r="A4640" s="13"/>
      <c r="B4640" s="13"/>
      <c r="C4640" s="13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  <c r="P4640" s="13"/>
      <c r="Q4640" s="13"/>
      <c r="R4640" s="13"/>
      <c r="S4640" s="13"/>
      <c r="T4640" s="13"/>
      <c r="U4640" s="13"/>
      <c r="V4640" s="13"/>
      <c r="W4640" s="13"/>
      <c r="X4640" s="13"/>
      <c r="Y4640" s="13"/>
      <c r="Z4640" s="13"/>
      <c r="AA4640" s="13"/>
      <c r="AB4640" s="13"/>
      <c r="AC4640" s="13"/>
      <c r="AD4640" s="13"/>
      <c r="AE4640" s="13"/>
      <c r="AF4640" s="13"/>
      <c r="AG4640" s="13"/>
      <c r="AH4640" s="13"/>
      <c r="AI4640" s="13"/>
      <c r="AJ4640" s="13"/>
      <c r="AK4640" s="13"/>
      <c r="AL4640" s="13"/>
      <c r="AM4640" s="13"/>
      <c r="AN4640" s="13"/>
    </row>
    <row r="4641" spans="1:40" ht="15.75" hidden="1" customHeight="1" x14ac:dyDescent="0.25">
      <c r="A4641" s="13"/>
      <c r="B4641" s="13"/>
      <c r="C4641" s="13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  <c r="P4641" s="13"/>
      <c r="Q4641" s="13"/>
      <c r="R4641" s="13"/>
      <c r="S4641" s="13"/>
      <c r="T4641" s="13"/>
      <c r="U4641" s="13"/>
      <c r="V4641" s="13"/>
      <c r="W4641" s="13"/>
      <c r="X4641" s="13"/>
      <c r="Y4641" s="13"/>
      <c r="Z4641" s="13"/>
      <c r="AA4641" s="13"/>
      <c r="AB4641" s="13"/>
      <c r="AC4641" s="13"/>
      <c r="AD4641" s="13"/>
      <c r="AE4641" s="13"/>
      <c r="AF4641" s="13"/>
      <c r="AG4641" s="13"/>
      <c r="AH4641" s="13"/>
      <c r="AI4641" s="13"/>
      <c r="AJ4641" s="13"/>
      <c r="AK4641" s="13"/>
      <c r="AL4641" s="13"/>
      <c r="AM4641" s="13"/>
      <c r="AN4641" s="13"/>
    </row>
    <row r="4642" spans="1:40" ht="15.75" hidden="1" customHeight="1" x14ac:dyDescent="0.25">
      <c r="A4642" s="13"/>
      <c r="B4642" s="13"/>
      <c r="C4642" s="13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  <c r="P4642" s="13"/>
      <c r="Q4642" s="13"/>
      <c r="R4642" s="13"/>
      <c r="S4642" s="13"/>
      <c r="T4642" s="13"/>
      <c r="U4642" s="13"/>
      <c r="V4642" s="13"/>
      <c r="W4642" s="13"/>
      <c r="X4642" s="13"/>
      <c r="Y4642" s="13"/>
      <c r="Z4642" s="13"/>
      <c r="AA4642" s="13"/>
      <c r="AB4642" s="13"/>
      <c r="AC4642" s="13"/>
      <c r="AD4642" s="13"/>
      <c r="AE4642" s="13"/>
      <c r="AF4642" s="13"/>
      <c r="AG4642" s="13"/>
      <c r="AH4642" s="13"/>
      <c r="AI4642" s="13"/>
      <c r="AJ4642" s="13"/>
      <c r="AK4642" s="13"/>
      <c r="AL4642" s="13"/>
      <c r="AM4642" s="13"/>
      <c r="AN4642" s="13"/>
    </row>
    <row r="4643" spans="1:40" ht="15.75" hidden="1" customHeight="1" x14ac:dyDescent="0.25">
      <c r="A4643" s="13"/>
      <c r="B4643" s="13"/>
      <c r="C4643" s="13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  <c r="P4643" s="13"/>
      <c r="Q4643" s="13"/>
      <c r="R4643" s="13"/>
      <c r="S4643" s="13"/>
      <c r="T4643" s="13"/>
      <c r="U4643" s="13"/>
      <c r="V4643" s="13"/>
      <c r="W4643" s="13"/>
      <c r="X4643" s="13"/>
      <c r="Y4643" s="13"/>
      <c r="Z4643" s="13"/>
      <c r="AA4643" s="13"/>
      <c r="AB4643" s="13"/>
      <c r="AC4643" s="13"/>
      <c r="AD4643" s="13"/>
      <c r="AE4643" s="13"/>
      <c r="AF4643" s="13"/>
      <c r="AG4643" s="13"/>
      <c r="AH4643" s="13"/>
      <c r="AI4643" s="13"/>
      <c r="AJ4643" s="13"/>
      <c r="AK4643" s="13"/>
      <c r="AL4643" s="13"/>
      <c r="AM4643" s="13"/>
      <c r="AN4643" s="13"/>
    </row>
    <row r="4644" spans="1:40" ht="15.75" hidden="1" customHeight="1" x14ac:dyDescent="0.25">
      <c r="A4644" s="13"/>
      <c r="B4644" s="13"/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  <c r="T4644" s="13"/>
      <c r="U4644" s="13"/>
      <c r="V4644" s="13"/>
      <c r="W4644" s="13"/>
      <c r="X4644" s="13"/>
      <c r="Y4644" s="13"/>
      <c r="Z4644" s="13"/>
      <c r="AA4644" s="13"/>
      <c r="AB4644" s="13"/>
      <c r="AC4644" s="13"/>
      <c r="AD4644" s="13"/>
      <c r="AE4644" s="13"/>
      <c r="AF4644" s="13"/>
      <c r="AG4644" s="13"/>
      <c r="AH4644" s="13"/>
      <c r="AI4644" s="13"/>
      <c r="AJ4644" s="13"/>
      <c r="AK4644" s="13"/>
      <c r="AL4644" s="13"/>
      <c r="AM4644" s="13"/>
      <c r="AN4644" s="13"/>
    </row>
    <row r="4645" spans="1:40" ht="15.75" hidden="1" customHeight="1" x14ac:dyDescent="0.25">
      <c r="A4645" s="13"/>
      <c r="B4645" s="13"/>
      <c r="C4645" s="13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  <c r="P4645" s="13"/>
      <c r="Q4645" s="13"/>
      <c r="R4645" s="13"/>
      <c r="S4645" s="13"/>
      <c r="T4645" s="13"/>
      <c r="U4645" s="13"/>
      <c r="V4645" s="13"/>
      <c r="W4645" s="13"/>
      <c r="X4645" s="13"/>
      <c r="Y4645" s="13"/>
      <c r="Z4645" s="13"/>
      <c r="AA4645" s="13"/>
      <c r="AB4645" s="13"/>
      <c r="AC4645" s="13"/>
      <c r="AD4645" s="13"/>
      <c r="AE4645" s="13"/>
      <c r="AF4645" s="13"/>
      <c r="AG4645" s="13"/>
      <c r="AH4645" s="13"/>
      <c r="AI4645" s="13"/>
      <c r="AJ4645" s="13"/>
      <c r="AK4645" s="13"/>
      <c r="AL4645" s="13"/>
      <c r="AM4645" s="13"/>
      <c r="AN4645" s="13"/>
    </row>
    <row r="4646" spans="1:40" ht="15.75" hidden="1" customHeight="1" x14ac:dyDescent="0.25">
      <c r="A4646" s="13"/>
      <c r="B4646" s="13"/>
      <c r="C4646" s="13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  <c r="T4646" s="13"/>
      <c r="U4646" s="13"/>
      <c r="V4646" s="13"/>
      <c r="W4646" s="13"/>
      <c r="X4646" s="13"/>
      <c r="Y4646" s="13"/>
      <c r="Z4646" s="13"/>
      <c r="AA4646" s="13"/>
      <c r="AB4646" s="13"/>
      <c r="AC4646" s="13"/>
      <c r="AD4646" s="13"/>
      <c r="AE4646" s="13"/>
      <c r="AF4646" s="13"/>
      <c r="AG4646" s="13"/>
      <c r="AH4646" s="13"/>
      <c r="AI4646" s="13"/>
      <c r="AJ4646" s="13"/>
      <c r="AK4646" s="13"/>
      <c r="AL4646" s="13"/>
      <c r="AM4646" s="13"/>
      <c r="AN4646" s="13"/>
    </row>
    <row r="4647" spans="1:40" ht="15.75" hidden="1" customHeight="1" x14ac:dyDescent="0.25">
      <c r="A4647" s="13"/>
      <c r="B4647" s="13"/>
      <c r="C4647" s="13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  <c r="P4647" s="13"/>
      <c r="Q4647" s="13"/>
      <c r="R4647" s="13"/>
      <c r="S4647" s="13"/>
      <c r="T4647" s="13"/>
      <c r="U4647" s="13"/>
      <c r="V4647" s="13"/>
      <c r="W4647" s="13"/>
      <c r="X4647" s="13"/>
      <c r="Y4647" s="13"/>
      <c r="Z4647" s="13"/>
      <c r="AA4647" s="13"/>
      <c r="AB4647" s="13"/>
      <c r="AC4647" s="13"/>
      <c r="AD4647" s="13"/>
      <c r="AE4647" s="13"/>
      <c r="AF4647" s="13"/>
      <c r="AG4647" s="13"/>
      <c r="AH4647" s="13"/>
      <c r="AI4647" s="13"/>
      <c r="AJ4647" s="13"/>
      <c r="AK4647" s="13"/>
      <c r="AL4647" s="13"/>
      <c r="AM4647" s="13"/>
      <c r="AN4647" s="13"/>
    </row>
    <row r="4648" spans="1:40" ht="15.75" hidden="1" customHeight="1" x14ac:dyDescent="0.25">
      <c r="A4648" s="13"/>
      <c r="B4648" s="13"/>
      <c r="C4648" s="13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  <c r="P4648" s="13"/>
      <c r="Q4648" s="13"/>
      <c r="R4648" s="13"/>
      <c r="S4648" s="13"/>
      <c r="T4648" s="13"/>
      <c r="U4648" s="13"/>
      <c r="V4648" s="13"/>
      <c r="W4648" s="13"/>
      <c r="X4648" s="13"/>
      <c r="Y4648" s="13"/>
      <c r="Z4648" s="13"/>
      <c r="AA4648" s="13"/>
      <c r="AB4648" s="13"/>
      <c r="AC4648" s="13"/>
      <c r="AD4648" s="13"/>
      <c r="AE4648" s="13"/>
      <c r="AF4648" s="13"/>
      <c r="AG4648" s="13"/>
      <c r="AH4648" s="13"/>
      <c r="AI4648" s="13"/>
      <c r="AJ4648" s="13"/>
      <c r="AK4648" s="13"/>
      <c r="AL4648" s="13"/>
      <c r="AM4648" s="13"/>
      <c r="AN4648" s="13"/>
    </row>
    <row r="4649" spans="1:40" ht="15.75" hidden="1" customHeight="1" x14ac:dyDescent="0.25">
      <c r="A4649" s="13"/>
      <c r="B4649" s="13"/>
      <c r="C4649" s="13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  <c r="P4649" s="13"/>
      <c r="Q4649" s="13"/>
      <c r="R4649" s="13"/>
      <c r="S4649" s="13"/>
      <c r="T4649" s="13"/>
      <c r="U4649" s="13"/>
      <c r="V4649" s="13"/>
      <c r="W4649" s="13"/>
      <c r="X4649" s="13"/>
      <c r="Y4649" s="13"/>
      <c r="Z4649" s="13"/>
      <c r="AA4649" s="13"/>
      <c r="AB4649" s="13"/>
      <c r="AC4649" s="13"/>
      <c r="AD4649" s="13"/>
      <c r="AE4649" s="13"/>
      <c r="AF4649" s="13"/>
      <c r="AG4649" s="13"/>
      <c r="AH4649" s="13"/>
      <c r="AI4649" s="13"/>
      <c r="AJ4649" s="13"/>
      <c r="AK4649" s="13"/>
      <c r="AL4649" s="13"/>
      <c r="AM4649" s="13"/>
      <c r="AN4649" s="13"/>
    </row>
    <row r="4650" spans="1:40" ht="15.75" hidden="1" customHeight="1" x14ac:dyDescent="0.25">
      <c r="A4650" s="13"/>
      <c r="B4650" s="13"/>
      <c r="C4650" s="13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  <c r="P4650" s="13"/>
      <c r="Q4650" s="13"/>
      <c r="R4650" s="13"/>
      <c r="S4650" s="13"/>
      <c r="T4650" s="13"/>
      <c r="U4650" s="13"/>
      <c r="V4650" s="13"/>
      <c r="W4650" s="13"/>
      <c r="X4650" s="13"/>
      <c r="Y4650" s="13"/>
      <c r="Z4650" s="13"/>
      <c r="AA4650" s="13"/>
      <c r="AB4650" s="13"/>
      <c r="AC4650" s="13"/>
      <c r="AD4650" s="13"/>
      <c r="AE4650" s="13"/>
      <c r="AF4650" s="13"/>
      <c r="AG4650" s="13"/>
      <c r="AH4650" s="13"/>
      <c r="AI4650" s="13"/>
      <c r="AJ4650" s="13"/>
      <c r="AK4650" s="13"/>
      <c r="AL4650" s="13"/>
      <c r="AM4650" s="13"/>
      <c r="AN4650" s="13"/>
    </row>
    <row r="4651" spans="1:40" ht="15.75" hidden="1" customHeight="1" x14ac:dyDescent="0.25">
      <c r="A4651" s="13"/>
      <c r="B4651" s="13"/>
      <c r="C4651" s="13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  <c r="P4651" s="13"/>
      <c r="Q4651" s="13"/>
      <c r="R4651" s="13"/>
      <c r="S4651" s="13"/>
      <c r="T4651" s="13"/>
      <c r="U4651" s="13"/>
      <c r="V4651" s="13"/>
      <c r="W4651" s="13"/>
      <c r="X4651" s="13"/>
      <c r="Y4651" s="13"/>
      <c r="Z4651" s="13"/>
      <c r="AA4651" s="13"/>
      <c r="AB4651" s="13"/>
      <c r="AC4651" s="13"/>
      <c r="AD4651" s="13"/>
      <c r="AE4651" s="13"/>
      <c r="AF4651" s="13"/>
      <c r="AG4651" s="13"/>
      <c r="AH4651" s="13"/>
      <c r="AI4651" s="13"/>
      <c r="AJ4651" s="13"/>
      <c r="AK4651" s="13"/>
      <c r="AL4651" s="13"/>
      <c r="AM4651" s="13"/>
      <c r="AN4651" s="13"/>
    </row>
    <row r="4652" spans="1:40" ht="15.75" hidden="1" customHeight="1" x14ac:dyDescent="0.25">
      <c r="A4652" s="13"/>
      <c r="B4652" s="13"/>
      <c r="C4652" s="13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  <c r="T4652" s="13"/>
      <c r="U4652" s="13"/>
      <c r="V4652" s="13"/>
      <c r="W4652" s="13"/>
      <c r="X4652" s="13"/>
      <c r="Y4652" s="13"/>
      <c r="Z4652" s="13"/>
      <c r="AA4652" s="13"/>
      <c r="AB4652" s="13"/>
      <c r="AC4652" s="13"/>
      <c r="AD4652" s="13"/>
      <c r="AE4652" s="13"/>
      <c r="AF4652" s="13"/>
      <c r="AG4652" s="13"/>
      <c r="AH4652" s="13"/>
      <c r="AI4652" s="13"/>
      <c r="AJ4652" s="13"/>
      <c r="AK4652" s="13"/>
      <c r="AL4652" s="13"/>
      <c r="AM4652" s="13"/>
      <c r="AN4652" s="13"/>
    </row>
    <row r="4653" spans="1:40" ht="15.75" hidden="1" customHeight="1" x14ac:dyDescent="0.25">
      <c r="A4653" s="13"/>
      <c r="B4653" s="13"/>
      <c r="C4653" s="13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  <c r="P4653" s="13"/>
      <c r="Q4653" s="13"/>
      <c r="R4653" s="13"/>
      <c r="S4653" s="13"/>
      <c r="T4653" s="13"/>
      <c r="U4653" s="13"/>
      <c r="V4653" s="13"/>
      <c r="W4653" s="13"/>
      <c r="X4653" s="13"/>
      <c r="Y4653" s="13"/>
      <c r="Z4653" s="13"/>
      <c r="AA4653" s="13"/>
      <c r="AB4653" s="13"/>
      <c r="AC4653" s="13"/>
      <c r="AD4653" s="13"/>
      <c r="AE4653" s="13"/>
      <c r="AF4653" s="13"/>
      <c r="AG4653" s="13"/>
      <c r="AH4653" s="13"/>
      <c r="AI4653" s="13"/>
      <c r="AJ4653" s="13"/>
      <c r="AK4653" s="13"/>
      <c r="AL4653" s="13"/>
      <c r="AM4653" s="13"/>
      <c r="AN4653" s="13"/>
    </row>
    <row r="4654" spans="1:40" ht="15.75" hidden="1" customHeight="1" x14ac:dyDescent="0.25">
      <c r="A4654" s="13"/>
      <c r="B4654" s="13"/>
      <c r="C4654" s="13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  <c r="P4654" s="13"/>
      <c r="Q4654" s="13"/>
      <c r="R4654" s="13"/>
      <c r="S4654" s="13"/>
      <c r="T4654" s="13"/>
      <c r="U4654" s="13"/>
      <c r="V4654" s="13"/>
      <c r="W4654" s="13"/>
      <c r="X4654" s="13"/>
      <c r="Y4654" s="13"/>
      <c r="Z4654" s="13"/>
      <c r="AA4654" s="13"/>
      <c r="AB4654" s="13"/>
      <c r="AC4654" s="13"/>
      <c r="AD4654" s="13"/>
      <c r="AE4654" s="13"/>
      <c r="AF4654" s="13"/>
      <c r="AG4654" s="13"/>
      <c r="AH4654" s="13"/>
      <c r="AI4654" s="13"/>
      <c r="AJ4654" s="13"/>
      <c r="AK4654" s="13"/>
      <c r="AL4654" s="13"/>
      <c r="AM4654" s="13"/>
      <c r="AN4654" s="13"/>
    </row>
    <row r="4655" spans="1:40" ht="15.75" hidden="1" customHeight="1" x14ac:dyDescent="0.25">
      <c r="A4655" s="13"/>
      <c r="B4655" s="13"/>
      <c r="C4655" s="13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  <c r="P4655" s="13"/>
      <c r="Q4655" s="13"/>
      <c r="R4655" s="13"/>
      <c r="S4655" s="13"/>
      <c r="T4655" s="13"/>
      <c r="U4655" s="13"/>
      <c r="V4655" s="13"/>
      <c r="W4655" s="13"/>
      <c r="X4655" s="13"/>
      <c r="Y4655" s="13"/>
      <c r="Z4655" s="13"/>
      <c r="AA4655" s="13"/>
      <c r="AB4655" s="13"/>
      <c r="AC4655" s="13"/>
      <c r="AD4655" s="13"/>
      <c r="AE4655" s="13"/>
      <c r="AF4655" s="13"/>
      <c r="AG4655" s="13"/>
      <c r="AH4655" s="13"/>
      <c r="AI4655" s="13"/>
      <c r="AJ4655" s="13"/>
      <c r="AK4655" s="13"/>
      <c r="AL4655" s="13"/>
      <c r="AM4655" s="13"/>
      <c r="AN4655" s="13"/>
    </row>
    <row r="4656" spans="1:40" ht="15.75" hidden="1" customHeight="1" x14ac:dyDescent="0.25">
      <c r="A4656" s="13"/>
      <c r="B4656" s="13"/>
      <c r="C4656" s="13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  <c r="P4656" s="13"/>
      <c r="Q4656" s="13"/>
      <c r="R4656" s="13"/>
      <c r="S4656" s="13"/>
      <c r="T4656" s="13"/>
      <c r="U4656" s="13"/>
      <c r="V4656" s="13"/>
      <c r="W4656" s="13"/>
      <c r="X4656" s="13"/>
      <c r="Y4656" s="13"/>
      <c r="Z4656" s="13"/>
      <c r="AA4656" s="13"/>
      <c r="AB4656" s="13"/>
      <c r="AC4656" s="13"/>
      <c r="AD4656" s="13"/>
      <c r="AE4656" s="13"/>
      <c r="AF4656" s="13"/>
      <c r="AG4656" s="13"/>
      <c r="AH4656" s="13"/>
      <c r="AI4656" s="13"/>
      <c r="AJ4656" s="13"/>
      <c r="AK4656" s="13"/>
      <c r="AL4656" s="13"/>
      <c r="AM4656" s="13"/>
      <c r="AN4656" s="13"/>
    </row>
    <row r="4657" spans="1:40" ht="15.75" hidden="1" customHeight="1" x14ac:dyDescent="0.25">
      <c r="A4657" s="13"/>
      <c r="B4657" s="13"/>
      <c r="C4657" s="13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  <c r="T4657" s="13"/>
      <c r="U4657" s="13"/>
      <c r="V4657" s="13"/>
      <c r="W4657" s="13"/>
      <c r="X4657" s="13"/>
      <c r="Y4657" s="13"/>
      <c r="Z4657" s="13"/>
      <c r="AA4657" s="13"/>
      <c r="AB4657" s="13"/>
      <c r="AC4657" s="13"/>
      <c r="AD4657" s="13"/>
      <c r="AE4657" s="13"/>
      <c r="AF4657" s="13"/>
      <c r="AG4657" s="13"/>
      <c r="AH4657" s="13"/>
      <c r="AI4657" s="13"/>
      <c r="AJ4657" s="13"/>
      <c r="AK4657" s="13"/>
      <c r="AL4657" s="13"/>
      <c r="AM4657" s="13"/>
      <c r="AN4657" s="13"/>
    </row>
    <row r="4658" spans="1:40" ht="15.75" hidden="1" customHeight="1" x14ac:dyDescent="0.25">
      <c r="A4658" s="13"/>
      <c r="B4658" s="13"/>
      <c r="C4658" s="13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  <c r="T4658" s="13"/>
      <c r="U4658" s="13"/>
      <c r="V4658" s="13"/>
      <c r="W4658" s="13"/>
      <c r="X4658" s="13"/>
      <c r="Y4658" s="13"/>
      <c r="Z4658" s="13"/>
      <c r="AA4658" s="13"/>
      <c r="AB4658" s="13"/>
      <c r="AC4658" s="13"/>
      <c r="AD4658" s="13"/>
      <c r="AE4658" s="13"/>
      <c r="AF4658" s="13"/>
      <c r="AG4658" s="13"/>
      <c r="AH4658" s="13"/>
      <c r="AI4658" s="13"/>
      <c r="AJ4658" s="13"/>
      <c r="AK4658" s="13"/>
      <c r="AL4658" s="13"/>
      <c r="AM4658" s="13"/>
      <c r="AN4658" s="13"/>
    </row>
    <row r="4659" spans="1:40" ht="15.75" hidden="1" customHeight="1" x14ac:dyDescent="0.25">
      <c r="A4659" s="13"/>
      <c r="B4659" s="13"/>
      <c r="C4659" s="13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  <c r="P4659" s="13"/>
      <c r="Q4659" s="13"/>
      <c r="R4659" s="13"/>
      <c r="S4659" s="13"/>
      <c r="T4659" s="13"/>
      <c r="U4659" s="13"/>
      <c r="V4659" s="13"/>
      <c r="W4659" s="13"/>
      <c r="X4659" s="13"/>
      <c r="Y4659" s="13"/>
      <c r="Z4659" s="13"/>
      <c r="AA4659" s="13"/>
      <c r="AB4659" s="13"/>
      <c r="AC4659" s="13"/>
      <c r="AD4659" s="13"/>
      <c r="AE4659" s="13"/>
      <c r="AF4659" s="13"/>
      <c r="AG4659" s="13"/>
      <c r="AH4659" s="13"/>
      <c r="AI4659" s="13"/>
      <c r="AJ4659" s="13"/>
      <c r="AK4659" s="13"/>
      <c r="AL4659" s="13"/>
      <c r="AM4659" s="13"/>
      <c r="AN4659" s="13"/>
    </row>
    <row r="4660" spans="1:40" ht="15.75" hidden="1" customHeight="1" x14ac:dyDescent="0.25">
      <c r="A4660" s="13"/>
      <c r="B4660" s="13"/>
      <c r="C4660" s="13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  <c r="P4660" s="13"/>
      <c r="Q4660" s="13"/>
      <c r="R4660" s="13"/>
      <c r="S4660" s="13"/>
      <c r="T4660" s="13"/>
      <c r="U4660" s="13"/>
      <c r="V4660" s="13"/>
      <c r="W4660" s="13"/>
      <c r="X4660" s="13"/>
      <c r="Y4660" s="13"/>
      <c r="Z4660" s="13"/>
      <c r="AA4660" s="13"/>
      <c r="AB4660" s="13"/>
      <c r="AC4660" s="13"/>
      <c r="AD4660" s="13"/>
      <c r="AE4660" s="13"/>
      <c r="AF4660" s="13"/>
      <c r="AG4660" s="13"/>
      <c r="AH4660" s="13"/>
      <c r="AI4660" s="13"/>
      <c r="AJ4660" s="13"/>
      <c r="AK4660" s="13"/>
      <c r="AL4660" s="13"/>
      <c r="AM4660" s="13"/>
      <c r="AN4660" s="13"/>
    </row>
    <row r="4661" spans="1:40" ht="15.75" hidden="1" customHeight="1" x14ac:dyDescent="0.25">
      <c r="A4661" s="13"/>
      <c r="B4661" s="13"/>
      <c r="C4661" s="13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  <c r="P4661" s="13"/>
      <c r="Q4661" s="13"/>
      <c r="R4661" s="13"/>
      <c r="S4661" s="13"/>
      <c r="T4661" s="13"/>
      <c r="U4661" s="13"/>
      <c r="V4661" s="13"/>
      <c r="W4661" s="13"/>
      <c r="X4661" s="13"/>
      <c r="Y4661" s="13"/>
      <c r="Z4661" s="13"/>
      <c r="AA4661" s="13"/>
      <c r="AB4661" s="13"/>
      <c r="AC4661" s="13"/>
      <c r="AD4661" s="13"/>
      <c r="AE4661" s="13"/>
      <c r="AF4661" s="13"/>
      <c r="AG4661" s="13"/>
      <c r="AH4661" s="13"/>
      <c r="AI4661" s="13"/>
      <c r="AJ4661" s="13"/>
      <c r="AK4661" s="13"/>
      <c r="AL4661" s="13"/>
      <c r="AM4661" s="13"/>
      <c r="AN4661" s="13"/>
    </row>
    <row r="4662" spans="1:40" ht="15.75" hidden="1" customHeight="1" x14ac:dyDescent="0.25">
      <c r="A4662" s="13"/>
      <c r="B4662" s="13"/>
      <c r="C4662" s="13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  <c r="P4662" s="13"/>
      <c r="Q4662" s="13"/>
      <c r="R4662" s="13"/>
      <c r="S4662" s="13"/>
      <c r="T4662" s="13"/>
      <c r="U4662" s="13"/>
      <c r="V4662" s="13"/>
      <c r="W4662" s="13"/>
      <c r="X4662" s="13"/>
      <c r="Y4662" s="13"/>
      <c r="Z4662" s="13"/>
      <c r="AA4662" s="13"/>
      <c r="AB4662" s="13"/>
      <c r="AC4662" s="13"/>
      <c r="AD4662" s="13"/>
      <c r="AE4662" s="13"/>
      <c r="AF4662" s="13"/>
      <c r="AG4662" s="13"/>
      <c r="AH4662" s="13"/>
      <c r="AI4662" s="13"/>
      <c r="AJ4662" s="13"/>
      <c r="AK4662" s="13"/>
      <c r="AL4662" s="13"/>
      <c r="AM4662" s="13"/>
      <c r="AN4662" s="13"/>
    </row>
    <row r="4663" spans="1:40" ht="15.75" hidden="1" customHeight="1" x14ac:dyDescent="0.25">
      <c r="A4663" s="13"/>
      <c r="B4663" s="13"/>
      <c r="C4663" s="13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  <c r="P4663" s="13"/>
      <c r="Q4663" s="13"/>
      <c r="R4663" s="13"/>
      <c r="S4663" s="13"/>
      <c r="T4663" s="13"/>
      <c r="U4663" s="13"/>
      <c r="V4663" s="13"/>
      <c r="W4663" s="13"/>
      <c r="X4663" s="13"/>
      <c r="Y4663" s="13"/>
      <c r="Z4663" s="13"/>
      <c r="AA4663" s="13"/>
      <c r="AB4663" s="13"/>
      <c r="AC4663" s="13"/>
      <c r="AD4663" s="13"/>
      <c r="AE4663" s="13"/>
      <c r="AF4663" s="13"/>
      <c r="AG4663" s="13"/>
      <c r="AH4663" s="13"/>
      <c r="AI4663" s="13"/>
      <c r="AJ4663" s="13"/>
      <c r="AK4663" s="13"/>
      <c r="AL4663" s="13"/>
      <c r="AM4663" s="13"/>
      <c r="AN4663" s="13"/>
    </row>
    <row r="4664" spans="1:40" ht="15.75" hidden="1" customHeight="1" x14ac:dyDescent="0.25">
      <c r="A4664" s="13"/>
      <c r="B4664" s="13"/>
      <c r="C4664" s="13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  <c r="P4664" s="13"/>
      <c r="Q4664" s="13"/>
      <c r="R4664" s="13"/>
      <c r="S4664" s="13"/>
      <c r="T4664" s="13"/>
      <c r="U4664" s="13"/>
      <c r="V4664" s="13"/>
      <c r="W4664" s="13"/>
      <c r="X4664" s="13"/>
      <c r="Y4664" s="13"/>
      <c r="Z4664" s="13"/>
      <c r="AA4664" s="13"/>
      <c r="AB4664" s="13"/>
      <c r="AC4664" s="13"/>
      <c r="AD4664" s="13"/>
      <c r="AE4664" s="13"/>
      <c r="AF4664" s="13"/>
      <c r="AG4664" s="13"/>
      <c r="AH4664" s="13"/>
      <c r="AI4664" s="13"/>
      <c r="AJ4664" s="13"/>
      <c r="AK4664" s="13"/>
      <c r="AL4664" s="13"/>
      <c r="AM4664" s="13"/>
      <c r="AN4664" s="13"/>
    </row>
    <row r="4665" spans="1:40" ht="15.75" hidden="1" customHeight="1" x14ac:dyDescent="0.25">
      <c r="A4665" s="13"/>
      <c r="B4665" s="13"/>
      <c r="C4665" s="13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  <c r="P4665" s="13"/>
      <c r="Q4665" s="13"/>
      <c r="R4665" s="13"/>
      <c r="S4665" s="13"/>
      <c r="T4665" s="13"/>
      <c r="U4665" s="13"/>
      <c r="V4665" s="13"/>
      <c r="W4665" s="13"/>
      <c r="X4665" s="13"/>
      <c r="Y4665" s="13"/>
      <c r="Z4665" s="13"/>
      <c r="AA4665" s="13"/>
      <c r="AB4665" s="13"/>
      <c r="AC4665" s="13"/>
      <c r="AD4665" s="13"/>
      <c r="AE4665" s="13"/>
      <c r="AF4665" s="13"/>
      <c r="AG4665" s="13"/>
      <c r="AH4665" s="13"/>
      <c r="AI4665" s="13"/>
      <c r="AJ4665" s="13"/>
      <c r="AK4665" s="13"/>
      <c r="AL4665" s="13"/>
      <c r="AM4665" s="13"/>
      <c r="AN4665" s="13"/>
    </row>
    <row r="4666" spans="1:40" ht="15.75" hidden="1" customHeight="1" x14ac:dyDescent="0.25">
      <c r="A4666" s="13"/>
      <c r="B4666" s="13"/>
      <c r="C4666" s="13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  <c r="P4666" s="13"/>
      <c r="Q4666" s="13"/>
      <c r="R4666" s="13"/>
      <c r="S4666" s="13"/>
      <c r="T4666" s="13"/>
      <c r="U4666" s="13"/>
      <c r="V4666" s="13"/>
      <c r="W4666" s="13"/>
      <c r="X4666" s="13"/>
      <c r="Y4666" s="13"/>
      <c r="Z4666" s="13"/>
      <c r="AA4666" s="13"/>
      <c r="AB4666" s="13"/>
      <c r="AC4666" s="13"/>
      <c r="AD4666" s="13"/>
      <c r="AE4666" s="13"/>
      <c r="AF4666" s="13"/>
      <c r="AG4666" s="13"/>
      <c r="AH4666" s="13"/>
      <c r="AI4666" s="13"/>
      <c r="AJ4666" s="13"/>
      <c r="AK4666" s="13"/>
      <c r="AL4666" s="13"/>
      <c r="AM4666" s="13"/>
      <c r="AN4666" s="13"/>
    </row>
    <row r="4667" spans="1:40" ht="15.75" hidden="1" customHeight="1" x14ac:dyDescent="0.25">
      <c r="A4667" s="13"/>
      <c r="B4667" s="13"/>
      <c r="C4667" s="13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  <c r="P4667" s="13"/>
      <c r="Q4667" s="13"/>
      <c r="R4667" s="13"/>
      <c r="S4667" s="13"/>
      <c r="T4667" s="13"/>
      <c r="U4667" s="13"/>
      <c r="V4667" s="13"/>
      <c r="W4667" s="13"/>
      <c r="X4667" s="13"/>
      <c r="Y4667" s="13"/>
      <c r="Z4667" s="13"/>
      <c r="AA4667" s="13"/>
      <c r="AB4667" s="13"/>
      <c r="AC4667" s="13"/>
      <c r="AD4667" s="13"/>
      <c r="AE4667" s="13"/>
      <c r="AF4667" s="13"/>
      <c r="AG4667" s="13"/>
      <c r="AH4667" s="13"/>
      <c r="AI4667" s="13"/>
      <c r="AJ4667" s="13"/>
      <c r="AK4667" s="13"/>
      <c r="AL4667" s="13"/>
      <c r="AM4667" s="13"/>
      <c r="AN4667" s="13"/>
    </row>
    <row r="4668" spans="1:40" ht="15.75" hidden="1" customHeight="1" x14ac:dyDescent="0.25">
      <c r="A4668" s="13"/>
      <c r="B4668" s="13"/>
      <c r="C4668" s="13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  <c r="T4668" s="13"/>
      <c r="U4668" s="13"/>
      <c r="V4668" s="13"/>
      <c r="W4668" s="13"/>
      <c r="X4668" s="13"/>
      <c r="Y4668" s="13"/>
      <c r="Z4668" s="13"/>
      <c r="AA4668" s="13"/>
      <c r="AB4668" s="13"/>
      <c r="AC4668" s="13"/>
      <c r="AD4668" s="13"/>
      <c r="AE4668" s="13"/>
      <c r="AF4668" s="13"/>
      <c r="AG4668" s="13"/>
      <c r="AH4668" s="13"/>
      <c r="AI4668" s="13"/>
      <c r="AJ4668" s="13"/>
      <c r="AK4668" s="13"/>
      <c r="AL4668" s="13"/>
      <c r="AM4668" s="13"/>
      <c r="AN4668" s="13"/>
    </row>
    <row r="4669" spans="1:40" ht="15.75" hidden="1" customHeight="1" x14ac:dyDescent="0.25">
      <c r="A4669" s="13"/>
      <c r="B4669" s="13"/>
      <c r="C4669" s="13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  <c r="P4669" s="13"/>
      <c r="Q4669" s="13"/>
      <c r="R4669" s="13"/>
      <c r="S4669" s="13"/>
      <c r="T4669" s="13"/>
      <c r="U4669" s="13"/>
      <c r="V4669" s="13"/>
      <c r="W4669" s="13"/>
      <c r="X4669" s="13"/>
      <c r="Y4669" s="13"/>
      <c r="Z4669" s="13"/>
      <c r="AA4669" s="13"/>
      <c r="AB4669" s="13"/>
      <c r="AC4669" s="13"/>
      <c r="AD4669" s="13"/>
      <c r="AE4669" s="13"/>
      <c r="AF4669" s="13"/>
      <c r="AG4669" s="13"/>
      <c r="AH4669" s="13"/>
      <c r="AI4669" s="13"/>
      <c r="AJ4669" s="13"/>
      <c r="AK4669" s="13"/>
      <c r="AL4669" s="13"/>
      <c r="AM4669" s="13"/>
      <c r="AN4669" s="13"/>
    </row>
    <row r="4670" spans="1:40" ht="15.75" hidden="1" customHeight="1" x14ac:dyDescent="0.25">
      <c r="A4670" s="13"/>
      <c r="B4670" s="13"/>
      <c r="C4670" s="13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  <c r="P4670" s="13"/>
      <c r="Q4670" s="13"/>
      <c r="R4670" s="13"/>
      <c r="S4670" s="13"/>
      <c r="T4670" s="13"/>
      <c r="U4670" s="13"/>
      <c r="V4670" s="13"/>
      <c r="W4670" s="13"/>
      <c r="X4670" s="13"/>
      <c r="Y4670" s="13"/>
      <c r="Z4670" s="13"/>
      <c r="AA4670" s="13"/>
      <c r="AB4670" s="13"/>
      <c r="AC4670" s="13"/>
      <c r="AD4670" s="13"/>
      <c r="AE4670" s="13"/>
      <c r="AF4670" s="13"/>
      <c r="AG4670" s="13"/>
      <c r="AH4670" s="13"/>
      <c r="AI4670" s="13"/>
      <c r="AJ4670" s="13"/>
      <c r="AK4670" s="13"/>
      <c r="AL4670" s="13"/>
      <c r="AM4670" s="13"/>
      <c r="AN4670" s="13"/>
    </row>
    <row r="4671" spans="1:40" ht="15.75" hidden="1" customHeight="1" x14ac:dyDescent="0.25">
      <c r="A4671" s="13"/>
      <c r="B4671" s="13"/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  <c r="P4671" s="13"/>
      <c r="Q4671" s="13"/>
      <c r="R4671" s="13"/>
      <c r="S4671" s="13"/>
      <c r="T4671" s="13"/>
      <c r="U4671" s="13"/>
      <c r="V4671" s="13"/>
      <c r="W4671" s="13"/>
      <c r="X4671" s="13"/>
      <c r="Y4671" s="13"/>
      <c r="Z4671" s="13"/>
      <c r="AA4671" s="13"/>
      <c r="AB4671" s="13"/>
      <c r="AC4671" s="13"/>
      <c r="AD4671" s="13"/>
      <c r="AE4671" s="13"/>
      <c r="AF4671" s="13"/>
      <c r="AG4671" s="13"/>
      <c r="AH4671" s="13"/>
      <c r="AI4671" s="13"/>
      <c r="AJ4671" s="13"/>
      <c r="AK4671" s="13"/>
      <c r="AL4671" s="13"/>
      <c r="AM4671" s="13"/>
      <c r="AN4671" s="13"/>
    </row>
    <row r="4672" spans="1:40" ht="15.75" hidden="1" customHeight="1" x14ac:dyDescent="0.25">
      <c r="A4672" s="13"/>
      <c r="B4672" s="13"/>
      <c r="C4672" s="13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  <c r="P4672" s="13"/>
      <c r="Q4672" s="13"/>
      <c r="R4672" s="13"/>
      <c r="S4672" s="13"/>
      <c r="T4672" s="13"/>
      <c r="U4672" s="13"/>
      <c r="V4672" s="13"/>
      <c r="W4672" s="13"/>
      <c r="X4672" s="13"/>
      <c r="Y4672" s="13"/>
      <c r="Z4672" s="13"/>
      <c r="AA4672" s="13"/>
      <c r="AB4672" s="13"/>
      <c r="AC4672" s="13"/>
      <c r="AD4672" s="13"/>
      <c r="AE4672" s="13"/>
      <c r="AF4672" s="13"/>
      <c r="AG4672" s="13"/>
      <c r="AH4672" s="13"/>
      <c r="AI4672" s="13"/>
      <c r="AJ4672" s="13"/>
      <c r="AK4672" s="13"/>
      <c r="AL4672" s="13"/>
      <c r="AM4672" s="13"/>
      <c r="AN4672" s="13"/>
    </row>
    <row r="4673" spans="1:40" ht="15.75" hidden="1" customHeight="1" x14ac:dyDescent="0.25">
      <c r="A4673" s="13"/>
      <c r="B4673" s="13"/>
      <c r="C4673" s="13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  <c r="P4673" s="13"/>
      <c r="Q4673" s="13"/>
      <c r="R4673" s="13"/>
      <c r="S4673" s="13"/>
      <c r="T4673" s="13"/>
      <c r="U4673" s="13"/>
      <c r="V4673" s="13"/>
      <c r="W4673" s="13"/>
      <c r="X4673" s="13"/>
      <c r="Y4673" s="13"/>
      <c r="Z4673" s="13"/>
      <c r="AA4673" s="13"/>
      <c r="AB4673" s="13"/>
      <c r="AC4673" s="13"/>
      <c r="AD4673" s="13"/>
      <c r="AE4673" s="13"/>
      <c r="AF4673" s="13"/>
      <c r="AG4673" s="13"/>
      <c r="AH4673" s="13"/>
      <c r="AI4673" s="13"/>
      <c r="AJ4673" s="13"/>
      <c r="AK4673" s="13"/>
      <c r="AL4673" s="13"/>
      <c r="AM4673" s="13"/>
      <c r="AN4673" s="13"/>
    </row>
    <row r="4674" spans="1:40" ht="15.75" hidden="1" customHeight="1" x14ac:dyDescent="0.25">
      <c r="A4674" s="13"/>
      <c r="B4674" s="13"/>
      <c r="C4674" s="13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  <c r="P4674" s="13"/>
      <c r="Q4674" s="13"/>
      <c r="R4674" s="13"/>
      <c r="S4674" s="13"/>
      <c r="T4674" s="13"/>
      <c r="U4674" s="13"/>
      <c r="V4674" s="13"/>
      <c r="W4674" s="13"/>
      <c r="X4674" s="13"/>
      <c r="Y4674" s="13"/>
      <c r="Z4674" s="13"/>
      <c r="AA4674" s="13"/>
      <c r="AB4674" s="13"/>
      <c r="AC4674" s="13"/>
      <c r="AD4674" s="13"/>
      <c r="AE4674" s="13"/>
      <c r="AF4674" s="13"/>
      <c r="AG4674" s="13"/>
      <c r="AH4674" s="13"/>
      <c r="AI4674" s="13"/>
      <c r="AJ4674" s="13"/>
      <c r="AK4674" s="13"/>
      <c r="AL4674" s="13"/>
      <c r="AM4674" s="13"/>
      <c r="AN4674" s="13"/>
    </row>
    <row r="4675" spans="1:40" ht="15.75" hidden="1" customHeight="1" x14ac:dyDescent="0.25">
      <c r="A4675" s="13"/>
      <c r="B4675" s="13"/>
      <c r="C4675" s="13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  <c r="P4675" s="13"/>
      <c r="Q4675" s="13"/>
      <c r="R4675" s="13"/>
      <c r="S4675" s="13"/>
      <c r="T4675" s="13"/>
      <c r="U4675" s="13"/>
      <c r="V4675" s="13"/>
      <c r="W4675" s="13"/>
      <c r="X4675" s="13"/>
      <c r="Y4675" s="13"/>
      <c r="Z4675" s="13"/>
      <c r="AA4675" s="13"/>
      <c r="AB4675" s="13"/>
      <c r="AC4675" s="13"/>
      <c r="AD4675" s="13"/>
      <c r="AE4675" s="13"/>
      <c r="AF4675" s="13"/>
      <c r="AG4675" s="13"/>
      <c r="AH4675" s="13"/>
      <c r="AI4675" s="13"/>
      <c r="AJ4675" s="13"/>
      <c r="AK4675" s="13"/>
      <c r="AL4675" s="13"/>
      <c r="AM4675" s="13"/>
      <c r="AN4675" s="13"/>
    </row>
    <row r="4676" spans="1:40" ht="15.75" hidden="1" customHeight="1" x14ac:dyDescent="0.25">
      <c r="A4676" s="13"/>
      <c r="B4676" s="13"/>
      <c r="C4676" s="13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  <c r="P4676" s="13"/>
      <c r="Q4676" s="13"/>
      <c r="R4676" s="13"/>
      <c r="S4676" s="13"/>
      <c r="T4676" s="13"/>
      <c r="U4676" s="13"/>
      <c r="V4676" s="13"/>
      <c r="W4676" s="13"/>
      <c r="X4676" s="13"/>
      <c r="Y4676" s="13"/>
      <c r="Z4676" s="13"/>
      <c r="AA4676" s="13"/>
      <c r="AB4676" s="13"/>
      <c r="AC4676" s="13"/>
      <c r="AD4676" s="13"/>
      <c r="AE4676" s="13"/>
      <c r="AF4676" s="13"/>
      <c r="AG4676" s="13"/>
      <c r="AH4676" s="13"/>
      <c r="AI4676" s="13"/>
      <c r="AJ4676" s="13"/>
      <c r="AK4676" s="13"/>
      <c r="AL4676" s="13"/>
      <c r="AM4676" s="13"/>
      <c r="AN4676" s="13"/>
    </row>
    <row r="4677" spans="1:40" ht="15.75" hidden="1" customHeight="1" x14ac:dyDescent="0.25">
      <c r="A4677" s="13"/>
      <c r="B4677" s="13"/>
      <c r="C4677" s="13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  <c r="P4677" s="13"/>
      <c r="Q4677" s="13"/>
      <c r="R4677" s="13"/>
      <c r="S4677" s="13"/>
      <c r="T4677" s="13"/>
      <c r="U4677" s="13"/>
      <c r="V4677" s="13"/>
      <c r="W4677" s="13"/>
      <c r="X4677" s="13"/>
      <c r="Y4677" s="13"/>
      <c r="Z4677" s="13"/>
      <c r="AA4677" s="13"/>
      <c r="AB4677" s="13"/>
      <c r="AC4677" s="13"/>
      <c r="AD4677" s="13"/>
      <c r="AE4677" s="13"/>
      <c r="AF4677" s="13"/>
      <c r="AG4677" s="13"/>
      <c r="AH4677" s="13"/>
      <c r="AI4677" s="13"/>
      <c r="AJ4677" s="13"/>
      <c r="AK4677" s="13"/>
      <c r="AL4677" s="13"/>
      <c r="AM4677" s="13"/>
      <c r="AN4677" s="13"/>
    </row>
    <row r="4678" spans="1:40" ht="15.75" hidden="1" customHeight="1" x14ac:dyDescent="0.25">
      <c r="A4678" s="13"/>
      <c r="B4678" s="13"/>
      <c r="C4678" s="13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  <c r="P4678" s="13"/>
      <c r="Q4678" s="13"/>
      <c r="R4678" s="13"/>
      <c r="S4678" s="13"/>
      <c r="T4678" s="13"/>
      <c r="U4678" s="13"/>
      <c r="V4678" s="13"/>
      <c r="W4678" s="13"/>
      <c r="X4678" s="13"/>
      <c r="Y4678" s="13"/>
      <c r="Z4678" s="13"/>
      <c r="AA4678" s="13"/>
      <c r="AB4678" s="13"/>
      <c r="AC4678" s="13"/>
      <c r="AD4678" s="13"/>
      <c r="AE4678" s="13"/>
      <c r="AF4678" s="13"/>
      <c r="AG4678" s="13"/>
      <c r="AH4678" s="13"/>
      <c r="AI4678" s="13"/>
      <c r="AJ4678" s="13"/>
      <c r="AK4678" s="13"/>
      <c r="AL4678" s="13"/>
      <c r="AM4678" s="13"/>
      <c r="AN4678" s="13"/>
    </row>
    <row r="4679" spans="1:40" ht="15.75" hidden="1" customHeight="1" x14ac:dyDescent="0.25">
      <c r="A4679" s="13"/>
      <c r="B4679" s="13"/>
      <c r="C4679" s="13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  <c r="P4679" s="13"/>
      <c r="Q4679" s="13"/>
      <c r="R4679" s="13"/>
      <c r="S4679" s="13"/>
      <c r="T4679" s="13"/>
      <c r="U4679" s="13"/>
      <c r="V4679" s="13"/>
      <c r="W4679" s="13"/>
      <c r="X4679" s="13"/>
      <c r="Y4679" s="13"/>
      <c r="Z4679" s="13"/>
      <c r="AA4679" s="13"/>
      <c r="AB4679" s="13"/>
      <c r="AC4679" s="13"/>
      <c r="AD4679" s="13"/>
      <c r="AE4679" s="13"/>
      <c r="AF4679" s="13"/>
      <c r="AG4679" s="13"/>
      <c r="AH4679" s="13"/>
      <c r="AI4679" s="13"/>
      <c r="AJ4679" s="13"/>
      <c r="AK4679" s="13"/>
      <c r="AL4679" s="13"/>
      <c r="AM4679" s="13"/>
      <c r="AN4679" s="13"/>
    </row>
    <row r="4680" spans="1:40" ht="15.75" hidden="1" customHeight="1" x14ac:dyDescent="0.25">
      <c r="A4680" s="13"/>
      <c r="B4680" s="13"/>
      <c r="C4680" s="13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  <c r="P4680" s="13"/>
      <c r="Q4680" s="13"/>
      <c r="R4680" s="13"/>
      <c r="S4680" s="13"/>
      <c r="T4680" s="13"/>
      <c r="U4680" s="13"/>
      <c r="V4680" s="13"/>
      <c r="W4680" s="13"/>
      <c r="X4680" s="13"/>
      <c r="Y4680" s="13"/>
      <c r="Z4680" s="13"/>
      <c r="AA4680" s="13"/>
      <c r="AB4680" s="13"/>
      <c r="AC4680" s="13"/>
      <c r="AD4680" s="13"/>
      <c r="AE4680" s="13"/>
      <c r="AF4680" s="13"/>
      <c r="AG4680" s="13"/>
      <c r="AH4680" s="13"/>
      <c r="AI4680" s="13"/>
      <c r="AJ4680" s="13"/>
      <c r="AK4680" s="13"/>
      <c r="AL4680" s="13"/>
      <c r="AM4680" s="13"/>
      <c r="AN4680" s="13"/>
    </row>
    <row r="4681" spans="1:40" ht="15.75" hidden="1" customHeight="1" x14ac:dyDescent="0.25">
      <c r="A4681" s="13"/>
      <c r="B4681" s="13"/>
      <c r="C4681" s="13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  <c r="P4681" s="13"/>
      <c r="Q4681" s="13"/>
      <c r="R4681" s="13"/>
      <c r="S4681" s="13"/>
      <c r="T4681" s="13"/>
      <c r="U4681" s="13"/>
      <c r="V4681" s="13"/>
      <c r="W4681" s="13"/>
      <c r="X4681" s="13"/>
      <c r="Y4681" s="13"/>
      <c r="Z4681" s="13"/>
      <c r="AA4681" s="13"/>
      <c r="AB4681" s="13"/>
      <c r="AC4681" s="13"/>
      <c r="AD4681" s="13"/>
      <c r="AE4681" s="13"/>
      <c r="AF4681" s="13"/>
      <c r="AG4681" s="13"/>
      <c r="AH4681" s="13"/>
      <c r="AI4681" s="13"/>
      <c r="AJ4681" s="13"/>
      <c r="AK4681" s="13"/>
      <c r="AL4681" s="13"/>
      <c r="AM4681" s="13"/>
      <c r="AN4681" s="13"/>
    </row>
    <row r="4682" spans="1:40" ht="15.75" hidden="1" customHeight="1" x14ac:dyDescent="0.25">
      <c r="A4682" s="13"/>
      <c r="B4682" s="13"/>
      <c r="C4682" s="13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  <c r="P4682" s="13"/>
      <c r="Q4682" s="13"/>
      <c r="R4682" s="13"/>
      <c r="S4682" s="13"/>
      <c r="T4682" s="13"/>
      <c r="U4682" s="13"/>
      <c r="V4682" s="13"/>
      <c r="W4682" s="13"/>
      <c r="X4682" s="13"/>
      <c r="Y4682" s="13"/>
      <c r="Z4682" s="13"/>
      <c r="AA4682" s="13"/>
      <c r="AB4682" s="13"/>
      <c r="AC4682" s="13"/>
      <c r="AD4682" s="13"/>
      <c r="AE4682" s="13"/>
      <c r="AF4682" s="13"/>
      <c r="AG4682" s="13"/>
      <c r="AH4682" s="13"/>
      <c r="AI4682" s="13"/>
      <c r="AJ4682" s="13"/>
      <c r="AK4682" s="13"/>
      <c r="AL4682" s="13"/>
      <c r="AM4682" s="13"/>
      <c r="AN4682" s="13"/>
    </row>
    <row r="4683" spans="1:40" ht="15.75" hidden="1" customHeight="1" x14ac:dyDescent="0.25">
      <c r="A4683" s="13"/>
      <c r="B4683" s="13"/>
      <c r="C4683" s="13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  <c r="P4683" s="13"/>
      <c r="Q4683" s="13"/>
      <c r="R4683" s="13"/>
      <c r="S4683" s="13"/>
      <c r="T4683" s="13"/>
      <c r="U4683" s="13"/>
      <c r="V4683" s="13"/>
      <c r="W4683" s="13"/>
      <c r="X4683" s="13"/>
      <c r="Y4683" s="13"/>
      <c r="Z4683" s="13"/>
      <c r="AA4683" s="13"/>
      <c r="AB4683" s="13"/>
      <c r="AC4683" s="13"/>
      <c r="AD4683" s="13"/>
      <c r="AE4683" s="13"/>
      <c r="AF4683" s="13"/>
      <c r="AG4683" s="13"/>
      <c r="AH4683" s="13"/>
      <c r="AI4683" s="13"/>
      <c r="AJ4683" s="13"/>
      <c r="AK4683" s="13"/>
      <c r="AL4683" s="13"/>
      <c r="AM4683" s="13"/>
      <c r="AN4683" s="13"/>
    </row>
    <row r="4684" spans="1:40" ht="15.75" hidden="1" customHeight="1" x14ac:dyDescent="0.25">
      <c r="A4684" s="13"/>
      <c r="B4684" s="13"/>
      <c r="C4684" s="13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  <c r="P4684" s="13"/>
      <c r="Q4684" s="13"/>
      <c r="R4684" s="13"/>
      <c r="S4684" s="13"/>
      <c r="T4684" s="13"/>
      <c r="U4684" s="13"/>
      <c r="V4684" s="13"/>
      <c r="W4684" s="13"/>
      <c r="X4684" s="13"/>
      <c r="Y4684" s="13"/>
      <c r="Z4684" s="13"/>
      <c r="AA4684" s="13"/>
      <c r="AB4684" s="13"/>
      <c r="AC4684" s="13"/>
      <c r="AD4684" s="13"/>
      <c r="AE4684" s="13"/>
      <c r="AF4684" s="13"/>
      <c r="AG4684" s="13"/>
      <c r="AH4684" s="13"/>
      <c r="AI4684" s="13"/>
      <c r="AJ4684" s="13"/>
      <c r="AK4684" s="13"/>
      <c r="AL4684" s="13"/>
      <c r="AM4684" s="13"/>
      <c r="AN4684" s="13"/>
    </row>
    <row r="4685" spans="1:40" ht="15.75" hidden="1" customHeight="1" x14ac:dyDescent="0.25">
      <c r="A4685" s="13"/>
      <c r="B4685" s="13"/>
      <c r="C4685" s="13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  <c r="P4685" s="13"/>
      <c r="Q4685" s="13"/>
      <c r="R4685" s="13"/>
      <c r="S4685" s="13"/>
      <c r="T4685" s="13"/>
      <c r="U4685" s="13"/>
      <c r="V4685" s="13"/>
      <c r="W4685" s="13"/>
      <c r="X4685" s="13"/>
      <c r="Y4685" s="13"/>
      <c r="Z4685" s="13"/>
      <c r="AA4685" s="13"/>
      <c r="AB4685" s="13"/>
      <c r="AC4685" s="13"/>
      <c r="AD4685" s="13"/>
      <c r="AE4685" s="13"/>
      <c r="AF4685" s="13"/>
      <c r="AG4685" s="13"/>
      <c r="AH4685" s="13"/>
      <c r="AI4685" s="13"/>
      <c r="AJ4685" s="13"/>
      <c r="AK4685" s="13"/>
      <c r="AL4685" s="13"/>
      <c r="AM4685" s="13"/>
      <c r="AN4685" s="13"/>
    </row>
    <row r="4686" spans="1:40" ht="15.75" hidden="1" customHeight="1" x14ac:dyDescent="0.25">
      <c r="A4686" s="13"/>
      <c r="B4686" s="13"/>
      <c r="C4686" s="13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  <c r="P4686" s="13"/>
      <c r="Q4686" s="13"/>
      <c r="R4686" s="13"/>
      <c r="S4686" s="13"/>
      <c r="T4686" s="13"/>
      <c r="U4686" s="13"/>
      <c r="V4686" s="13"/>
      <c r="W4686" s="13"/>
      <c r="X4686" s="13"/>
      <c r="Y4686" s="13"/>
      <c r="Z4686" s="13"/>
      <c r="AA4686" s="13"/>
      <c r="AB4686" s="13"/>
      <c r="AC4686" s="13"/>
      <c r="AD4686" s="13"/>
      <c r="AE4686" s="13"/>
      <c r="AF4686" s="13"/>
      <c r="AG4686" s="13"/>
      <c r="AH4686" s="13"/>
      <c r="AI4686" s="13"/>
      <c r="AJ4686" s="13"/>
      <c r="AK4686" s="13"/>
      <c r="AL4686" s="13"/>
      <c r="AM4686" s="13"/>
      <c r="AN4686" s="13"/>
    </row>
    <row r="4687" spans="1:40" ht="15.75" hidden="1" customHeight="1" x14ac:dyDescent="0.25">
      <c r="A4687" s="13"/>
      <c r="B4687" s="13"/>
      <c r="C4687" s="13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  <c r="P4687" s="13"/>
      <c r="Q4687" s="13"/>
      <c r="R4687" s="13"/>
      <c r="S4687" s="13"/>
      <c r="T4687" s="13"/>
      <c r="U4687" s="13"/>
      <c r="V4687" s="13"/>
      <c r="W4687" s="13"/>
      <c r="X4687" s="13"/>
      <c r="Y4687" s="13"/>
      <c r="Z4687" s="13"/>
      <c r="AA4687" s="13"/>
      <c r="AB4687" s="13"/>
      <c r="AC4687" s="13"/>
      <c r="AD4687" s="13"/>
      <c r="AE4687" s="13"/>
      <c r="AF4687" s="13"/>
      <c r="AG4687" s="13"/>
      <c r="AH4687" s="13"/>
      <c r="AI4687" s="13"/>
      <c r="AJ4687" s="13"/>
      <c r="AK4687" s="13"/>
      <c r="AL4687" s="13"/>
      <c r="AM4687" s="13"/>
      <c r="AN4687" s="13"/>
    </row>
    <row r="4688" spans="1:40" ht="15.75" hidden="1" customHeight="1" x14ac:dyDescent="0.25">
      <c r="A4688" s="13"/>
      <c r="B4688" s="13"/>
      <c r="C4688" s="13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  <c r="P4688" s="13"/>
      <c r="Q4688" s="13"/>
      <c r="R4688" s="13"/>
      <c r="S4688" s="13"/>
      <c r="T4688" s="13"/>
      <c r="U4688" s="13"/>
      <c r="V4688" s="13"/>
      <c r="W4688" s="13"/>
      <c r="X4688" s="13"/>
      <c r="Y4688" s="13"/>
      <c r="Z4688" s="13"/>
      <c r="AA4688" s="13"/>
      <c r="AB4688" s="13"/>
      <c r="AC4688" s="13"/>
      <c r="AD4688" s="13"/>
      <c r="AE4688" s="13"/>
      <c r="AF4688" s="13"/>
      <c r="AG4688" s="13"/>
      <c r="AH4688" s="13"/>
      <c r="AI4688" s="13"/>
      <c r="AJ4688" s="13"/>
      <c r="AK4688" s="13"/>
      <c r="AL4688" s="13"/>
      <c r="AM4688" s="13"/>
      <c r="AN4688" s="13"/>
    </row>
    <row r="4689" spans="1:40" ht="15.75" hidden="1" customHeight="1" x14ac:dyDescent="0.25">
      <c r="A4689" s="13"/>
      <c r="B4689" s="13"/>
      <c r="C4689" s="13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  <c r="P4689" s="13"/>
      <c r="Q4689" s="13"/>
      <c r="R4689" s="13"/>
      <c r="S4689" s="13"/>
      <c r="T4689" s="13"/>
      <c r="U4689" s="13"/>
      <c r="V4689" s="13"/>
      <c r="W4689" s="13"/>
      <c r="X4689" s="13"/>
      <c r="Y4689" s="13"/>
      <c r="Z4689" s="13"/>
      <c r="AA4689" s="13"/>
      <c r="AB4689" s="13"/>
      <c r="AC4689" s="13"/>
      <c r="AD4689" s="13"/>
      <c r="AE4689" s="13"/>
      <c r="AF4689" s="13"/>
      <c r="AG4689" s="13"/>
      <c r="AH4689" s="13"/>
      <c r="AI4689" s="13"/>
      <c r="AJ4689" s="13"/>
      <c r="AK4689" s="13"/>
      <c r="AL4689" s="13"/>
      <c r="AM4689" s="13"/>
      <c r="AN4689" s="13"/>
    </row>
    <row r="4690" spans="1:40" ht="15.75" hidden="1" customHeight="1" x14ac:dyDescent="0.25">
      <c r="A4690" s="13"/>
      <c r="B4690" s="13"/>
      <c r="C4690" s="13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  <c r="P4690" s="13"/>
      <c r="Q4690" s="13"/>
      <c r="R4690" s="13"/>
      <c r="S4690" s="13"/>
      <c r="T4690" s="13"/>
      <c r="U4690" s="13"/>
      <c r="V4690" s="13"/>
      <c r="W4690" s="13"/>
      <c r="X4690" s="13"/>
      <c r="Y4690" s="13"/>
      <c r="Z4690" s="13"/>
      <c r="AA4690" s="13"/>
      <c r="AB4690" s="13"/>
      <c r="AC4690" s="13"/>
      <c r="AD4690" s="13"/>
      <c r="AE4690" s="13"/>
      <c r="AF4690" s="13"/>
      <c r="AG4690" s="13"/>
      <c r="AH4690" s="13"/>
      <c r="AI4690" s="13"/>
      <c r="AJ4690" s="13"/>
      <c r="AK4690" s="13"/>
      <c r="AL4690" s="13"/>
      <c r="AM4690" s="13"/>
      <c r="AN4690" s="13"/>
    </row>
    <row r="4691" spans="1:40" ht="15.75" hidden="1" customHeight="1" x14ac:dyDescent="0.25">
      <c r="A4691" s="13"/>
      <c r="B4691" s="13"/>
      <c r="C4691" s="13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  <c r="P4691" s="13"/>
      <c r="Q4691" s="13"/>
      <c r="R4691" s="13"/>
      <c r="S4691" s="13"/>
      <c r="T4691" s="13"/>
      <c r="U4691" s="13"/>
      <c r="V4691" s="13"/>
      <c r="W4691" s="13"/>
      <c r="X4691" s="13"/>
      <c r="Y4691" s="13"/>
      <c r="Z4691" s="13"/>
      <c r="AA4691" s="13"/>
      <c r="AB4691" s="13"/>
      <c r="AC4691" s="13"/>
      <c r="AD4691" s="13"/>
      <c r="AE4691" s="13"/>
      <c r="AF4691" s="13"/>
      <c r="AG4691" s="13"/>
      <c r="AH4691" s="13"/>
      <c r="AI4691" s="13"/>
      <c r="AJ4691" s="13"/>
      <c r="AK4691" s="13"/>
      <c r="AL4691" s="13"/>
      <c r="AM4691" s="13"/>
      <c r="AN4691" s="13"/>
    </row>
    <row r="4692" spans="1:40" ht="15.75" hidden="1" customHeight="1" x14ac:dyDescent="0.25">
      <c r="A4692" s="13"/>
      <c r="B4692" s="13"/>
      <c r="C4692" s="13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  <c r="P4692" s="13"/>
      <c r="Q4692" s="13"/>
      <c r="R4692" s="13"/>
      <c r="S4692" s="13"/>
      <c r="T4692" s="13"/>
      <c r="U4692" s="13"/>
      <c r="V4692" s="13"/>
      <c r="W4692" s="13"/>
      <c r="X4692" s="13"/>
      <c r="Y4692" s="13"/>
      <c r="Z4692" s="13"/>
      <c r="AA4692" s="13"/>
      <c r="AB4692" s="13"/>
      <c r="AC4692" s="13"/>
      <c r="AD4692" s="13"/>
      <c r="AE4692" s="13"/>
      <c r="AF4692" s="13"/>
      <c r="AG4692" s="13"/>
      <c r="AH4692" s="13"/>
      <c r="AI4692" s="13"/>
      <c r="AJ4692" s="13"/>
      <c r="AK4692" s="13"/>
      <c r="AL4692" s="13"/>
      <c r="AM4692" s="13"/>
      <c r="AN4692" s="13"/>
    </row>
    <row r="4693" spans="1:40" ht="15.75" hidden="1" customHeight="1" x14ac:dyDescent="0.25">
      <c r="A4693" s="13"/>
      <c r="B4693" s="13"/>
      <c r="C4693" s="13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  <c r="P4693" s="13"/>
      <c r="Q4693" s="13"/>
      <c r="R4693" s="13"/>
      <c r="S4693" s="13"/>
      <c r="T4693" s="13"/>
      <c r="U4693" s="13"/>
      <c r="V4693" s="13"/>
      <c r="W4693" s="13"/>
      <c r="X4693" s="13"/>
      <c r="Y4693" s="13"/>
      <c r="Z4693" s="13"/>
      <c r="AA4693" s="13"/>
      <c r="AB4693" s="13"/>
      <c r="AC4693" s="13"/>
      <c r="AD4693" s="13"/>
      <c r="AE4693" s="13"/>
      <c r="AF4693" s="13"/>
      <c r="AG4693" s="13"/>
      <c r="AH4693" s="13"/>
      <c r="AI4693" s="13"/>
      <c r="AJ4693" s="13"/>
      <c r="AK4693" s="13"/>
      <c r="AL4693" s="13"/>
      <c r="AM4693" s="13"/>
      <c r="AN4693" s="13"/>
    </row>
    <row r="4694" spans="1:40" ht="15.75" hidden="1" customHeight="1" x14ac:dyDescent="0.25">
      <c r="A4694" s="13"/>
      <c r="B4694" s="13"/>
      <c r="C4694" s="13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  <c r="P4694" s="13"/>
      <c r="Q4694" s="13"/>
      <c r="R4694" s="13"/>
      <c r="S4694" s="13"/>
      <c r="T4694" s="13"/>
      <c r="U4694" s="13"/>
      <c r="V4694" s="13"/>
      <c r="W4694" s="13"/>
      <c r="X4694" s="13"/>
      <c r="Y4694" s="13"/>
      <c r="Z4694" s="13"/>
      <c r="AA4694" s="13"/>
      <c r="AB4694" s="13"/>
      <c r="AC4694" s="13"/>
      <c r="AD4694" s="13"/>
      <c r="AE4694" s="13"/>
      <c r="AF4694" s="13"/>
      <c r="AG4694" s="13"/>
      <c r="AH4694" s="13"/>
      <c r="AI4694" s="13"/>
      <c r="AJ4694" s="13"/>
      <c r="AK4694" s="13"/>
      <c r="AL4694" s="13"/>
      <c r="AM4694" s="13"/>
      <c r="AN4694" s="13"/>
    </row>
    <row r="4695" spans="1:40" ht="15.75" hidden="1" customHeight="1" x14ac:dyDescent="0.25">
      <c r="A4695" s="13"/>
      <c r="B4695" s="13"/>
      <c r="C4695" s="13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  <c r="P4695" s="13"/>
      <c r="Q4695" s="13"/>
      <c r="R4695" s="13"/>
      <c r="S4695" s="13"/>
      <c r="T4695" s="13"/>
      <c r="U4695" s="13"/>
      <c r="V4695" s="13"/>
      <c r="W4695" s="13"/>
      <c r="X4695" s="13"/>
      <c r="Y4695" s="13"/>
      <c r="Z4695" s="13"/>
      <c r="AA4695" s="13"/>
      <c r="AB4695" s="13"/>
      <c r="AC4695" s="13"/>
      <c r="AD4695" s="13"/>
      <c r="AE4695" s="13"/>
      <c r="AF4695" s="13"/>
      <c r="AG4695" s="13"/>
      <c r="AH4695" s="13"/>
      <c r="AI4695" s="13"/>
      <c r="AJ4695" s="13"/>
      <c r="AK4695" s="13"/>
      <c r="AL4695" s="13"/>
      <c r="AM4695" s="13"/>
      <c r="AN4695" s="13"/>
    </row>
    <row r="4696" spans="1:40" ht="15.75" hidden="1" customHeight="1" x14ac:dyDescent="0.25">
      <c r="A4696" s="13"/>
      <c r="B4696" s="13"/>
      <c r="C4696" s="13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  <c r="P4696" s="13"/>
      <c r="Q4696" s="13"/>
      <c r="R4696" s="13"/>
      <c r="S4696" s="13"/>
      <c r="T4696" s="13"/>
      <c r="U4696" s="13"/>
      <c r="V4696" s="13"/>
      <c r="W4696" s="13"/>
      <c r="X4696" s="13"/>
      <c r="Y4696" s="13"/>
      <c r="Z4696" s="13"/>
      <c r="AA4696" s="13"/>
      <c r="AB4696" s="13"/>
      <c r="AC4696" s="13"/>
      <c r="AD4696" s="13"/>
      <c r="AE4696" s="13"/>
      <c r="AF4696" s="13"/>
      <c r="AG4696" s="13"/>
      <c r="AH4696" s="13"/>
      <c r="AI4696" s="13"/>
      <c r="AJ4696" s="13"/>
      <c r="AK4696" s="13"/>
      <c r="AL4696" s="13"/>
      <c r="AM4696" s="13"/>
      <c r="AN4696" s="13"/>
    </row>
    <row r="4697" spans="1:40" ht="15.75" hidden="1" customHeight="1" x14ac:dyDescent="0.25">
      <c r="A4697" s="13"/>
      <c r="B4697" s="13"/>
      <c r="C4697" s="13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  <c r="P4697" s="13"/>
      <c r="Q4697" s="13"/>
      <c r="R4697" s="13"/>
      <c r="S4697" s="13"/>
      <c r="T4697" s="13"/>
      <c r="U4697" s="13"/>
      <c r="V4697" s="13"/>
      <c r="W4697" s="13"/>
      <c r="X4697" s="13"/>
      <c r="Y4697" s="13"/>
      <c r="Z4697" s="13"/>
      <c r="AA4697" s="13"/>
      <c r="AB4697" s="13"/>
      <c r="AC4697" s="13"/>
      <c r="AD4697" s="13"/>
      <c r="AE4697" s="13"/>
      <c r="AF4697" s="13"/>
      <c r="AG4697" s="13"/>
      <c r="AH4697" s="13"/>
      <c r="AI4697" s="13"/>
      <c r="AJ4697" s="13"/>
      <c r="AK4697" s="13"/>
      <c r="AL4697" s="13"/>
      <c r="AM4697" s="13"/>
      <c r="AN4697" s="13"/>
    </row>
    <row r="4698" spans="1:40" ht="15.75" hidden="1" customHeight="1" x14ac:dyDescent="0.25">
      <c r="A4698" s="13"/>
      <c r="B4698" s="13"/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  <c r="P4698" s="13"/>
      <c r="Q4698" s="13"/>
      <c r="R4698" s="13"/>
      <c r="S4698" s="13"/>
      <c r="T4698" s="13"/>
      <c r="U4698" s="13"/>
      <c r="V4698" s="13"/>
      <c r="W4698" s="13"/>
      <c r="X4698" s="13"/>
      <c r="Y4698" s="13"/>
      <c r="Z4698" s="13"/>
      <c r="AA4698" s="13"/>
      <c r="AB4698" s="13"/>
      <c r="AC4698" s="13"/>
      <c r="AD4698" s="13"/>
      <c r="AE4698" s="13"/>
      <c r="AF4698" s="13"/>
      <c r="AG4698" s="13"/>
      <c r="AH4698" s="13"/>
      <c r="AI4698" s="13"/>
      <c r="AJ4698" s="13"/>
      <c r="AK4698" s="13"/>
      <c r="AL4698" s="13"/>
      <c r="AM4698" s="13"/>
      <c r="AN4698" s="13"/>
    </row>
    <row r="4699" spans="1:40" ht="15.75" hidden="1" customHeight="1" x14ac:dyDescent="0.25">
      <c r="A4699" s="13"/>
      <c r="B4699" s="13"/>
      <c r="C4699" s="13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  <c r="P4699" s="13"/>
      <c r="Q4699" s="13"/>
      <c r="R4699" s="13"/>
      <c r="S4699" s="13"/>
      <c r="T4699" s="13"/>
      <c r="U4699" s="13"/>
      <c r="V4699" s="13"/>
      <c r="W4699" s="13"/>
      <c r="X4699" s="13"/>
      <c r="Y4699" s="13"/>
      <c r="Z4699" s="13"/>
      <c r="AA4699" s="13"/>
      <c r="AB4699" s="13"/>
      <c r="AC4699" s="13"/>
      <c r="AD4699" s="13"/>
      <c r="AE4699" s="13"/>
      <c r="AF4699" s="13"/>
      <c r="AG4699" s="13"/>
      <c r="AH4699" s="13"/>
      <c r="AI4699" s="13"/>
      <c r="AJ4699" s="13"/>
      <c r="AK4699" s="13"/>
      <c r="AL4699" s="13"/>
      <c r="AM4699" s="13"/>
      <c r="AN4699" s="13"/>
    </row>
    <row r="4700" spans="1:40" ht="15.75" hidden="1" customHeight="1" x14ac:dyDescent="0.25">
      <c r="A4700" s="13"/>
      <c r="B4700" s="13"/>
      <c r="C4700" s="13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  <c r="P4700" s="13"/>
      <c r="Q4700" s="13"/>
      <c r="R4700" s="13"/>
      <c r="S4700" s="13"/>
      <c r="T4700" s="13"/>
      <c r="U4700" s="13"/>
      <c r="V4700" s="13"/>
      <c r="W4700" s="13"/>
      <c r="X4700" s="13"/>
      <c r="Y4700" s="13"/>
      <c r="Z4700" s="13"/>
      <c r="AA4700" s="13"/>
      <c r="AB4700" s="13"/>
      <c r="AC4700" s="13"/>
      <c r="AD4700" s="13"/>
      <c r="AE4700" s="13"/>
      <c r="AF4700" s="13"/>
      <c r="AG4700" s="13"/>
      <c r="AH4700" s="13"/>
      <c r="AI4700" s="13"/>
      <c r="AJ4700" s="13"/>
      <c r="AK4700" s="13"/>
      <c r="AL4700" s="13"/>
      <c r="AM4700" s="13"/>
      <c r="AN4700" s="13"/>
    </row>
    <row r="4701" spans="1:40" ht="15.75" hidden="1" customHeight="1" x14ac:dyDescent="0.25">
      <c r="A4701" s="13"/>
      <c r="B4701" s="13"/>
      <c r="C4701" s="13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  <c r="P4701" s="13"/>
      <c r="Q4701" s="13"/>
      <c r="R4701" s="13"/>
      <c r="S4701" s="13"/>
      <c r="T4701" s="13"/>
      <c r="U4701" s="13"/>
      <c r="V4701" s="13"/>
      <c r="W4701" s="13"/>
      <c r="X4701" s="13"/>
      <c r="Y4701" s="13"/>
      <c r="Z4701" s="13"/>
      <c r="AA4701" s="13"/>
      <c r="AB4701" s="13"/>
      <c r="AC4701" s="13"/>
      <c r="AD4701" s="13"/>
      <c r="AE4701" s="13"/>
      <c r="AF4701" s="13"/>
      <c r="AG4701" s="13"/>
      <c r="AH4701" s="13"/>
      <c r="AI4701" s="13"/>
      <c r="AJ4701" s="13"/>
      <c r="AK4701" s="13"/>
      <c r="AL4701" s="13"/>
      <c r="AM4701" s="13"/>
      <c r="AN4701" s="13"/>
    </row>
    <row r="4702" spans="1:40" ht="15.75" hidden="1" customHeight="1" x14ac:dyDescent="0.25">
      <c r="A4702" s="13"/>
      <c r="B4702" s="13"/>
      <c r="C4702" s="13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  <c r="P4702" s="13"/>
      <c r="Q4702" s="13"/>
      <c r="R4702" s="13"/>
      <c r="S4702" s="13"/>
      <c r="T4702" s="13"/>
      <c r="U4702" s="13"/>
      <c r="V4702" s="13"/>
      <c r="W4702" s="13"/>
      <c r="X4702" s="13"/>
      <c r="Y4702" s="13"/>
      <c r="Z4702" s="13"/>
      <c r="AA4702" s="13"/>
      <c r="AB4702" s="13"/>
      <c r="AC4702" s="13"/>
      <c r="AD4702" s="13"/>
      <c r="AE4702" s="13"/>
      <c r="AF4702" s="13"/>
      <c r="AG4702" s="13"/>
      <c r="AH4702" s="13"/>
      <c r="AI4702" s="13"/>
      <c r="AJ4702" s="13"/>
      <c r="AK4702" s="13"/>
      <c r="AL4702" s="13"/>
      <c r="AM4702" s="13"/>
      <c r="AN4702" s="13"/>
    </row>
    <row r="4703" spans="1:40" ht="15.75" hidden="1" customHeight="1" x14ac:dyDescent="0.25">
      <c r="A4703" s="13"/>
      <c r="B4703" s="13"/>
      <c r="C4703" s="13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  <c r="P4703" s="13"/>
      <c r="Q4703" s="13"/>
      <c r="R4703" s="13"/>
      <c r="S4703" s="13"/>
      <c r="T4703" s="13"/>
      <c r="U4703" s="13"/>
      <c r="V4703" s="13"/>
      <c r="W4703" s="13"/>
      <c r="X4703" s="13"/>
      <c r="Y4703" s="13"/>
      <c r="Z4703" s="13"/>
      <c r="AA4703" s="13"/>
      <c r="AB4703" s="13"/>
      <c r="AC4703" s="13"/>
      <c r="AD4703" s="13"/>
      <c r="AE4703" s="13"/>
      <c r="AF4703" s="13"/>
      <c r="AG4703" s="13"/>
      <c r="AH4703" s="13"/>
      <c r="AI4703" s="13"/>
      <c r="AJ4703" s="13"/>
      <c r="AK4703" s="13"/>
      <c r="AL4703" s="13"/>
      <c r="AM4703" s="13"/>
      <c r="AN4703" s="13"/>
    </row>
    <row r="4704" spans="1:40" ht="15.75" hidden="1" customHeight="1" x14ac:dyDescent="0.25">
      <c r="A4704" s="13"/>
      <c r="B4704" s="13"/>
      <c r="C4704" s="13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  <c r="P4704" s="13"/>
      <c r="Q4704" s="13"/>
      <c r="R4704" s="13"/>
      <c r="S4704" s="13"/>
      <c r="T4704" s="13"/>
      <c r="U4704" s="13"/>
      <c r="V4704" s="13"/>
      <c r="W4704" s="13"/>
      <c r="X4704" s="13"/>
      <c r="Y4704" s="13"/>
      <c r="Z4704" s="13"/>
      <c r="AA4704" s="13"/>
      <c r="AB4704" s="13"/>
      <c r="AC4704" s="13"/>
      <c r="AD4704" s="13"/>
      <c r="AE4704" s="13"/>
      <c r="AF4704" s="13"/>
      <c r="AG4704" s="13"/>
      <c r="AH4704" s="13"/>
      <c r="AI4704" s="13"/>
      <c r="AJ4704" s="13"/>
      <c r="AK4704" s="13"/>
      <c r="AL4704" s="13"/>
      <c r="AM4704" s="13"/>
      <c r="AN4704" s="13"/>
    </row>
    <row r="4705" spans="1:40" ht="15.75" hidden="1" customHeight="1" x14ac:dyDescent="0.25">
      <c r="A4705" s="13"/>
      <c r="B4705" s="13"/>
      <c r="C4705" s="13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  <c r="P4705" s="13"/>
      <c r="Q4705" s="13"/>
      <c r="R4705" s="13"/>
      <c r="S4705" s="13"/>
      <c r="T4705" s="13"/>
      <c r="U4705" s="13"/>
      <c r="V4705" s="13"/>
      <c r="W4705" s="13"/>
      <c r="X4705" s="13"/>
      <c r="Y4705" s="13"/>
      <c r="Z4705" s="13"/>
      <c r="AA4705" s="13"/>
      <c r="AB4705" s="13"/>
      <c r="AC4705" s="13"/>
      <c r="AD4705" s="13"/>
      <c r="AE4705" s="13"/>
      <c r="AF4705" s="13"/>
      <c r="AG4705" s="13"/>
      <c r="AH4705" s="13"/>
      <c r="AI4705" s="13"/>
      <c r="AJ4705" s="13"/>
      <c r="AK4705" s="13"/>
      <c r="AL4705" s="13"/>
      <c r="AM4705" s="13"/>
      <c r="AN4705" s="13"/>
    </row>
    <row r="4706" spans="1:40" ht="15.75" hidden="1" customHeight="1" x14ac:dyDescent="0.25">
      <c r="A4706" s="13"/>
      <c r="B4706" s="13"/>
      <c r="C4706" s="13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  <c r="P4706" s="13"/>
      <c r="Q4706" s="13"/>
      <c r="R4706" s="13"/>
      <c r="S4706" s="13"/>
      <c r="T4706" s="13"/>
      <c r="U4706" s="13"/>
      <c r="V4706" s="13"/>
      <c r="W4706" s="13"/>
      <c r="X4706" s="13"/>
      <c r="Y4706" s="13"/>
      <c r="Z4706" s="13"/>
      <c r="AA4706" s="13"/>
      <c r="AB4706" s="13"/>
      <c r="AC4706" s="13"/>
      <c r="AD4706" s="13"/>
      <c r="AE4706" s="13"/>
      <c r="AF4706" s="13"/>
      <c r="AG4706" s="13"/>
      <c r="AH4706" s="13"/>
      <c r="AI4706" s="13"/>
      <c r="AJ4706" s="13"/>
      <c r="AK4706" s="13"/>
      <c r="AL4706" s="13"/>
      <c r="AM4706" s="13"/>
      <c r="AN4706" s="13"/>
    </row>
    <row r="4707" spans="1:40" ht="15.75" hidden="1" customHeight="1" x14ac:dyDescent="0.25">
      <c r="A4707" s="13"/>
      <c r="B4707" s="13"/>
      <c r="C4707" s="13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  <c r="P4707" s="13"/>
      <c r="Q4707" s="13"/>
      <c r="R4707" s="13"/>
      <c r="S4707" s="13"/>
      <c r="T4707" s="13"/>
      <c r="U4707" s="13"/>
      <c r="V4707" s="13"/>
      <c r="W4707" s="13"/>
      <c r="X4707" s="13"/>
      <c r="Y4707" s="13"/>
      <c r="Z4707" s="13"/>
      <c r="AA4707" s="13"/>
      <c r="AB4707" s="13"/>
      <c r="AC4707" s="13"/>
      <c r="AD4707" s="13"/>
      <c r="AE4707" s="13"/>
      <c r="AF4707" s="13"/>
      <c r="AG4707" s="13"/>
      <c r="AH4707" s="13"/>
      <c r="AI4707" s="13"/>
      <c r="AJ4707" s="13"/>
      <c r="AK4707" s="13"/>
      <c r="AL4707" s="13"/>
      <c r="AM4707" s="13"/>
      <c r="AN4707" s="13"/>
    </row>
    <row r="4708" spans="1:40" ht="15.75" hidden="1" customHeight="1" x14ac:dyDescent="0.25">
      <c r="A4708" s="13"/>
      <c r="B4708" s="13"/>
      <c r="C4708" s="13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  <c r="P4708" s="13"/>
      <c r="Q4708" s="13"/>
      <c r="R4708" s="13"/>
      <c r="S4708" s="13"/>
      <c r="T4708" s="13"/>
      <c r="U4708" s="13"/>
      <c r="V4708" s="13"/>
      <c r="W4708" s="13"/>
      <c r="X4708" s="13"/>
      <c r="Y4708" s="13"/>
      <c r="Z4708" s="13"/>
      <c r="AA4708" s="13"/>
      <c r="AB4708" s="13"/>
      <c r="AC4708" s="13"/>
      <c r="AD4708" s="13"/>
      <c r="AE4708" s="13"/>
      <c r="AF4708" s="13"/>
      <c r="AG4708" s="13"/>
      <c r="AH4708" s="13"/>
      <c r="AI4708" s="13"/>
      <c r="AJ4708" s="13"/>
      <c r="AK4708" s="13"/>
      <c r="AL4708" s="13"/>
      <c r="AM4708" s="13"/>
      <c r="AN4708" s="13"/>
    </row>
    <row r="4709" spans="1:40" ht="15.75" hidden="1" customHeight="1" x14ac:dyDescent="0.25">
      <c r="A4709" s="13"/>
      <c r="B4709" s="13"/>
      <c r="C4709" s="13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  <c r="P4709" s="13"/>
      <c r="Q4709" s="13"/>
      <c r="R4709" s="13"/>
      <c r="S4709" s="13"/>
      <c r="T4709" s="13"/>
      <c r="U4709" s="13"/>
      <c r="V4709" s="13"/>
      <c r="W4709" s="13"/>
      <c r="X4709" s="13"/>
      <c r="Y4709" s="13"/>
      <c r="Z4709" s="13"/>
      <c r="AA4709" s="13"/>
      <c r="AB4709" s="13"/>
      <c r="AC4709" s="13"/>
      <c r="AD4709" s="13"/>
      <c r="AE4709" s="13"/>
      <c r="AF4709" s="13"/>
      <c r="AG4709" s="13"/>
      <c r="AH4709" s="13"/>
      <c r="AI4709" s="13"/>
      <c r="AJ4709" s="13"/>
      <c r="AK4709" s="13"/>
      <c r="AL4709" s="13"/>
      <c r="AM4709" s="13"/>
      <c r="AN4709" s="13"/>
    </row>
    <row r="4710" spans="1:40" ht="15.75" hidden="1" customHeight="1" x14ac:dyDescent="0.25">
      <c r="A4710" s="13"/>
      <c r="B4710" s="13"/>
      <c r="C4710" s="13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  <c r="P4710" s="13"/>
      <c r="Q4710" s="13"/>
      <c r="R4710" s="13"/>
      <c r="S4710" s="13"/>
      <c r="T4710" s="13"/>
      <c r="U4710" s="13"/>
      <c r="V4710" s="13"/>
      <c r="W4710" s="13"/>
      <c r="X4710" s="13"/>
      <c r="Y4710" s="13"/>
      <c r="Z4710" s="13"/>
      <c r="AA4710" s="13"/>
      <c r="AB4710" s="13"/>
      <c r="AC4710" s="13"/>
      <c r="AD4710" s="13"/>
      <c r="AE4710" s="13"/>
      <c r="AF4710" s="13"/>
      <c r="AG4710" s="13"/>
      <c r="AH4710" s="13"/>
      <c r="AI4710" s="13"/>
      <c r="AJ4710" s="13"/>
      <c r="AK4710" s="13"/>
      <c r="AL4710" s="13"/>
      <c r="AM4710" s="13"/>
      <c r="AN4710" s="13"/>
    </row>
    <row r="4711" spans="1:40" ht="15.75" hidden="1" customHeight="1" x14ac:dyDescent="0.25">
      <c r="A4711" s="13"/>
      <c r="B4711" s="13"/>
      <c r="C4711" s="13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  <c r="P4711" s="13"/>
      <c r="Q4711" s="13"/>
      <c r="R4711" s="13"/>
      <c r="S4711" s="13"/>
      <c r="T4711" s="13"/>
      <c r="U4711" s="13"/>
      <c r="V4711" s="13"/>
      <c r="W4711" s="13"/>
      <c r="X4711" s="13"/>
      <c r="Y4711" s="13"/>
      <c r="Z4711" s="13"/>
      <c r="AA4711" s="13"/>
      <c r="AB4711" s="13"/>
      <c r="AC4711" s="13"/>
      <c r="AD4711" s="13"/>
      <c r="AE4711" s="13"/>
      <c r="AF4711" s="13"/>
      <c r="AG4711" s="13"/>
      <c r="AH4711" s="13"/>
      <c r="AI4711" s="13"/>
      <c r="AJ4711" s="13"/>
      <c r="AK4711" s="13"/>
      <c r="AL4711" s="13"/>
      <c r="AM4711" s="13"/>
      <c r="AN4711" s="13"/>
    </row>
    <row r="4712" spans="1:40" ht="15.75" hidden="1" customHeight="1" x14ac:dyDescent="0.25">
      <c r="A4712" s="13"/>
      <c r="B4712" s="13"/>
      <c r="C4712" s="13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  <c r="P4712" s="13"/>
      <c r="Q4712" s="13"/>
      <c r="R4712" s="13"/>
      <c r="S4712" s="13"/>
      <c r="T4712" s="13"/>
      <c r="U4712" s="13"/>
      <c r="V4712" s="13"/>
      <c r="W4712" s="13"/>
      <c r="X4712" s="13"/>
      <c r="Y4712" s="13"/>
      <c r="Z4712" s="13"/>
      <c r="AA4712" s="13"/>
      <c r="AB4712" s="13"/>
      <c r="AC4712" s="13"/>
      <c r="AD4712" s="13"/>
      <c r="AE4712" s="13"/>
      <c r="AF4712" s="13"/>
      <c r="AG4712" s="13"/>
      <c r="AH4712" s="13"/>
      <c r="AI4712" s="13"/>
      <c r="AJ4712" s="13"/>
      <c r="AK4712" s="13"/>
      <c r="AL4712" s="13"/>
      <c r="AM4712" s="13"/>
      <c r="AN4712" s="13"/>
    </row>
    <row r="4713" spans="1:40" ht="15.75" hidden="1" customHeight="1" x14ac:dyDescent="0.25">
      <c r="A4713" s="13"/>
      <c r="B4713" s="13"/>
      <c r="C4713" s="13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  <c r="P4713" s="13"/>
      <c r="Q4713" s="13"/>
      <c r="R4713" s="13"/>
      <c r="S4713" s="13"/>
      <c r="T4713" s="13"/>
      <c r="U4713" s="13"/>
      <c r="V4713" s="13"/>
      <c r="W4713" s="13"/>
      <c r="X4713" s="13"/>
      <c r="Y4713" s="13"/>
      <c r="Z4713" s="13"/>
      <c r="AA4713" s="13"/>
      <c r="AB4713" s="13"/>
      <c r="AC4713" s="13"/>
      <c r="AD4713" s="13"/>
      <c r="AE4713" s="13"/>
      <c r="AF4713" s="13"/>
      <c r="AG4713" s="13"/>
      <c r="AH4713" s="13"/>
      <c r="AI4713" s="13"/>
      <c r="AJ4713" s="13"/>
      <c r="AK4713" s="13"/>
      <c r="AL4713" s="13"/>
      <c r="AM4713" s="13"/>
      <c r="AN4713" s="13"/>
    </row>
    <row r="4714" spans="1:40" ht="15.75" hidden="1" customHeight="1" x14ac:dyDescent="0.25">
      <c r="A4714" s="13"/>
      <c r="B4714" s="13"/>
      <c r="C4714" s="13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  <c r="P4714" s="13"/>
      <c r="Q4714" s="13"/>
      <c r="R4714" s="13"/>
      <c r="S4714" s="13"/>
      <c r="T4714" s="13"/>
      <c r="U4714" s="13"/>
      <c r="V4714" s="13"/>
      <c r="W4714" s="13"/>
      <c r="X4714" s="13"/>
      <c r="Y4714" s="13"/>
      <c r="Z4714" s="13"/>
      <c r="AA4714" s="13"/>
      <c r="AB4714" s="13"/>
      <c r="AC4714" s="13"/>
      <c r="AD4714" s="13"/>
      <c r="AE4714" s="13"/>
      <c r="AF4714" s="13"/>
      <c r="AG4714" s="13"/>
      <c r="AH4714" s="13"/>
      <c r="AI4714" s="13"/>
      <c r="AJ4714" s="13"/>
      <c r="AK4714" s="13"/>
      <c r="AL4714" s="13"/>
      <c r="AM4714" s="13"/>
      <c r="AN4714" s="13"/>
    </row>
    <row r="4715" spans="1:40" ht="15.75" hidden="1" customHeight="1" x14ac:dyDescent="0.25">
      <c r="A4715" s="13"/>
      <c r="B4715" s="13"/>
      <c r="C4715" s="13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  <c r="P4715" s="13"/>
      <c r="Q4715" s="13"/>
      <c r="R4715" s="13"/>
      <c r="S4715" s="13"/>
      <c r="T4715" s="13"/>
      <c r="U4715" s="13"/>
      <c r="V4715" s="13"/>
      <c r="W4715" s="13"/>
      <c r="X4715" s="13"/>
      <c r="Y4715" s="13"/>
      <c r="Z4715" s="13"/>
      <c r="AA4715" s="13"/>
      <c r="AB4715" s="13"/>
      <c r="AC4715" s="13"/>
      <c r="AD4715" s="13"/>
      <c r="AE4715" s="13"/>
      <c r="AF4715" s="13"/>
      <c r="AG4715" s="13"/>
      <c r="AH4715" s="13"/>
      <c r="AI4715" s="13"/>
      <c r="AJ4715" s="13"/>
      <c r="AK4715" s="13"/>
      <c r="AL4715" s="13"/>
      <c r="AM4715" s="13"/>
      <c r="AN4715" s="13"/>
    </row>
    <row r="4716" spans="1:40" ht="15.75" hidden="1" customHeight="1" x14ac:dyDescent="0.25">
      <c r="A4716" s="13"/>
      <c r="B4716" s="13"/>
      <c r="C4716" s="13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  <c r="P4716" s="13"/>
      <c r="Q4716" s="13"/>
      <c r="R4716" s="13"/>
      <c r="S4716" s="13"/>
      <c r="T4716" s="13"/>
      <c r="U4716" s="13"/>
      <c r="V4716" s="13"/>
      <c r="W4716" s="13"/>
      <c r="X4716" s="13"/>
      <c r="Y4716" s="13"/>
      <c r="Z4716" s="13"/>
      <c r="AA4716" s="13"/>
      <c r="AB4716" s="13"/>
      <c r="AC4716" s="13"/>
      <c r="AD4716" s="13"/>
      <c r="AE4716" s="13"/>
      <c r="AF4716" s="13"/>
      <c r="AG4716" s="13"/>
      <c r="AH4716" s="13"/>
      <c r="AI4716" s="13"/>
      <c r="AJ4716" s="13"/>
      <c r="AK4716" s="13"/>
      <c r="AL4716" s="13"/>
      <c r="AM4716" s="13"/>
      <c r="AN4716" s="13"/>
    </row>
    <row r="4717" spans="1:40" ht="15.75" hidden="1" customHeight="1" x14ac:dyDescent="0.25">
      <c r="A4717" s="13"/>
      <c r="B4717" s="13"/>
      <c r="C4717" s="13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  <c r="P4717" s="13"/>
      <c r="Q4717" s="13"/>
      <c r="R4717" s="13"/>
      <c r="S4717" s="13"/>
      <c r="T4717" s="13"/>
      <c r="U4717" s="13"/>
      <c r="V4717" s="13"/>
      <c r="W4717" s="13"/>
      <c r="X4717" s="13"/>
      <c r="Y4717" s="13"/>
      <c r="Z4717" s="13"/>
      <c r="AA4717" s="13"/>
      <c r="AB4717" s="13"/>
      <c r="AC4717" s="13"/>
      <c r="AD4717" s="13"/>
      <c r="AE4717" s="13"/>
      <c r="AF4717" s="13"/>
      <c r="AG4717" s="13"/>
      <c r="AH4717" s="13"/>
      <c r="AI4717" s="13"/>
      <c r="AJ4717" s="13"/>
      <c r="AK4717" s="13"/>
      <c r="AL4717" s="13"/>
      <c r="AM4717" s="13"/>
      <c r="AN4717" s="13"/>
    </row>
    <row r="4718" spans="1:40" ht="15.75" hidden="1" customHeight="1" x14ac:dyDescent="0.25">
      <c r="A4718" s="13"/>
      <c r="B4718" s="13"/>
      <c r="C4718" s="13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  <c r="P4718" s="13"/>
      <c r="Q4718" s="13"/>
      <c r="R4718" s="13"/>
      <c r="S4718" s="13"/>
      <c r="T4718" s="13"/>
      <c r="U4718" s="13"/>
      <c r="V4718" s="13"/>
      <c r="W4718" s="13"/>
      <c r="X4718" s="13"/>
      <c r="Y4718" s="13"/>
      <c r="Z4718" s="13"/>
      <c r="AA4718" s="13"/>
      <c r="AB4718" s="13"/>
      <c r="AC4718" s="13"/>
      <c r="AD4718" s="13"/>
      <c r="AE4718" s="13"/>
      <c r="AF4718" s="13"/>
      <c r="AG4718" s="13"/>
      <c r="AH4718" s="13"/>
      <c r="AI4718" s="13"/>
      <c r="AJ4718" s="13"/>
      <c r="AK4718" s="13"/>
      <c r="AL4718" s="13"/>
      <c r="AM4718" s="13"/>
      <c r="AN4718" s="13"/>
    </row>
    <row r="4719" spans="1:40" ht="15.75" hidden="1" customHeight="1" x14ac:dyDescent="0.25">
      <c r="A4719" s="13"/>
      <c r="B4719" s="13"/>
      <c r="C4719" s="13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  <c r="P4719" s="13"/>
      <c r="Q4719" s="13"/>
      <c r="R4719" s="13"/>
      <c r="S4719" s="13"/>
      <c r="T4719" s="13"/>
      <c r="U4719" s="13"/>
      <c r="V4719" s="13"/>
      <c r="W4719" s="13"/>
      <c r="X4719" s="13"/>
      <c r="Y4719" s="13"/>
      <c r="Z4719" s="13"/>
      <c r="AA4719" s="13"/>
      <c r="AB4719" s="13"/>
      <c r="AC4719" s="13"/>
      <c r="AD4719" s="13"/>
      <c r="AE4719" s="13"/>
      <c r="AF4719" s="13"/>
      <c r="AG4719" s="13"/>
      <c r="AH4719" s="13"/>
      <c r="AI4719" s="13"/>
      <c r="AJ4719" s="13"/>
      <c r="AK4719" s="13"/>
      <c r="AL4719" s="13"/>
      <c r="AM4719" s="13"/>
      <c r="AN4719" s="13"/>
    </row>
    <row r="4720" spans="1:40" ht="15.75" hidden="1" customHeight="1" x14ac:dyDescent="0.25">
      <c r="A4720" s="13"/>
      <c r="B4720" s="13"/>
      <c r="C4720" s="13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  <c r="P4720" s="13"/>
      <c r="Q4720" s="13"/>
      <c r="R4720" s="13"/>
      <c r="S4720" s="13"/>
      <c r="T4720" s="13"/>
      <c r="U4720" s="13"/>
      <c r="V4720" s="13"/>
      <c r="W4720" s="13"/>
      <c r="X4720" s="13"/>
      <c r="Y4720" s="13"/>
      <c r="Z4720" s="13"/>
      <c r="AA4720" s="13"/>
      <c r="AB4720" s="13"/>
      <c r="AC4720" s="13"/>
      <c r="AD4720" s="13"/>
      <c r="AE4720" s="13"/>
      <c r="AF4720" s="13"/>
      <c r="AG4720" s="13"/>
      <c r="AH4720" s="13"/>
      <c r="AI4720" s="13"/>
      <c r="AJ4720" s="13"/>
      <c r="AK4720" s="13"/>
      <c r="AL4720" s="13"/>
      <c r="AM4720" s="13"/>
      <c r="AN4720" s="13"/>
    </row>
    <row r="4721" spans="1:40" ht="15.75" hidden="1" customHeight="1" x14ac:dyDescent="0.25">
      <c r="A4721" s="13"/>
      <c r="B4721" s="13"/>
      <c r="C4721" s="13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  <c r="P4721" s="13"/>
      <c r="Q4721" s="13"/>
      <c r="R4721" s="13"/>
      <c r="S4721" s="13"/>
      <c r="T4721" s="13"/>
      <c r="U4721" s="13"/>
      <c r="V4721" s="13"/>
      <c r="W4721" s="13"/>
      <c r="X4721" s="13"/>
      <c r="Y4721" s="13"/>
      <c r="Z4721" s="13"/>
      <c r="AA4721" s="13"/>
      <c r="AB4721" s="13"/>
      <c r="AC4721" s="13"/>
      <c r="AD4721" s="13"/>
      <c r="AE4721" s="13"/>
      <c r="AF4721" s="13"/>
      <c r="AG4721" s="13"/>
      <c r="AH4721" s="13"/>
      <c r="AI4721" s="13"/>
      <c r="AJ4721" s="13"/>
      <c r="AK4721" s="13"/>
      <c r="AL4721" s="13"/>
      <c r="AM4721" s="13"/>
      <c r="AN4721" s="13"/>
    </row>
    <row r="4722" spans="1:40" ht="15.75" hidden="1" customHeight="1" x14ac:dyDescent="0.25">
      <c r="A4722" s="13"/>
      <c r="B4722" s="13"/>
      <c r="C4722" s="13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  <c r="P4722" s="13"/>
      <c r="Q4722" s="13"/>
      <c r="R4722" s="13"/>
      <c r="S4722" s="13"/>
      <c r="T4722" s="13"/>
      <c r="U4722" s="13"/>
      <c r="V4722" s="13"/>
      <c r="W4722" s="13"/>
      <c r="X4722" s="13"/>
      <c r="Y4722" s="13"/>
      <c r="Z4722" s="13"/>
      <c r="AA4722" s="13"/>
      <c r="AB4722" s="13"/>
      <c r="AC4722" s="13"/>
      <c r="AD4722" s="13"/>
      <c r="AE4722" s="13"/>
      <c r="AF4722" s="13"/>
      <c r="AG4722" s="13"/>
      <c r="AH4722" s="13"/>
      <c r="AI4722" s="13"/>
      <c r="AJ4722" s="13"/>
      <c r="AK4722" s="13"/>
      <c r="AL4722" s="13"/>
      <c r="AM4722" s="13"/>
      <c r="AN4722" s="13"/>
    </row>
    <row r="4723" spans="1:40" ht="15.75" hidden="1" customHeight="1" x14ac:dyDescent="0.25">
      <c r="A4723" s="13"/>
      <c r="B4723" s="13"/>
      <c r="C4723" s="13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  <c r="P4723" s="13"/>
      <c r="Q4723" s="13"/>
      <c r="R4723" s="13"/>
      <c r="S4723" s="13"/>
      <c r="T4723" s="13"/>
      <c r="U4723" s="13"/>
      <c r="V4723" s="13"/>
      <c r="W4723" s="13"/>
      <c r="X4723" s="13"/>
      <c r="Y4723" s="13"/>
      <c r="Z4723" s="13"/>
      <c r="AA4723" s="13"/>
      <c r="AB4723" s="13"/>
      <c r="AC4723" s="13"/>
      <c r="AD4723" s="13"/>
      <c r="AE4723" s="13"/>
      <c r="AF4723" s="13"/>
      <c r="AG4723" s="13"/>
      <c r="AH4723" s="13"/>
      <c r="AI4723" s="13"/>
      <c r="AJ4723" s="13"/>
      <c r="AK4723" s="13"/>
      <c r="AL4723" s="13"/>
      <c r="AM4723" s="13"/>
      <c r="AN4723" s="13"/>
    </row>
    <row r="4724" spans="1:40" ht="15.75" hidden="1" customHeight="1" x14ac:dyDescent="0.25">
      <c r="A4724" s="13"/>
      <c r="B4724" s="13"/>
      <c r="C4724" s="13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  <c r="P4724" s="13"/>
      <c r="Q4724" s="13"/>
      <c r="R4724" s="13"/>
      <c r="S4724" s="13"/>
      <c r="T4724" s="13"/>
      <c r="U4724" s="13"/>
      <c r="V4724" s="13"/>
      <c r="W4724" s="13"/>
      <c r="X4724" s="13"/>
      <c r="Y4724" s="13"/>
      <c r="Z4724" s="13"/>
      <c r="AA4724" s="13"/>
      <c r="AB4724" s="13"/>
      <c r="AC4724" s="13"/>
      <c r="AD4724" s="13"/>
      <c r="AE4724" s="13"/>
      <c r="AF4724" s="13"/>
      <c r="AG4724" s="13"/>
      <c r="AH4724" s="13"/>
      <c r="AI4724" s="13"/>
      <c r="AJ4724" s="13"/>
      <c r="AK4724" s="13"/>
      <c r="AL4724" s="13"/>
      <c r="AM4724" s="13"/>
      <c r="AN4724" s="13"/>
    </row>
    <row r="4725" spans="1:40" ht="15.75" hidden="1" customHeight="1" x14ac:dyDescent="0.25">
      <c r="A4725" s="13"/>
      <c r="B4725" s="13"/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  <c r="P4725" s="13"/>
      <c r="Q4725" s="13"/>
      <c r="R4725" s="13"/>
      <c r="S4725" s="13"/>
      <c r="T4725" s="13"/>
      <c r="U4725" s="13"/>
      <c r="V4725" s="13"/>
      <c r="W4725" s="13"/>
      <c r="X4725" s="13"/>
      <c r="Y4725" s="13"/>
      <c r="Z4725" s="13"/>
      <c r="AA4725" s="13"/>
      <c r="AB4725" s="13"/>
      <c r="AC4725" s="13"/>
      <c r="AD4725" s="13"/>
      <c r="AE4725" s="13"/>
      <c r="AF4725" s="13"/>
      <c r="AG4725" s="13"/>
      <c r="AH4725" s="13"/>
      <c r="AI4725" s="13"/>
      <c r="AJ4725" s="13"/>
      <c r="AK4725" s="13"/>
      <c r="AL4725" s="13"/>
      <c r="AM4725" s="13"/>
      <c r="AN4725" s="13"/>
    </row>
    <row r="4726" spans="1:40" ht="15.75" hidden="1" customHeight="1" x14ac:dyDescent="0.25">
      <c r="A4726" s="13"/>
      <c r="B4726" s="13"/>
      <c r="C4726" s="13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  <c r="P4726" s="13"/>
      <c r="Q4726" s="13"/>
      <c r="R4726" s="13"/>
      <c r="S4726" s="13"/>
      <c r="T4726" s="13"/>
      <c r="U4726" s="13"/>
      <c r="V4726" s="13"/>
      <c r="W4726" s="13"/>
      <c r="X4726" s="13"/>
      <c r="Y4726" s="13"/>
      <c r="Z4726" s="13"/>
      <c r="AA4726" s="13"/>
      <c r="AB4726" s="13"/>
      <c r="AC4726" s="13"/>
      <c r="AD4726" s="13"/>
      <c r="AE4726" s="13"/>
      <c r="AF4726" s="13"/>
      <c r="AG4726" s="13"/>
      <c r="AH4726" s="13"/>
      <c r="AI4726" s="13"/>
      <c r="AJ4726" s="13"/>
      <c r="AK4726" s="13"/>
      <c r="AL4726" s="13"/>
      <c r="AM4726" s="13"/>
      <c r="AN4726" s="13"/>
    </row>
    <row r="4727" spans="1:40" ht="15.75" hidden="1" customHeight="1" x14ac:dyDescent="0.25">
      <c r="A4727" s="13"/>
      <c r="B4727" s="13"/>
      <c r="C4727" s="13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  <c r="P4727" s="13"/>
      <c r="Q4727" s="13"/>
      <c r="R4727" s="13"/>
      <c r="S4727" s="13"/>
      <c r="T4727" s="13"/>
      <c r="U4727" s="13"/>
      <c r="V4727" s="13"/>
      <c r="W4727" s="13"/>
      <c r="X4727" s="13"/>
      <c r="Y4727" s="13"/>
      <c r="Z4727" s="13"/>
      <c r="AA4727" s="13"/>
      <c r="AB4727" s="13"/>
      <c r="AC4727" s="13"/>
      <c r="AD4727" s="13"/>
      <c r="AE4727" s="13"/>
      <c r="AF4727" s="13"/>
      <c r="AG4727" s="13"/>
      <c r="AH4727" s="13"/>
      <c r="AI4727" s="13"/>
      <c r="AJ4727" s="13"/>
      <c r="AK4727" s="13"/>
      <c r="AL4727" s="13"/>
      <c r="AM4727" s="13"/>
      <c r="AN4727" s="13"/>
    </row>
    <row r="4728" spans="1:40" ht="15.75" hidden="1" customHeight="1" x14ac:dyDescent="0.25">
      <c r="A4728" s="13"/>
      <c r="B4728" s="13"/>
      <c r="C4728" s="13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  <c r="P4728" s="13"/>
      <c r="Q4728" s="13"/>
      <c r="R4728" s="13"/>
      <c r="S4728" s="13"/>
      <c r="T4728" s="13"/>
      <c r="U4728" s="13"/>
      <c r="V4728" s="13"/>
      <c r="W4728" s="13"/>
      <c r="X4728" s="13"/>
      <c r="Y4728" s="13"/>
      <c r="Z4728" s="13"/>
      <c r="AA4728" s="13"/>
      <c r="AB4728" s="13"/>
      <c r="AC4728" s="13"/>
      <c r="AD4728" s="13"/>
      <c r="AE4728" s="13"/>
      <c r="AF4728" s="13"/>
      <c r="AG4728" s="13"/>
      <c r="AH4728" s="13"/>
      <c r="AI4728" s="13"/>
      <c r="AJ4728" s="13"/>
      <c r="AK4728" s="13"/>
      <c r="AL4728" s="13"/>
      <c r="AM4728" s="13"/>
      <c r="AN4728" s="13"/>
    </row>
    <row r="4729" spans="1:40" ht="15.75" hidden="1" customHeight="1" x14ac:dyDescent="0.25">
      <c r="A4729" s="13"/>
      <c r="B4729" s="13"/>
      <c r="C4729" s="13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  <c r="P4729" s="13"/>
      <c r="Q4729" s="13"/>
      <c r="R4729" s="13"/>
      <c r="S4729" s="13"/>
      <c r="T4729" s="13"/>
      <c r="U4729" s="13"/>
      <c r="V4729" s="13"/>
      <c r="W4729" s="13"/>
      <c r="X4729" s="13"/>
      <c r="Y4729" s="13"/>
      <c r="Z4729" s="13"/>
      <c r="AA4729" s="13"/>
      <c r="AB4729" s="13"/>
      <c r="AC4729" s="13"/>
      <c r="AD4729" s="13"/>
      <c r="AE4729" s="13"/>
      <c r="AF4729" s="13"/>
      <c r="AG4729" s="13"/>
      <c r="AH4729" s="13"/>
      <c r="AI4729" s="13"/>
      <c r="AJ4729" s="13"/>
      <c r="AK4729" s="13"/>
      <c r="AL4729" s="13"/>
      <c r="AM4729" s="13"/>
      <c r="AN4729" s="13"/>
    </row>
    <row r="4730" spans="1:40" ht="15.75" hidden="1" customHeight="1" x14ac:dyDescent="0.25">
      <c r="A4730" s="13"/>
      <c r="B4730" s="13"/>
      <c r="C4730" s="13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  <c r="P4730" s="13"/>
      <c r="Q4730" s="13"/>
      <c r="R4730" s="13"/>
      <c r="S4730" s="13"/>
      <c r="T4730" s="13"/>
      <c r="U4730" s="13"/>
      <c r="V4730" s="13"/>
      <c r="W4730" s="13"/>
      <c r="X4730" s="13"/>
      <c r="Y4730" s="13"/>
      <c r="Z4730" s="13"/>
      <c r="AA4730" s="13"/>
      <c r="AB4730" s="13"/>
      <c r="AC4730" s="13"/>
      <c r="AD4730" s="13"/>
      <c r="AE4730" s="13"/>
      <c r="AF4730" s="13"/>
      <c r="AG4730" s="13"/>
      <c r="AH4730" s="13"/>
      <c r="AI4730" s="13"/>
      <c r="AJ4730" s="13"/>
      <c r="AK4730" s="13"/>
      <c r="AL4730" s="13"/>
      <c r="AM4730" s="13"/>
      <c r="AN4730" s="13"/>
    </row>
    <row r="4731" spans="1:40" ht="15.75" hidden="1" customHeight="1" x14ac:dyDescent="0.25">
      <c r="A4731" s="13"/>
      <c r="B4731" s="13"/>
      <c r="C4731" s="13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  <c r="P4731" s="13"/>
      <c r="Q4731" s="13"/>
      <c r="R4731" s="13"/>
      <c r="S4731" s="13"/>
      <c r="T4731" s="13"/>
      <c r="U4731" s="13"/>
      <c r="V4731" s="13"/>
      <c r="W4731" s="13"/>
      <c r="X4731" s="13"/>
      <c r="Y4731" s="13"/>
      <c r="Z4731" s="13"/>
      <c r="AA4731" s="13"/>
      <c r="AB4731" s="13"/>
      <c r="AC4731" s="13"/>
      <c r="AD4731" s="13"/>
      <c r="AE4731" s="13"/>
      <c r="AF4731" s="13"/>
      <c r="AG4731" s="13"/>
      <c r="AH4731" s="13"/>
      <c r="AI4731" s="13"/>
      <c r="AJ4731" s="13"/>
      <c r="AK4731" s="13"/>
      <c r="AL4731" s="13"/>
      <c r="AM4731" s="13"/>
      <c r="AN4731" s="13"/>
    </row>
    <row r="4732" spans="1:40" ht="15.75" hidden="1" customHeight="1" x14ac:dyDescent="0.25">
      <c r="A4732" s="13"/>
      <c r="B4732" s="13"/>
      <c r="C4732" s="13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  <c r="P4732" s="13"/>
      <c r="Q4732" s="13"/>
      <c r="R4732" s="13"/>
      <c r="S4732" s="13"/>
      <c r="T4732" s="13"/>
      <c r="U4732" s="13"/>
      <c r="V4732" s="13"/>
      <c r="W4732" s="13"/>
      <c r="X4732" s="13"/>
      <c r="Y4732" s="13"/>
      <c r="Z4732" s="13"/>
      <c r="AA4732" s="13"/>
      <c r="AB4732" s="13"/>
      <c r="AC4732" s="13"/>
      <c r="AD4732" s="13"/>
      <c r="AE4732" s="13"/>
      <c r="AF4732" s="13"/>
      <c r="AG4732" s="13"/>
      <c r="AH4732" s="13"/>
      <c r="AI4732" s="13"/>
      <c r="AJ4732" s="13"/>
      <c r="AK4732" s="13"/>
      <c r="AL4732" s="13"/>
      <c r="AM4732" s="13"/>
      <c r="AN4732" s="13"/>
    </row>
    <row r="4733" spans="1:40" ht="15.75" hidden="1" customHeight="1" x14ac:dyDescent="0.25">
      <c r="A4733" s="13"/>
      <c r="B4733" s="13"/>
      <c r="C4733" s="13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  <c r="P4733" s="13"/>
      <c r="Q4733" s="13"/>
      <c r="R4733" s="13"/>
      <c r="S4733" s="13"/>
      <c r="T4733" s="13"/>
      <c r="U4733" s="13"/>
      <c r="V4733" s="13"/>
      <c r="W4733" s="13"/>
      <c r="X4733" s="13"/>
      <c r="Y4733" s="13"/>
      <c r="Z4733" s="13"/>
      <c r="AA4733" s="13"/>
      <c r="AB4733" s="13"/>
      <c r="AC4733" s="13"/>
      <c r="AD4733" s="13"/>
      <c r="AE4733" s="13"/>
      <c r="AF4733" s="13"/>
      <c r="AG4733" s="13"/>
      <c r="AH4733" s="13"/>
      <c r="AI4733" s="13"/>
      <c r="AJ4733" s="13"/>
      <c r="AK4733" s="13"/>
      <c r="AL4733" s="13"/>
      <c r="AM4733" s="13"/>
      <c r="AN4733" s="13"/>
    </row>
    <row r="4734" spans="1:40" ht="15.75" hidden="1" customHeight="1" x14ac:dyDescent="0.25">
      <c r="A4734" s="13"/>
      <c r="B4734" s="13"/>
      <c r="C4734" s="13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  <c r="P4734" s="13"/>
      <c r="Q4734" s="13"/>
      <c r="R4734" s="13"/>
      <c r="S4734" s="13"/>
      <c r="T4734" s="13"/>
      <c r="U4734" s="13"/>
      <c r="V4734" s="13"/>
      <c r="W4734" s="13"/>
      <c r="X4734" s="13"/>
      <c r="Y4734" s="13"/>
      <c r="Z4734" s="13"/>
      <c r="AA4734" s="13"/>
      <c r="AB4734" s="13"/>
      <c r="AC4734" s="13"/>
      <c r="AD4734" s="13"/>
      <c r="AE4734" s="13"/>
      <c r="AF4734" s="13"/>
      <c r="AG4734" s="13"/>
      <c r="AH4734" s="13"/>
      <c r="AI4734" s="13"/>
      <c r="AJ4734" s="13"/>
      <c r="AK4734" s="13"/>
      <c r="AL4734" s="13"/>
      <c r="AM4734" s="13"/>
      <c r="AN4734" s="13"/>
    </row>
    <row r="4735" spans="1:40" ht="15.75" hidden="1" customHeight="1" x14ac:dyDescent="0.25">
      <c r="A4735" s="13"/>
      <c r="B4735" s="13"/>
      <c r="C4735" s="13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  <c r="P4735" s="13"/>
      <c r="Q4735" s="13"/>
      <c r="R4735" s="13"/>
      <c r="S4735" s="13"/>
      <c r="T4735" s="13"/>
      <c r="U4735" s="13"/>
      <c r="V4735" s="13"/>
      <c r="W4735" s="13"/>
      <c r="X4735" s="13"/>
      <c r="Y4735" s="13"/>
      <c r="Z4735" s="13"/>
      <c r="AA4735" s="13"/>
      <c r="AB4735" s="13"/>
      <c r="AC4735" s="13"/>
      <c r="AD4735" s="13"/>
      <c r="AE4735" s="13"/>
      <c r="AF4735" s="13"/>
      <c r="AG4735" s="13"/>
      <c r="AH4735" s="13"/>
      <c r="AI4735" s="13"/>
      <c r="AJ4735" s="13"/>
      <c r="AK4735" s="13"/>
      <c r="AL4735" s="13"/>
      <c r="AM4735" s="13"/>
      <c r="AN4735" s="13"/>
    </row>
    <row r="4736" spans="1:40" ht="15.75" hidden="1" customHeight="1" x14ac:dyDescent="0.25">
      <c r="A4736" s="13"/>
      <c r="B4736" s="13"/>
      <c r="C4736" s="13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  <c r="T4736" s="13"/>
      <c r="U4736" s="13"/>
      <c r="V4736" s="13"/>
      <c r="W4736" s="13"/>
      <c r="X4736" s="13"/>
      <c r="Y4736" s="13"/>
      <c r="Z4736" s="13"/>
      <c r="AA4736" s="13"/>
      <c r="AB4736" s="13"/>
      <c r="AC4736" s="13"/>
      <c r="AD4736" s="13"/>
      <c r="AE4736" s="13"/>
      <c r="AF4736" s="13"/>
      <c r="AG4736" s="13"/>
      <c r="AH4736" s="13"/>
      <c r="AI4736" s="13"/>
      <c r="AJ4736" s="13"/>
      <c r="AK4736" s="13"/>
      <c r="AL4736" s="13"/>
      <c r="AM4736" s="13"/>
      <c r="AN4736" s="13"/>
    </row>
    <row r="4737" spans="1:40" ht="15.75" hidden="1" customHeight="1" x14ac:dyDescent="0.25">
      <c r="A4737" s="13"/>
      <c r="B4737" s="13"/>
      <c r="C4737" s="13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  <c r="P4737" s="13"/>
      <c r="Q4737" s="13"/>
      <c r="R4737" s="13"/>
      <c r="S4737" s="13"/>
      <c r="T4737" s="13"/>
      <c r="U4737" s="13"/>
      <c r="V4737" s="13"/>
      <c r="W4737" s="13"/>
      <c r="X4737" s="13"/>
      <c r="Y4737" s="13"/>
      <c r="Z4737" s="13"/>
      <c r="AA4737" s="13"/>
      <c r="AB4737" s="13"/>
      <c r="AC4737" s="13"/>
      <c r="AD4737" s="13"/>
      <c r="AE4737" s="13"/>
      <c r="AF4737" s="13"/>
      <c r="AG4737" s="13"/>
      <c r="AH4737" s="13"/>
      <c r="AI4737" s="13"/>
      <c r="AJ4737" s="13"/>
      <c r="AK4737" s="13"/>
      <c r="AL4737" s="13"/>
      <c r="AM4737" s="13"/>
      <c r="AN4737" s="13"/>
    </row>
    <row r="4738" spans="1:40" ht="15.75" hidden="1" customHeight="1" x14ac:dyDescent="0.25">
      <c r="A4738" s="13"/>
      <c r="B4738" s="13"/>
      <c r="C4738" s="13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  <c r="P4738" s="13"/>
      <c r="Q4738" s="13"/>
      <c r="R4738" s="13"/>
      <c r="S4738" s="13"/>
      <c r="T4738" s="13"/>
      <c r="U4738" s="13"/>
      <c r="V4738" s="13"/>
      <c r="W4738" s="13"/>
      <c r="X4738" s="13"/>
      <c r="Y4738" s="13"/>
      <c r="Z4738" s="13"/>
      <c r="AA4738" s="13"/>
      <c r="AB4738" s="13"/>
      <c r="AC4738" s="13"/>
      <c r="AD4738" s="13"/>
      <c r="AE4738" s="13"/>
      <c r="AF4738" s="13"/>
      <c r="AG4738" s="13"/>
      <c r="AH4738" s="13"/>
      <c r="AI4738" s="13"/>
      <c r="AJ4738" s="13"/>
      <c r="AK4738" s="13"/>
      <c r="AL4738" s="13"/>
      <c r="AM4738" s="13"/>
      <c r="AN4738" s="13"/>
    </row>
    <row r="4739" spans="1:40" ht="15.75" hidden="1" customHeight="1" x14ac:dyDescent="0.25">
      <c r="A4739" s="13"/>
      <c r="B4739" s="13"/>
      <c r="C4739" s="13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  <c r="P4739" s="13"/>
      <c r="Q4739" s="13"/>
      <c r="R4739" s="13"/>
      <c r="S4739" s="13"/>
      <c r="T4739" s="13"/>
      <c r="U4739" s="13"/>
      <c r="V4739" s="13"/>
      <c r="W4739" s="13"/>
      <c r="X4739" s="13"/>
      <c r="Y4739" s="13"/>
      <c r="Z4739" s="13"/>
      <c r="AA4739" s="13"/>
      <c r="AB4739" s="13"/>
      <c r="AC4739" s="13"/>
      <c r="AD4739" s="13"/>
      <c r="AE4739" s="13"/>
      <c r="AF4739" s="13"/>
      <c r="AG4739" s="13"/>
      <c r="AH4739" s="13"/>
      <c r="AI4739" s="13"/>
      <c r="AJ4739" s="13"/>
      <c r="AK4739" s="13"/>
      <c r="AL4739" s="13"/>
      <c r="AM4739" s="13"/>
      <c r="AN4739" s="13"/>
    </row>
    <row r="4740" spans="1:40" ht="15.75" hidden="1" customHeight="1" x14ac:dyDescent="0.25">
      <c r="A4740" s="13"/>
      <c r="B4740" s="13"/>
      <c r="C4740" s="13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  <c r="P4740" s="13"/>
      <c r="Q4740" s="13"/>
      <c r="R4740" s="13"/>
      <c r="S4740" s="13"/>
      <c r="T4740" s="13"/>
      <c r="U4740" s="13"/>
      <c r="V4740" s="13"/>
      <c r="W4740" s="13"/>
      <c r="X4740" s="13"/>
      <c r="Y4740" s="13"/>
      <c r="Z4740" s="13"/>
      <c r="AA4740" s="13"/>
      <c r="AB4740" s="13"/>
      <c r="AC4740" s="13"/>
      <c r="AD4740" s="13"/>
      <c r="AE4740" s="13"/>
      <c r="AF4740" s="13"/>
      <c r="AG4740" s="13"/>
      <c r="AH4740" s="13"/>
      <c r="AI4740" s="13"/>
      <c r="AJ4740" s="13"/>
      <c r="AK4740" s="13"/>
      <c r="AL4740" s="13"/>
      <c r="AM4740" s="13"/>
      <c r="AN4740" s="13"/>
    </row>
    <row r="4741" spans="1:40" ht="15.75" hidden="1" customHeight="1" x14ac:dyDescent="0.25">
      <c r="A4741" s="13"/>
      <c r="B4741" s="13"/>
      <c r="C4741" s="13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  <c r="P4741" s="13"/>
      <c r="Q4741" s="13"/>
      <c r="R4741" s="13"/>
      <c r="S4741" s="13"/>
      <c r="T4741" s="13"/>
      <c r="U4741" s="13"/>
      <c r="V4741" s="13"/>
      <c r="W4741" s="13"/>
      <c r="X4741" s="13"/>
      <c r="Y4741" s="13"/>
      <c r="Z4741" s="13"/>
      <c r="AA4741" s="13"/>
      <c r="AB4741" s="13"/>
      <c r="AC4741" s="13"/>
      <c r="AD4741" s="13"/>
      <c r="AE4741" s="13"/>
      <c r="AF4741" s="13"/>
      <c r="AG4741" s="13"/>
      <c r="AH4741" s="13"/>
      <c r="AI4741" s="13"/>
      <c r="AJ4741" s="13"/>
      <c r="AK4741" s="13"/>
      <c r="AL4741" s="13"/>
      <c r="AM4741" s="13"/>
      <c r="AN4741" s="13"/>
    </row>
    <row r="4742" spans="1:40" ht="15.75" hidden="1" customHeight="1" x14ac:dyDescent="0.25">
      <c r="A4742" s="13"/>
      <c r="B4742" s="13"/>
      <c r="C4742" s="13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  <c r="P4742" s="13"/>
      <c r="Q4742" s="13"/>
      <c r="R4742" s="13"/>
      <c r="S4742" s="13"/>
      <c r="T4742" s="13"/>
      <c r="U4742" s="13"/>
      <c r="V4742" s="13"/>
      <c r="W4742" s="13"/>
      <c r="X4742" s="13"/>
      <c r="Y4742" s="13"/>
      <c r="Z4742" s="13"/>
      <c r="AA4742" s="13"/>
      <c r="AB4742" s="13"/>
      <c r="AC4742" s="13"/>
      <c r="AD4742" s="13"/>
      <c r="AE4742" s="13"/>
      <c r="AF4742" s="13"/>
      <c r="AG4742" s="13"/>
      <c r="AH4742" s="13"/>
      <c r="AI4742" s="13"/>
      <c r="AJ4742" s="13"/>
      <c r="AK4742" s="13"/>
      <c r="AL4742" s="13"/>
      <c r="AM4742" s="13"/>
      <c r="AN4742" s="13"/>
    </row>
    <row r="4743" spans="1:40" ht="15.75" hidden="1" customHeight="1" x14ac:dyDescent="0.25">
      <c r="A4743" s="13"/>
      <c r="B4743" s="13"/>
      <c r="C4743" s="13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  <c r="P4743" s="13"/>
      <c r="Q4743" s="13"/>
      <c r="R4743" s="13"/>
      <c r="S4743" s="13"/>
      <c r="T4743" s="13"/>
      <c r="U4743" s="13"/>
      <c r="V4743" s="13"/>
      <c r="W4743" s="13"/>
      <c r="X4743" s="13"/>
      <c r="Y4743" s="13"/>
      <c r="Z4743" s="13"/>
      <c r="AA4743" s="13"/>
      <c r="AB4743" s="13"/>
      <c r="AC4743" s="13"/>
      <c r="AD4743" s="13"/>
      <c r="AE4743" s="13"/>
      <c r="AF4743" s="13"/>
      <c r="AG4743" s="13"/>
      <c r="AH4743" s="13"/>
      <c r="AI4743" s="13"/>
      <c r="AJ4743" s="13"/>
      <c r="AK4743" s="13"/>
      <c r="AL4743" s="13"/>
      <c r="AM4743" s="13"/>
      <c r="AN4743" s="13"/>
    </row>
    <row r="4744" spans="1:40" ht="15.75" hidden="1" customHeight="1" x14ac:dyDescent="0.25">
      <c r="A4744" s="13"/>
      <c r="B4744" s="13"/>
      <c r="C4744" s="13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  <c r="P4744" s="13"/>
      <c r="Q4744" s="13"/>
      <c r="R4744" s="13"/>
      <c r="S4744" s="13"/>
      <c r="T4744" s="13"/>
      <c r="U4744" s="13"/>
      <c r="V4744" s="13"/>
      <c r="W4744" s="13"/>
      <c r="X4744" s="13"/>
      <c r="Y4744" s="13"/>
      <c r="Z4744" s="13"/>
      <c r="AA4744" s="13"/>
      <c r="AB4744" s="13"/>
      <c r="AC4744" s="13"/>
      <c r="AD4744" s="13"/>
      <c r="AE4744" s="13"/>
      <c r="AF4744" s="13"/>
      <c r="AG4744" s="13"/>
      <c r="AH4744" s="13"/>
      <c r="AI4744" s="13"/>
      <c r="AJ4744" s="13"/>
      <c r="AK4744" s="13"/>
      <c r="AL4744" s="13"/>
      <c r="AM4744" s="13"/>
      <c r="AN4744" s="13"/>
    </row>
    <row r="4745" spans="1:40" ht="15.75" hidden="1" customHeight="1" x14ac:dyDescent="0.25">
      <c r="A4745" s="13"/>
      <c r="B4745" s="13"/>
      <c r="C4745" s="13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  <c r="T4745" s="13"/>
      <c r="U4745" s="13"/>
      <c r="V4745" s="13"/>
      <c r="W4745" s="13"/>
      <c r="X4745" s="13"/>
      <c r="Y4745" s="13"/>
      <c r="Z4745" s="13"/>
      <c r="AA4745" s="13"/>
      <c r="AB4745" s="13"/>
      <c r="AC4745" s="13"/>
      <c r="AD4745" s="13"/>
      <c r="AE4745" s="13"/>
      <c r="AF4745" s="13"/>
      <c r="AG4745" s="13"/>
      <c r="AH4745" s="13"/>
      <c r="AI4745" s="13"/>
      <c r="AJ4745" s="13"/>
      <c r="AK4745" s="13"/>
      <c r="AL4745" s="13"/>
      <c r="AM4745" s="13"/>
      <c r="AN4745" s="13"/>
    </row>
    <row r="4746" spans="1:40" ht="15.75" hidden="1" customHeight="1" x14ac:dyDescent="0.25">
      <c r="A4746" s="13"/>
      <c r="B4746" s="13"/>
      <c r="C4746" s="13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  <c r="P4746" s="13"/>
      <c r="Q4746" s="13"/>
      <c r="R4746" s="13"/>
      <c r="S4746" s="13"/>
      <c r="T4746" s="13"/>
      <c r="U4746" s="13"/>
      <c r="V4746" s="13"/>
      <c r="W4746" s="13"/>
      <c r="X4746" s="13"/>
      <c r="Y4746" s="13"/>
      <c r="Z4746" s="13"/>
      <c r="AA4746" s="13"/>
      <c r="AB4746" s="13"/>
      <c r="AC4746" s="13"/>
      <c r="AD4746" s="13"/>
      <c r="AE4746" s="13"/>
      <c r="AF4746" s="13"/>
      <c r="AG4746" s="13"/>
      <c r="AH4746" s="13"/>
      <c r="AI4746" s="13"/>
      <c r="AJ4746" s="13"/>
      <c r="AK4746" s="13"/>
      <c r="AL4746" s="13"/>
      <c r="AM4746" s="13"/>
      <c r="AN4746" s="13"/>
    </row>
    <row r="4747" spans="1:40" ht="15.75" hidden="1" customHeight="1" x14ac:dyDescent="0.25">
      <c r="A4747" s="13"/>
      <c r="B4747" s="13"/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  <c r="P4747" s="13"/>
      <c r="Q4747" s="13"/>
      <c r="R4747" s="13"/>
      <c r="S4747" s="13"/>
      <c r="T4747" s="13"/>
      <c r="U4747" s="13"/>
      <c r="V4747" s="13"/>
      <c r="W4747" s="13"/>
      <c r="X4747" s="13"/>
      <c r="Y4747" s="13"/>
      <c r="Z4747" s="13"/>
      <c r="AA4747" s="13"/>
      <c r="AB4747" s="13"/>
      <c r="AC4747" s="13"/>
      <c r="AD4747" s="13"/>
      <c r="AE4747" s="13"/>
      <c r="AF4747" s="13"/>
      <c r="AG4747" s="13"/>
      <c r="AH4747" s="13"/>
      <c r="AI4747" s="13"/>
      <c r="AJ4747" s="13"/>
      <c r="AK4747" s="13"/>
      <c r="AL4747" s="13"/>
      <c r="AM4747" s="13"/>
      <c r="AN4747" s="13"/>
    </row>
    <row r="4748" spans="1:40" ht="15.75" hidden="1" customHeight="1" x14ac:dyDescent="0.25">
      <c r="A4748" s="13"/>
      <c r="B4748" s="13"/>
      <c r="C4748" s="13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  <c r="P4748" s="13"/>
      <c r="Q4748" s="13"/>
      <c r="R4748" s="13"/>
      <c r="S4748" s="13"/>
      <c r="T4748" s="13"/>
      <c r="U4748" s="13"/>
      <c r="V4748" s="13"/>
      <c r="W4748" s="13"/>
      <c r="X4748" s="13"/>
      <c r="Y4748" s="13"/>
      <c r="Z4748" s="13"/>
      <c r="AA4748" s="13"/>
      <c r="AB4748" s="13"/>
      <c r="AC4748" s="13"/>
      <c r="AD4748" s="13"/>
      <c r="AE4748" s="13"/>
      <c r="AF4748" s="13"/>
      <c r="AG4748" s="13"/>
      <c r="AH4748" s="13"/>
      <c r="AI4748" s="13"/>
      <c r="AJ4748" s="13"/>
      <c r="AK4748" s="13"/>
      <c r="AL4748" s="13"/>
      <c r="AM4748" s="13"/>
      <c r="AN4748" s="13"/>
    </row>
    <row r="4749" spans="1:40" ht="15.75" hidden="1" customHeight="1" x14ac:dyDescent="0.25">
      <c r="A4749" s="13"/>
      <c r="B4749" s="13"/>
      <c r="C4749" s="13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  <c r="T4749" s="13"/>
      <c r="U4749" s="13"/>
      <c r="V4749" s="13"/>
      <c r="W4749" s="13"/>
      <c r="X4749" s="13"/>
      <c r="Y4749" s="13"/>
      <c r="Z4749" s="13"/>
      <c r="AA4749" s="13"/>
      <c r="AB4749" s="13"/>
      <c r="AC4749" s="13"/>
      <c r="AD4749" s="13"/>
      <c r="AE4749" s="13"/>
      <c r="AF4749" s="13"/>
      <c r="AG4749" s="13"/>
      <c r="AH4749" s="13"/>
      <c r="AI4749" s="13"/>
      <c r="AJ4749" s="13"/>
      <c r="AK4749" s="13"/>
      <c r="AL4749" s="13"/>
      <c r="AM4749" s="13"/>
      <c r="AN4749" s="13"/>
    </row>
    <row r="4750" spans="1:40" ht="15.75" hidden="1" customHeight="1" x14ac:dyDescent="0.25">
      <c r="A4750" s="13"/>
      <c r="B4750" s="13"/>
      <c r="C4750" s="13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  <c r="P4750" s="13"/>
      <c r="Q4750" s="13"/>
      <c r="R4750" s="13"/>
      <c r="S4750" s="13"/>
      <c r="T4750" s="13"/>
      <c r="U4750" s="13"/>
      <c r="V4750" s="13"/>
      <c r="W4750" s="13"/>
      <c r="X4750" s="13"/>
      <c r="Y4750" s="13"/>
      <c r="Z4750" s="13"/>
      <c r="AA4750" s="13"/>
      <c r="AB4750" s="13"/>
      <c r="AC4750" s="13"/>
      <c r="AD4750" s="13"/>
      <c r="AE4750" s="13"/>
      <c r="AF4750" s="13"/>
      <c r="AG4750" s="13"/>
      <c r="AH4750" s="13"/>
      <c r="AI4750" s="13"/>
      <c r="AJ4750" s="13"/>
      <c r="AK4750" s="13"/>
      <c r="AL4750" s="13"/>
      <c r="AM4750" s="13"/>
      <c r="AN4750" s="13"/>
    </row>
    <row r="4751" spans="1:40" ht="15.75" hidden="1" customHeight="1" x14ac:dyDescent="0.25">
      <c r="A4751" s="13"/>
      <c r="B4751" s="13"/>
      <c r="C4751" s="13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  <c r="P4751" s="13"/>
      <c r="Q4751" s="13"/>
      <c r="R4751" s="13"/>
      <c r="S4751" s="13"/>
      <c r="T4751" s="13"/>
      <c r="U4751" s="13"/>
      <c r="V4751" s="13"/>
      <c r="W4751" s="13"/>
      <c r="X4751" s="13"/>
      <c r="Y4751" s="13"/>
      <c r="Z4751" s="13"/>
      <c r="AA4751" s="13"/>
      <c r="AB4751" s="13"/>
      <c r="AC4751" s="13"/>
      <c r="AD4751" s="13"/>
      <c r="AE4751" s="13"/>
      <c r="AF4751" s="13"/>
      <c r="AG4751" s="13"/>
      <c r="AH4751" s="13"/>
      <c r="AI4751" s="13"/>
      <c r="AJ4751" s="13"/>
      <c r="AK4751" s="13"/>
      <c r="AL4751" s="13"/>
      <c r="AM4751" s="13"/>
      <c r="AN4751" s="13"/>
    </row>
    <row r="4752" spans="1:40" ht="15.75" hidden="1" customHeight="1" x14ac:dyDescent="0.25">
      <c r="A4752" s="13"/>
      <c r="B4752" s="13"/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  <c r="T4752" s="13"/>
      <c r="U4752" s="13"/>
      <c r="V4752" s="13"/>
      <c r="W4752" s="13"/>
      <c r="X4752" s="13"/>
      <c r="Y4752" s="13"/>
      <c r="Z4752" s="13"/>
      <c r="AA4752" s="13"/>
      <c r="AB4752" s="13"/>
      <c r="AC4752" s="13"/>
      <c r="AD4752" s="13"/>
      <c r="AE4752" s="13"/>
      <c r="AF4752" s="13"/>
      <c r="AG4752" s="13"/>
      <c r="AH4752" s="13"/>
      <c r="AI4752" s="13"/>
      <c r="AJ4752" s="13"/>
      <c r="AK4752" s="13"/>
      <c r="AL4752" s="13"/>
      <c r="AM4752" s="13"/>
      <c r="AN4752" s="13"/>
    </row>
    <row r="4753" spans="1:40" ht="15.75" hidden="1" customHeight="1" x14ac:dyDescent="0.25">
      <c r="A4753" s="13"/>
      <c r="B4753" s="13"/>
      <c r="C4753" s="13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  <c r="P4753" s="13"/>
      <c r="Q4753" s="13"/>
      <c r="R4753" s="13"/>
      <c r="S4753" s="13"/>
      <c r="T4753" s="13"/>
      <c r="U4753" s="13"/>
      <c r="V4753" s="13"/>
      <c r="W4753" s="13"/>
      <c r="X4753" s="13"/>
      <c r="Y4753" s="13"/>
      <c r="Z4753" s="13"/>
      <c r="AA4753" s="13"/>
      <c r="AB4753" s="13"/>
      <c r="AC4753" s="13"/>
      <c r="AD4753" s="13"/>
      <c r="AE4753" s="13"/>
      <c r="AF4753" s="13"/>
      <c r="AG4753" s="13"/>
      <c r="AH4753" s="13"/>
      <c r="AI4753" s="13"/>
      <c r="AJ4753" s="13"/>
      <c r="AK4753" s="13"/>
      <c r="AL4753" s="13"/>
      <c r="AM4753" s="13"/>
      <c r="AN4753" s="13"/>
    </row>
    <row r="4754" spans="1:40" ht="15.75" hidden="1" customHeight="1" x14ac:dyDescent="0.25">
      <c r="A4754" s="13"/>
      <c r="B4754" s="13"/>
      <c r="C4754" s="13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  <c r="P4754" s="13"/>
      <c r="Q4754" s="13"/>
      <c r="R4754" s="13"/>
      <c r="S4754" s="13"/>
      <c r="T4754" s="13"/>
      <c r="U4754" s="13"/>
      <c r="V4754" s="13"/>
      <c r="W4754" s="13"/>
      <c r="X4754" s="13"/>
      <c r="Y4754" s="13"/>
      <c r="Z4754" s="13"/>
      <c r="AA4754" s="13"/>
      <c r="AB4754" s="13"/>
      <c r="AC4754" s="13"/>
      <c r="AD4754" s="13"/>
      <c r="AE4754" s="13"/>
      <c r="AF4754" s="13"/>
      <c r="AG4754" s="13"/>
      <c r="AH4754" s="13"/>
      <c r="AI4754" s="13"/>
      <c r="AJ4754" s="13"/>
      <c r="AK4754" s="13"/>
      <c r="AL4754" s="13"/>
      <c r="AM4754" s="13"/>
      <c r="AN4754" s="13"/>
    </row>
    <row r="4755" spans="1:40" ht="15.75" hidden="1" customHeight="1" x14ac:dyDescent="0.25">
      <c r="A4755" s="13"/>
      <c r="B4755" s="13"/>
      <c r="C4755" s="13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  <c r="P4755" s="13"/>
      <c r="Q4755" s="13"/>
      <c r="R4755" s="13"/>
      <c r="S4755" s="13"/>
      <c r="T4755" s="13"/>
      <c r="U4755" s="13"/>
      <c r="V4755" s="13"/>
      <c r="W4755" s="13"/>
      <c r="X4755" s="13"/>
      <c r="Y4755" s="13"/>
      <c r="Z4755" s="13"/>
      <c r="AA4755" s="13"/>
      <c r="AB4755" s="13"/>
      <c r="AC4755" s="13"/>
      <c r="AD4755" s="13"/>
      <c r="AE4755" s="13"/>
      <c r="AF4755" s="13"/>
      <c r="AG4755" s="13"/>
      <c r="AH4755" s="13"/>
      <c r="AI4755" s="13"/>
      <c r="AJ4755" s="13"/>
      <c r="AK4755" s="13"/>
      <c r="AL4755" s="13"/>
      <c r="AM4755" s="13"/>
      <c r="AN4755" s="13"/>
    </row>
    <row r="4756" spans="1:40" ht="15.75" hidden="1" customHeight="1" x14ac:dyDescent="0.25">
      <c r="A4756" s="13"/>
      <c r="B4756" s="13"/>
      <c r="C4756" s="13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  <c r="P4756" s="13"/>
      <c r="Q4756" s="13"/>
      <c r="R4756" s="13"/>
      <c r="S4756" s="13"/>
      <c r="T4756" s="13"/>
      <c r="U4756" s="13"/>
      <c r="V4756" s="13"/>
      <c r="W4756" s="13"/>
      <c r="X4756" s="13"/>
      <c r="Y4756" s="13"/>
      <c r="Z4756" s="13"/>
      <c r="AA4756" s="13"/>
      <c r="AB4756" s="13"/>
      <c r="AC4756" s="13"/>
      <c r="AD4756" s="13"/>
      <c r="AE4756" s="13"/>
      <c r="AF4756" s="13"/>
      <c r="AG4756" s="13"/>
      <c r="AH4756" s="13"/>
      <c r="AI4756" s="13"/>
      <c r="AJ4756" s="13"/>
      <c r="AK4756" s="13"/>
      <c r="AL4756" s="13"/>
      <c r="AM4756" s="13"/>
      <c r="AN4756" s="13"/>
    </row>
    <row r="4757" spans="1:40" ht="15.75" hidden="1" customHeight="1" x14ac:dyDescent="0.25">
      <c r="A4757" s="13"/>
      <c r="B4757" s="13"/>
      <c r="C4757" s="13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  <c r="T4757" s="13"/>
      <c r="U4757" s="13"/>
      <c r="V4757" s="13"/>
      <c r="W4757" s="13"/>
      <c r="X4757" s="13"/>
      <c r="Y4757" s="13"/>
      <c r="Z4757" s="13"/>
      <c r="AA4757" s="13"/>
      <c r="AB4757" s="13"/>
      <c r="AC4757" s="13"/>
      <c r="AD4757" s="13"/>
      <c r="AE4757" s="13"/>
      <c r="AF4757" s="13"/>
      <c r="AG4757" s="13"/>
      <c r="AH4757" s="13"/>
      <c r="AI4757" s="13"/>
      <c r="AJ4757" s="13"/>
      <c r="AK4757" s="13"/>
      <c r="AL4757" s="13"/>
      <c r="AM4757" s="13"/>
      <c r="AN4757" s="13"/>
    </row>
    <row r="4758" spans="1:40" ht="15.75" hidden="1" customHeight="1" x14ac:dyDescent="0.25">
      <c r="A4758" s="13"/>
      <c r="B4758" s="13"/>
      <c r="C4758" s="13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  <c r="P4758" s="13"/>
      <c r="Q4758" s="13"/>
      <c r="R4758" s="13"/>
      <c r="S4758" s="13"/>
      <c r="T4758" s="13"/>
      <c r="U4758" s="13"/>
      <c r="V4758" s="13"/>
      <c r="W4758" s="13"/>
      <c r="X4758" s="13"/>
      <c r="Y4758" s="13"/>
      <c r="Z4758" s="13"/>
      <c r="AA4758" s="13"/>
      <c r="AB4758" s="13"/>
      <c r="AC4758" s="13"/>
      <c r="AD4758" s="13"/>
      <c r="AE4758" s="13"/>
      <c r="AF4758" s="13"/>
      <c r="AG4758" s="13"/>
      <c r="AH4758" s="13"/>
      <c r="AI4758" s="13"/>
      <c r="AJ4758" s="13"/>
      <c r="AK4758" s="13"/>
      <c r="AL4758" s="13"/>
      <c r="AM4758" s="13"/>
      <c r="AN4758" s="13"/>
    </row>
    <row r="4759" spans="1:40" ht="15.75" hidden="1" customHeight="1" x14ac:dyDescent="0.25">
      <c r="A4759" s="13"/>
      <c r="B4759" s="13"/>
      <c r="C4759" s="13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  <c r="P4759" s="13"/>
      <c r="Q4759" s="13"/>
      <c r="R4759" s="13"/>
      <c r="S4759" s="13"/>
      <c r="T4759" s="13"/>
      <c r="U4759" s="13"/>
      <c r="V4759" s="13"/>
      <c r="W4759" s="13"/>
      <c r="X4759" s="13"/>
      <c r="Y4759" s="13"/>
      <c r="Z4759" s="13"/>
      <c r="AA4759" s="13"/>
      <c r="AB4759" s="13"/>
      <c r="AC4759" s="13"/>
      <c r="AD4759" s="13"/>
      <c r="AE4759" s="13"/>
      <c r="AF4759" s="13"/>
      <c r="AG4759" s="13"/>
      <c r="AH4759" s="13"/>
      <c r="AI4759" s="13"/>
      <c r="AJ4759" s="13"/>
      <c r="AK4759" s="13"/>
      <c r="AL4759" s="13"/>
      <c r="AM4759" s="13"/>
      <c r="AN4759" s="13"/>
    </row>
    <row r="4760" spans="1:40" ht="15.75" hidden="1" customHeight="1" x14ac:dyDescent="0.25">
      <c r="A4760" s="13"/>
      <c r="B4760" s="13"/>
      <c r="C4760" s="13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  <c r="P4760" s="13"/>
      <c r="Q4760" s="13"/>
      <c r="R4760" s="13"/>
      <c r="S4760" s="13"/>
      <c r="T4760" s="13"/>
      <c r="U4760" s="13"/>
      <c r="V4760" s="13"/>
      <c r="W4760" s="13"/>
      <c r="X4760" s="13"/>
      <c r="Y4760" s="13"/>
      <c r="Z4760" s="13"/>
      <c r="AA4760" s="13"/>
      <c r="AB4760" s="13"/>
      <c r="AC4760" s="13"/>
      <c r="AD4760" s="13"/>
      <c r="AE4760" s="13"/>
      <c r="AF4760" s="13"/>
      <c r="AG4760" s="13"/>
      <c r="AH4760" s="13"/>
      <c r="AI4760" s="13"/>
      <c r="AJ4760" s="13"/>
      <c r="AK4760" s="13"/>
      <c r="AL4760" s="13"/>
      <c r="AM4760" s="13"/>
      <c r="AN4760" s="13"/>
    </row>
    <row r="4761" spans="1:40" ht="15.75" hidden="1" customHeight="1" x14ac:dyDescent="0.25">
      <c r="A4761" s="13"/>
      <c r="B4761" s="13"/>
      <c r="C4761" s="13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  <c r="P4761" s="13"/>
      <c r="Q4761" s="13"/>
      <c r="R4761" s="13"/>
      <c r="S4761" s="13"/>
      <c r="T4761" s="13"/>
      <c r="U4761" s="13"/>
      <c r="V4761" s="13"/>
      <c r="W4761" s="13"/>
      <c r="X4761" s="13"/>
      <c r="Y4761" s="13"/>
      <c r="Z4761" s="13"/>
      <c r="AA4761" s="13"/>
      <c r="AB4761" s="13"/>
      <c r="AC4761" s="13"/>
      <c r="AD4761" s="13"/>
      <c r="AE4761" s="13"/>
      <c r="AF4761" s="13"/>
      <c r="AG4761" s="13"/>
      <c r="AH4761" s="13"/>
      <c r="AI4761" s="13"/>
      <c r="AJ4761" s="13"/>
      <c r="AK4761" s="13"/>
      <c r="AL4761" s="13"/>
      <c r="AM4761" s="13"/>
      <c r="AN4761" s="13"/>
    </row>
    <row r="4762" spans="1:40" ht="15.75" hidden="1" customHeight="1" x14ac:dyDescent="0.25">
      <c r="A4762" s="13"/>
      <c r="B4762" s="13"/>
      <c r="C4762" s="13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  <c r="P4762" s="13"/>
      <c r="Q4762" s="13"/>
      <c r="R4762" s="13"/>
      <c r="S4762" s="13"/>
      <c r="T4762" s="13"/>
      <c r="U4762" s="13"/>
      <c r="V4762" s="13"/>
      <c r="W4762" s="13"/>
      <c r="X4762" s="13"/>
      <c r="Y4762" s="13"/>
      <c r="Z4762" s="13"/>
      <c r="AA4762" s="13"/>
      <c r="AB4762" s="13"/>
      <c r="AC4762" s="13"/>
      <c r="AD4762" s="13"/>
      <c r="AE4762" s="13"/>
      <c r="AF4762" s="13"/>
      <c r="AG4762" s="13"/>
      <c r="AH4762" s="13"/>
      <c r="AI4762" s="13"/>
      <c r="AJ4762" s="13"/>
      <c r="AK4762" s="13"/>
      <c r="AL4762" s="13"/>
      <c r="AM4762" s="13"/>
      <c r="AN4762" s="13"/>
    </row>
    <row r="4763" spans="1:40" ht="15.75" hidden="1" customHeight="1" x14ac:dyDescent="0.25">
      <c r="A4763" s="13"/>
      <c r="B4763" s="13"/>
      <c r="C4763" s="13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  <c r="P4763" s="13"/>
      <c r="Q4763" s="13"/>
      <c r="R4763" s="13"/>
      <c r="S4763" s="13"/>
      <c r="T4763" s="13"/>
      <c r="U4763" s="13"/>
      <c r="V4763" s="13"/>
      <c r="W4763" s="13"/>
      <c r="X4763" s="13"/>
      <c r="Y4763" s="13"/>
      <c r="Z4763" s="13"/>
      <c r="AA4763" s="13"/>
      <c r="AB4763" s="13"/>
      <c r="AC4763" s="13"/>
      <c r="AD4763" s="13"/>
      <c r="AE4763" s="13"/>
      <c r="AF4763" s="13"/>
      <c r="AG4763" s="13"/>
      <c r="AH4763" s="13"/>
      <c r="AI4763" s="13"/>
      <c r="AJ4763" s="13"/>
      <c r="AK4763" s="13"/>
      <c r="AL4763" s="13"/>
      <c r="AM4763" s="13"/>
      <c r="AN4763" s="13"/>
    </row>
    <row r="4764" spans="1:40" ht="15.75" hidden="1" customHeight="1" x14ac:dyDescent="0.25">
      <c r="A4764" s="13"/>
      <c r="B4764" s="13"/>
      <c r="C4764" s="13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  <c r="P4764" s="13"/>
      <c r="Q4764" s="13"/>
      <c r="R4764" s="13"/>
      <c r="S4764" s="13"/>
      <c r="T4764" s="13"/>
      <c r="U4764" s="13"/>
      <c r="V4764" s="13"/>
      <c r="W4764" s="13"/>
      <c r="X4764" s="13"/>
      <c r="Y4764" s="13"/>
      <c r="Z4764" s="13"/>
      <c r="AA4764" s="13"/>
      <c r="AB4764" s="13"/>
      <c r="AC4764" s="13"/>
      <c r="AD4764" s="13"/>
      <c r="AE4764" s="13"/>
      <c r="AF4764" s="13"/>
      <c r="AG4764" s="13"/>
      <c r="AH4764" s="13"/>
      <c r="AI4764" s="13"/>
      <c r="AJ4764" s="13"/>
      <c r="AK4764" s="13"/>
      <c r="AL4764" s="13"/>
      <c r="AM4764" s="13"/>
      <c r="AN4764" s="13"/>
    </row>
    <row r="4765" spans="1:40" ht="15.75" hidden="1" customHeight="1" x14ac:dyDescent="0.25">
      <c r="A4765" s="13"/>
      <c r="B4765" s="13"/>
      <c r="C4765" s="13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  <c r="P4765" s="13"/>
      <c r="Q4765" s="13"/>
      <c r="R4765" s="13"/>
      <c r="S4765" s="13"/>
      <c r="T4765" s="13"/>
      <c r="U4765" s="13"/>
      <c r="V4765" s="13"/>
      <c r="W4765" s="13"/>
      <c r="X4765" s="13"/>
      <c r="Y4765" s="13"/>
      <c r="Z4765" s="13"/>
      <c r="AA4765" s="13"/>
      <c r="AB4765" s="13"/>
      <c r="AC4765" s="13"/>
      <c r="AD4765" s="13"/>
      <c r="AE4765" s="13"/>
      <c r="AF4765" s="13"/>
      <c r="AG4765" s="13"/>
      <c r="AH4765" s="13"/>
      <c r="AI4765" s="13"/>
      <c r="AJ4765" s="13"/>
      <c r="AK4765" s="13"/>
      <c r="AL4765" s="13"/>
      <c r="AM4765" s="13"/>
      <c r="AN4765" s="13"/>
    </row>
    <row r="4766" spans="1:40" ht="15.75" hidden="1" customHeight="1" x14ac:dyDescent="0.25">
      <c r="A4766" s="13"/>
      <c r="B4766" s="13"/>
      <c r="C4766" s="13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  <c r="P4766" s="13"/>
      <c r="Q4766" s="13"/>
      <c r="R4766" s="13"/>
      <c r="S4766" s="13"/>
      <c r="T4766" s="13"/>
      <c r="U4766" s="13"/>
      <c r="V4766" s="13"/>
      <c r="W4766" s="13"/>
      <c r="X4766" s="13"/>
      <c r="Y4766" s="13"/>
      <c r="Z4766" s="13"/>
      <c r="AA4766" s="13"/>
      <c r="AB4766" s="13"/>
      <c r="AC4766" s="13"/>
      <c r="AD4766" s="13"/>
      <c r="AE4766" s="13"/>
      <c r="AF4766" s="13"/>
      <c r="AG4766" s="13"/>
      <c r="AH4766" s="13"/>
      <c r="AI4766" s="13"/>
      <c r="AJ4766" s="13"/>
      <c r="AK4766" s="13"/>
      <c r="AL4766" s="13"/>
      <c r="AM4766" s="13"/>
      <c r="AN4766" s="13"/>
    </row>
    <row r="4767" spans="1:40" ht="15.75" hidden="1" customHeight="1" x14ac:dyDescent="0.25">
      <c r="A4767" s="13"/>
      <c r="B4767" s="13"/>
      <c r="C4767" s="13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  <c r="P4767" s="13"/>
      <c r="Q4767" s="13"/>
      <c r="R4767" s="13"/>
      <c r="S4767" s="13"/>
      <c r="T4767" s="13"/>
      <c r="U4767" s="13"/>
      <c r="V4767" s="13"/>
      <c r="W4767" s="13"/>
      <c r="X4767" s="13"/>
      <c r="Y4767" s="13"/>
      <c r="Z4767" s="13"/>
      <c r="AA4767" s="13"/>
      <c r="AB4767" s="13"/>
      <c r="AC4767" s="13"/>
      <c r="AD4767" s="13"/>
      <c r="AE4767" s="13"/>
      <c r="AF4767" s="13"/>
      <c r="AG4767" s="13"/>
      <c r="AH4767" s="13"/>
      <c r="AI4767" s="13"/>
      <c r="AJ4767" s="13"/>
      <c r="AK4767" s="13"/>
      <c r="AL4767" s="13"/>
      <c r="AM4767" s="13"/>
      <c r="AN4767" s="13"/>
    </row>
    <row r="4768" spans="1:40" ht="15.75" hidden="1" customHeight="1" x14ac:dyDescent="0.25">
      <c r="A4768" s="13"/>
      <c r="B4768" s="13"/>
      <c r="C4768" s="13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  <c r="P4768" s="13"/>
      <c r="Q4768" s="13"/>
      <c r="R4768" s="13"/>
      <c r="S4768" s="13"/>
      <c r="T4768" s="13"/>
      <c r="U4768" s="13"/>
      <c r="V4768" s="13"/>
      <c r="W4768" s="13"/>
      <c r="X4768" s="13"/>
      <c r="Y4768" s="13"/>
      <c r="Z4768" s="13"/>
      <c r="AA4768" s="13"/>
      <c r="AB4768" s="13"/>
      <c r="AC4768" s="13"/>
      <c r="AD4768" s="13"/>
      <c r="AE4768" s="13"/>
      <c r="AF4768" s="13"/>
      <c r="AG4768" s="13"/>
      <c r="AH4768" s="13"/>
      <c r="AI4768" s="13"/>
      <c r="AJ4768" s="13"/>
      <c r="AK4768" s="13"/>
      <c r="AL4768" s="13"/>
      <c r="AM4768" s="13"/>
      <c r="AN4768" s="13"/>
    </row>
    <row r="4769" spans="1:40" ht="15.75" hidden="1" customHeight="1" x14ac:dyDescent="0.25">
      <c r="A4769" s="13"/>
      <c r="B4769" s="13"/>
      <c r="C4769" s="13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  <c r="P4769" s="13"/>
      <c r="Q4769" s="13"/>
      <c r="R4769" s="13"/>
      <c r="S4769" s="13"/>
      <c r="T4769" s="13"/>
      <c r="U4769" s="13"/>
      <c r="V4769" s="13"/>
      <c r="W4769" s="13"/>
      <c r="X4769" s="13"/>
      <c r="Y4769" s="13"/>
      <c r="Z4769" s="13"/>
      <c r="AA4769" s="13"/>
      <c r="AB4769" s="13"/>
      <c r="AC4769" s="13"/>
      <c r="AD4769" s="13"/>
      <c r="AE4769" s="13"/>
      <c r="AF4769" s="13"/>
      <c r="AG4769" s="13"/>
      <c r="AH4769" s="13"/>
      <c r="AI4769" s="13"/>
      <c r="AJ4769" s="13"/>
      <c r="AK4769" s="13"/>
      <c r="AL4769" s="13"/>
      <c r="AM4769" s="13"/>
      <c r="AN4769" s="13"/>
    </row>
    <row r="4770" spans="1:40" ht="15.75" hidden="1" customHeight="1" x14ac:dyDescent="0.25">
      <c r="A4770" s="13"/>
      <c r="B4770" s="13"/>
      <c r="C4770" s="13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  <c r="P4770" s="13"/>
      <c r="Q4770" s="13"/>
      <c r="R4770" s="13"/>
      <c r="S4770" s="13"/>
      <c r="T4770" s="13"/>
      <c r="U4770" s="13"/>
      <c r="V4770" s="13"/>
      <c r="W4770" s="13"/>
      <c r="X4770" s="13"/>
      <c r="Y4770" s="13"/>
      <c r="Z4770" s="13"/>
      <c r="AA4770" s="13"/>
      <c r="AB4770" s="13"/>
      <c r="AC4770" s="13"/>
      <c r="AD4770" s="13"/>
      <c r="AE4770" s="13"/>
      <c r="AF4770" s="13"/>
      <c r="AG4770" s="13"/>
      <c r="AH4770" s="13"/>
      <c r="AI4770" s="13"/>
      <c r="AJ4770" s="13"/>
      <c r="AK4770" s="13"/>
      <c r="AL4770" s="13"/>
      <c r="AM4770" s="13"/>
      <c r="AN4770" s="13"/>
    </row>
    <row r="4771" spans="1:40" ht="15.75" hidden="1" customHeight="1" x14ac:dyDescent="0.25">
      <c r="A4771" s="13"/>
      <c r="B4771" s="13"/>
      <c r="C4771" s="13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  <c r="P4771" s="13"/>
      <c r="Q4771" s="13"/>
      <c r="R4771" s="13"/>
      <c r="S4771" s="13"/>
      <c r="T4771" s="13"/>
      <c r="U4771" s="13"/>
      <c r="V4771" s="13"/>
      <c r="W4771" s="13"/>
      <c r="X4771" s="13"/>
      <c r="Y4771" s="13"/>
      <c r="Z4771" s="13"/>
      <c r="AA4771" s="13"/>
      <c r="AB4771" s="13"/>
      <c r="AC4771" s="13"/>
      <c r="AD4771" s="13"/>
      <c r="AE4771" s="13"/>
      <c r="AF4771" s="13"/>
      <c r="AG4771" s="13"/>
      <c r="AH4771" s="13"/>
      <c r="AI4771" s="13"/>
      <c r="AJ4771" s="13"/>
      <c r="AK4771" s="13"/>
      <c r="AL4771" s="13"/>
      <c r="AM4771" s="13"/>
      <c r="AN4771" s="13"/>
    </row>
    <row r="4772" spans="1:40" ht="15.75" hidden="1" customHeight="1" x14ac:dyDescent="0.25">
      <c r="A4772" s="13"/>
      <c r="B4772" s="13"/>
      <c r="C4772" s="13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  <c r="P4772" s="13"/>
      <c r="Q4772" s="13"/>
      <c r="R4772" s="13"/>
      <c r="S4772" s="13"/>
      <c r="T4772" s="13"/>
      <c r="U4772" s="13"/>
      <c r="V4772" s="13"/>
      <c r="W4772" s="13"/>
      <c r="X4772" s="13"/>
      <c r="Y4772" s="13"/>
      <c r="Z4772" s="13"/>
      <c r="AA4772" s="13"/>
      <c r="AB4772" s="13"/>
      <c r="AC4772" s="13"/>
      <c r="AD4772" s="13"/>
      <c r="AE4772" s="13"/>
      <c r="AF4772" s="13"/>
      <c r="AG4772" s="13"/>
      <c r="AH4772" s="13"/>
      <c r="AI4772" s="13"/>
      <c r="AJ4772" s="13"/>
      <c r="AK4772" s="13"/>
      <c r="AL4772" s="13"/>
      <c r="AM4772" s="13"/>
      <c r="AN4772" s="13"/>
    </row>
    <row r="4773" spans="1:40" ht="15.75" hidden="1" customHeight="1" x14ac:dyDescent="0.25">
      <c r="A4773" s="13"/>
      <c r="B4773" s="13"/>
      <c r="C4773" s="13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  <c r="P4773" s="13"/>
      <c r="Q4773" s="13"/>
      <c r="R4773" s="13"/>
      <c r="S4773" s="13"/>
      <c r="T4773" s="13"/>
      <c r="U4773" s="13"/>
      <c r="V4773" s="13"/>
      <c r="W4773" s="13"/>
      <c r="X4773" s="13"/>
      <c r="Y4773" s="13"/>
      <c r="Z4773" s="13"/>
      <c r="AA4773" s="13"/>
      <c r="AB4773" s="13"/>
      <c r="AC4773" s="13"/>
      <c r="AD4773" s="13"/>
      <c r="AE4773" s="13"/>
      <c r="AF4773" s="13"/>
      <c r="AG4773" s="13"/>
      <c r="AH4773" s="13"/>
      <c r="AI4773" s="13"/>
      <c r="AJ4773" s="13"/>
      <c r="AK4773" s="13"/>
      <c r="AL4773" s="13"/>
      <c r="AM4773" s="13"/>
      <c r="AN4773" s="13"/>
    </row>
    <row r="4774" spans="1:40" ht="15.75" hidden="1" customHeight="1" x14ac:dyDescent="0.25">
      <c r="A4774" s="13"/>
      <c r="B4774" s="13"/>
      <c r="C4774" s="13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  <c r="P4774" s="13"/>
      <c r="Q4774" s="13"/>
      <c r="R4774" s="13"/>
      <c r="S4774" s="13"/>
      <c r="T4774" s="13"/>
      <c r="U4774" s="13"/>
      <c r="V4774" s="13"/>
      <c r="W4774" s="13"/>
      <c r="X4774" s="13"/>
      <c r="Y4774" s="13"/>
      <c r="Z4774" s="13"/>
      <c r="AA4774" s="13"/>
      <c r="AB4774" s="13"/>
      <c r="AC4774" s="13"/>
      <c r="AD4774" s="13"/>
      <c r="AE4774" s="13"/>
      <c r="AF4774" s="13"/>
      <c r="AG4774" s="13"/>
      <c r="AH4774" s="13"/>
      <c r="AI4774" s="13"/>
      <c r="AJ4774" s="13"/>
      <c r="AK4774" s="13"/>
      <c r="AL4774" s="13"/>
      <c r="AM4774" s="13"/>
      <c r="AN4774" s="13"/>
    </row>
    <row r="4775" spans="1:40" ht="15.75" hidden="1" customHeight="1" x14ac:dyDescent="0.25">
      <c r="A4775" s="13"/>
      <c r="B4775" s="13"/>
      <c r="C4775" s="13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  <c r="P4775" s="13"/>
      <c r="Q4775" s="13"/>
      <c r="R4775" s="13"/>
      <c r="S4775" s="13"/>
      <c r="T4775" s="13"/>
      <c r="U4775" s="13"/>
      <c r="V4775" s="13"/>
      <c r="W4775" s="13"/>
      <c r="X4775" s="13"/>
      <c r="Y4775" s="13"/>
      <c r="Z4775" s="13"/>
      <c r="AA4775" s="13"/>
      <c r="AB4775" s="13"/>
      <c r="AC4775" s="13"/>
      <c r="AD4775" s="13"/>
      <c r="AE4775" s="13"/>
      <c r="AF4775" s="13"/>
      <c r="AG4775" s="13"/>
      <c r="AH4775" s="13"/>
      <c r="AI4775" s="13"/>
      <c r="AJ4775" s="13"/>
      <c r="AK4775" s="13"/>
      <c r="AL4775" s="13"/>
      <c r="AM4775" s="13"/>
      <c r="AN4775" s="13"/>
    </row>
    <row r="4776" spans="1:40" ht="15.75" hidden="1" customHeight="1" x14ac:dyDescent="0.25">
      <c r="A4776" s="13"/>
      <c r="B4776" s="13"/>
      <c r="C4776" s="13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  <c r="P4776" s="13"/>
      <c r="Q4776" s="13"/>
      <c r="R4776" s="13"/>
      <c r="S4776" s="13"/>
      <c r="T4776" s="13"/>
      <c r="U4776" s="13"/>
      <c r="V4776" s="13"/>
      <c r="W4776" s="13"/>
      <c r="X4776" s="13"/>
      <c r="Y4776" s="13"/>
      <c r="Z4776" s="13"/>
      <c r="AA4776" s="13"/>
      <c r="AB4776" s="13"/>
      <c r="AC4776" s="13"/>
      <c r="AD4776" s="13"/>
      <c r="AE4776" s="13"/>
      <c r="AF4776" s="13"/>
      <c r="AG4776" s="13"/>
      <c r="AH4776" s="13"/>
      <c r="AI4776" s="13"/>
      <c r="AJ4776" s="13"/>
      <c r="AK4776" s="13"/>
      <c r="AL4776" s="13"/>
      <c r="AM4776" s="13"/>
      <c r="AN4776" s="13"/>
    </row>
    <row r="4777" spans="1:40" ht="15.75" hidden="1" customHeight="1" x14ac:dyDescent="0.25">
      <c r="A4777" s="13"/>
      <c r="B4777" s="13"/>
      <c r="C4777" s="13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  <c r="P4777" s="13"/>
      <c r="Q4777" s="13"/>
      <c r="R4777" s="13"/>
      <c r="S4777" s="13"/>
      <c r="T4777" s="13"/>
      <c r="U4777" s="13"/>
      <c r="V4777" s="13"/>
      <c r="W4777" s="13"/>
      <c r="X4777" s="13"/>
      <c r="Y4777" s="13"/>
      <c r="Z4777" s="13"/>
      <c r="AA4777" s="13"/>
      <c r="AB4777" s="13"/>
      <c r="AC4777" s="13"/>
      <c r="AD4777" s="13"/>
      <c r="AE4777" s="13"/>
      <c r="AF4777" s="13"/>
      <c r="AG4777" s="13"/>
      <c r="AH4777" s="13"/>
      <c r="AI4777" s="13"/>
      <c r="AJ4777" s="13"/>
      <c r="AK4777" s="13"/>
      <c r="AL4777" s="13"/>
      <c r="AM4777" s="13"/>
      <c r="AN4777" s="13"/>
    </row>
    <row r="4778" spans="1:40" ht="15.75" hidden="1" customHeight="1" x14ac:dyDescent="0.25">
      <c r="A4778" s="13"/>
      <c r="B4778" s="13"/>
      <c r="C4778" s="13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  <c r="P4778" s="13"/>
      <c r="Q4778" s="13"/>
      <c r="R4778" s="13"/>
      <c r="S4778" s="13"/>
      <c r="T4778" s="13"/>
      <c r="U4778" s="13"/>
      <c r="V4778" s="13"/>
      <c r="W4778" s="13"/>
      <c r="X4778" s="13"/>
      <c r="Y4778" s="13"/>
      <c r="Z4778" s="13"/>
      <c r="AA4778" s="13"/>
      <c r="AB4778" s="13"/>
      <c r="AC4778" s="13"/>
      <c r="AD4778" s="13"/>
      <c r="AE4778" s="13"/>
      <c r="AF4778" s="13"/>
      <c r="AG4778" s="13"/>
      <c r="AH4778" s="13"/>
      <c r="AI4778" s="13"/>
      <c r="AJ4778" s="13"/>
      <c r="AK4778" s="13"/>
      <c r="AL4778" s="13"/>
      <c r="AM4778" s="13"/>
      <c r="AN4778" s="13"/>
    </row>
    <row r="4779" spans="1:40" ht="15.75" hidden="1" customHeight="1" x14ac:dyDescent="0.25">
      <c r="A4779" s="13"/>
      <c r="B4779" s="13"/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  <c r="P4779" s="13"/>
      <c r="Q4779" s="13"/>
      <c r="R4779" s="13"/>
      <c r="S4779" s="13"/>
      <c r="T4779" s="13"/>
      <c r="U4779" s="13"/>
      <c r="V4779" s="13"/>
      <c r="W4779" s="13"/>
      <c r="X4779" s="13"/>
      <c r="Y4779" s="13"/>
      <c r="Z4779" s="13"/>
      <c r="AA4779" s="13"/>
      <c r="AB4779" s="13"/>
      <c r="AC4779" s="13"/>
      <c r="AD4779" s="13"/>
      <c r="AE4779" s="13"/>
      <c r="AF4779" s="13"/>
      <c r="AG4779" s="13"/>
      <c r="AH4779" s="13"/>
      <c r="AI4779" s="13"/>
      <c r="AJ4779" s="13"/>
      <c r="AK4779" s="13"/>
      <c r="AL4779" s="13"/>
      <c r="AM4779" s="13"/>
      <c r="AN4779" s="13"/>
    </row>
    <row r="4780" spans="1:40" ht="15.75" hidden="1" customHeight="1" x14ac:dyDescent="0.25">
      <c r="A4780" s="13"/>
      <c r="B4780" s="13"/>
      <c r="C4780" s="13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  <c r="P4780" s="13"/>
      <c r="Q4780" s="13"/>
      <c r="R4780" s="13"/>
      <c r="S4780" s="13"/>
      <c r="T4780" s="13"/>
      <c r="U4780" s="13"/>
      <c r="V4780" s="13"/>
      <c r="W4780" s="13"/>
      <c r="X4780" s="13"/>
      <c r="Y4780" s="13"/>
      <c r="Z4780" s="13"/>
      <c r="AA4780" s="13"/>
      <c r="AB4780" s="13"/>
      <c r="AC4780" s="13"/>
      <c r="AD4780" s="13"/>
      <c r="AE4780" s="13"/>
      <c r="AF4780" s="13"/>
      <c r="AG4780" s="13"/>
      <c r="AH4780" s="13"/>
      <c r="AI4780" s="13"/>
      <c r="AJ4780" s="13"/>
      <c r="AK4780" s="13"/>
      <c r="AL4780" s="13"/>
      <c r="AM4780" s="13"/>
      <c r="AN4780" s="13"/>
    </row>
    <row r="4781" spans="1:40" ht="15.75" hidden="1" customHeight="1" x14ac:dyDescent="0.25">
      <c r="A4781" s="13"/>
      <c r="B4781" s="13"/>
      <c r="C4781" s="13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  <c r="P4781" s="13"/>
      <c r="Q4781" s="13"/>
      <c r="R4781" s="13"/>
      <c r="S4781" s="13"/>
      <c r="T4781" s="13"/>
      <c r="U4781" s="13"/>
      <c r="V4781" s="13"/>
      <c r="W4781" s="13"/>
      <c r="X4781" s="13"/>
      <c r="Y4781" s="13"/>
      <c r="Z4781" s="13"/>
      <c r="AA4781" s="13"/>
      <c r="AB4781" s="13"/>
      <c r="AC4781" s="13"/>
      <c r="AD4781" s="13"/>
      <c r="AE4781" s="13"/>
      <c r="AF4781" s="13"/>
      <c r="AG4781" s="13"/>
      <c r="AH4781" s="13"/>
      <c r="AI4781" s="13"/>
      <c r="AJ4781" s="13"/>
      <c r="AK4781" s="13"/>
      <c r="AL4781" s="13"/>
      <c r="AM4781" s="13"/>
      <c r="AN4781" s="13"/>
    </row>
    <row r="4782" spans="1:40" ht="15.75" hidden="1" customHeight="1" x14ac:dyDescent="0.25">
      <c r="A4782" s="13"/>
      <c r="B4782" s="13"/>
      <c r="C4782" s="13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  <c r="P4782" s="13"/>
      <c r="Q4782" s="13"/>
      <c r="R4782" s="13"/>
      <c r="S4782" s="13"/>
      <c r="T4782" s="13"/>
      <c r="U4782" s="13"/>
      <c r="V4782" s="13"/>
      <c r="W4782" s="13"/>
      <c r="X4782" s="13"/>
      <c r="Y4782" s="13"/>
      <c r="Z4782" s="13"/>
      <c r="AA4782" s="13"/>
      <c r="AB4782" s="13"/>
      <c r="AC4782" s="13"/>
      <c r="AD4782" s="13"/>
      <c r="AE4782" s="13"/>
      <c r="AF4782" s="13"/>
      <c r="AG4782" s="13"/>
      <c r="AH4782" s="13"/>
      <c r="AI4782" s="13"/>
      <c r="AJ4782" s="13"/>
      <c r="AK4782" s="13"/>
      <c r="AL4782" s="13"/>
      <c r="AM4782" s="13"/>
      <c r="AN4782" s="13"/>
    </row>
    <row r="4783" spans="1:40" ht="15.75" hidden="1" customHeight="1" x14ac:dyDescent="0.25">
      <c r="A4783" s="13"/>
      <c r="B4783" s="13"/>
      <c r="C4783" s="13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  <c r="P4783" s="13"/>
      <c r="Q4783" s="13"/>
      <c r="R4783" s="13"/>
      <c r="S4783" s="13"/>
      <c r="T4783" s="13"/>
      <c r="U4783" s="13"/>
      <c r="V4783" s="13"/>
      <c r="W4783" s="13"/>
      <c r="X4783" s="13"/>
      <c r="Y4783" s="13"/>
      <c r="Z4783" s="13"/>
      <c r="AA4783" s="13"/>
      <c r="AB4783" s="13"/>
      <c r="AC4783" s="13"/>
      <c r="AD4783" s="13"/>
      <c r="AE4783" s="13"/>
      <c r="AF4783" s="13"/>
      <c r="AG4783" s="13"/>
      <c r="AH4783" s="13"/>
      <c r="AI4783" s="13"/>
      <c r="AJ4783" s="13"/>
      <c r="AK4783" s="13"/>
      <c r="AL4783" s="13"/>
      <c r="AM4783" s="13"/>
      <c r="AN4783" s="13"/>
    </row>
    <row r="4784" spans="1:40" ht="15.75" hidden="1" customHeight="1" x14ac:dyDescent="0.25">
      <c r="A4784" s="13"/>
      <c r="B4784" s="13"/>
      <c r="C4784" s="13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  <c r="P4784" s="13"/>
      <c r="Q4784" s="13"/>
      <c r="R4784" s="13"/>
      <c r="S4784" s="13"/>
      <c r="T4784" s="13"/>
      <c r="U4784" s="13"/>
      <c r="V4784" s="13"/>
      <c r="W4784" s="13"/>
      <c r="X4784" s="13"/>
      <c r="Y4784" s="13"/>
      <c r="Z4784" s="13"/>
      <c r="AA4784" s="13"/>
      <c r="AB4784" s="13"/>
      <c r="AC4784" s="13"/>
      <c r="AD4784" s="13"/>
      <c r="AE4784" s="13"/>
      <c r="AF4784" s="13"/>
      <c r="AG4784" s="13"/>
      <c r="AH4784" s="13"/>
      <c r="AI4784" s="13"/>
      <c r="AJ4784" s="13"/>
      <c r="AK4784" s="13"/>
      <c r="AL4784" s="13"/>
      <c r="AM4784" s="13"/>
      <c r="AN4784" s="13"/>
    </row>
    <row r="4785" spans="1:40" ht="15.75" hidden="1" customHeight="1" x14ac:dyDescent="0.25">
      <c r="A4785" s="13"/>
      <c r="B4785" s="13"/>
      <c r="C4785" s="13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  <c r="P4785" s="13"/>
      <c r="Q4785" s="13"/>
      <c r="R4785" s="13"/>
      <c r="S4785" s="13"/>
      <c r="T4785" s="13"/>
      <c r="U4785" s="13"/>
      <c r="V4785" s="13"/>
      <c r="W4785" s="13"/>
      <c r="X4785" s="13"/>
      <c r="Y4785" s="13"/>
      <c r="Z4785" s="13"/>
      <c r="AA4785" s="13"/>
      <c r="AB4785" s="13"/>
      <c r="AC4785" s="13"/>
      <c r="AD4785" s="13"/>
      <c r="AE4785" s="13"/>
      <c r="AF4785" s="13"/>
      <c r="AG4785" s="13"/>
      <c r="AH4785" s="13"/>
      <c r="AI4785" s="13"/>
      <c r="AJ4785" s="13"/>
      <c r="AK4785" s="13"/>
      <c r="AL4785" s="13"/>
      <c r="AM4785" s="13"/>
      <c r="AN4785" s="13"/>
    </row>
    <row r="4786" spans="1:40" ht="15.75" hidden="1" customHeight="1" x14ac:dyDescent="0.25">
      <c r="A4786" s="13"/>
      <c r="B4786" s="13"/>
      <c r="C4786" s="13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  <c r="P4786" s="13"/>
      <c r="Q4786" s="13"/>
      <c r="R4786" s="13"/>
      <c r="S4786" s="13"/>
      <c r="T4786" s="13"/>
      <c r="U4786" s="13"/>
      <c r="V4786" s="13"/>
      <c r="W4786" s="13"/>
      <c r="X4786" s="13"/>
      <c r="Y4786" s="13"/>
      <c r="Z4786" s="13"/>
      <c r="AA4786" s="13"/>
      <c r="AB4786" s="13"/>
      <c r="AC4786" s="13"/>
      <c r="AD4786" s="13"/>
      <c r="AE4786" s="13"/>
      <c r="AF4786" s="13"/>
      <c r="AG4786" s="13"/>
      <c r="AH4786" s="13"/>
      <c r="AI4786" s="13"/>
      <c r="AJ4786" s="13"/>
      <c r="AK4786" s="13"/>
      <c r="AL4786" s="13"/>
      <c r="AM4786" s="13"/>
      <c r="AN4786" s="13"/>
    </row>
    <row r="4787" spans="1:40" ht="15.75" hidden="1" customHeight="1" x14ac:dyDescent="0.25">
      <c r="A4787" s="13"/>
      <c r="B4787" s="13"/>
      <c r="C4787" s="13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  <c r="P4787" s="13"/>
      <c r="Q4787" s="13"/>
      <c r="R4787" s="13"/>
      <c r="S4787" s="13"/>
      <c r="T4787" s="13"/>
      <c r="U4787" s="13"/>
      <c r="V4787" s="13"/>
      <c r="W4787" s="13"/>
      <c r="X4787" s="13"/>
      <c r="Y4787" s="13"/>
      <c r="Z4787" s="13"/>
      <c r="AA4787" s="13"/>
      <c r="AB4787" s="13"/>
      <c r="AC4787" s="13"/>
      <c r="AD4787" s="13"/>
      <c r="AE4787" s="13"/>
      <c r="AF4787" s="13"/>
      <c r="AG4787" s="13"/>
      <c r="AH4787" s="13"/>
      <c r="AI4787" s="13"/>
      <c r="AJ4787" s="13"/>
      <c r="AK4787" s="13"/>
      <c r="AL4787" s="13"/>
      <c r="AM4787" s="13"/>
      <c r="AN4787" s="13"/>
    </row>
    <row r="4788" spans="1:40" ht="15.75" hidden="1" customHeight="1" x14ac:dyDescent="0.25">
      <c r="A4788" s="13"/>
      <c r="B4788" s="13"/>
      <c r="C4788" s="13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  <c r="P4788" s="13"/>
      <c r="Q4788" s="13"/>
      <c r="R4788" s="13"/>
      <c r="S4788" s="13"/>
      <c r="T4788" s="13"/>
      <c r="U4788" s="13"/>
      <c r="V4788" s="13"/>
      <c r="W4788" s="13"/>
      <c r="X4788" s="13"/>
      <c r="Y4788" s="13"/>
      <c r="Z4788" s="13"/>
      <c r="AA4788" s="13"/>
      <c r="AB4788" s="13"/>
      <c r="AC4788" s="13"/>
      <c r="AD4788" s="13"/>
      <c r="AE4788" s="13"/>
      <c r="AF4788" s="13"/>
      <c r="AG4788" s="13"/>
      <c r="AH4788" s="13"/>
      <c r="AI4788" s="13"/>
      <c r="AJ4788" s="13"/>
      <c r="AK4788" s="13"/>
      <c r="AL4788" s="13"/>
      <c r="AM4788" s="13"/>
      <c r="AN4788" s="13"/>
    </row>
    <row r="4789" spans="1:40" ht="15.75" hidden="1" customHeight="1" x14ac:dyDescent="0.25">
      <c r="A4789" s="13"/>
      <c r="B4789" s="13"/>
      <c r="C4789" s="13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  <c r="P4789" s="13"/>
      <c r="Q4789" s="13"/>
      <c r="R4789" s="13"/>
      <c r="S4789" s="13"/>
      <c r="T4789" s="13"/>
      <c r="U4789" s="13"/>
      <c r="V4789" s="13"/>
      <c r="W4789" s="13"/>
      <c r="X4789" s="13"/>
      <c r="Y4789" s="13"/>
      <c r="Z4789" s="13"/>
      <c r="AA4789" s="13"/>
      <c r="AB4789" s="13"/>
      <c r="AC4789" s="13"/>
      <c r="AD4789" s="13"/>
      <c r="AE4789" s="13"/>
      <c r="AF4789" s="13"/>
      <c r="AG4789" s="13"/>
      <c r="AH4789" s="13"/>
      <c r="AI4789" s="13"/>
      <c r="AJ4789" s="13"/>
      <c r="AK4789" s="13"/>
      <c r="AL4789" s="13"/>
      <c r="AM4789" s="13"/>
      <c r="AN4789" s="13"/>
    </row>
    <row r="4790" spans="1:40" ht="15.75" hidden="1" customHeight="1" x14ac:dyDescent="0.25">
      <c r="A4790" s="13"/>
      <c r="B4790" s="13"/>
      <c r="C4790" s="13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  <c r="P4790" s="13"/>
      <c r="Q4790" s="13"/>
      <c r="R4790" s="13"/>
      <c r="S4790" s="13"/>
      <c r="T4790" s="13"/>
      <c r="U4790" s="13"/>
      <c r="V4790" s="13"/>
      <c r="W4790" s="13"/>
      <c r="X4790" s="13"/>
      <c r="Y4790" s="13"/>
      <c r="Z4790" s="13"/>
      <c r="AA4790" s="13"/>
      <c r="AB4790" s="13"/>
      <c r="AC4790" s="13"/>
      <c r="AD4790" s="13"/>
      <c r="AE4790" s="13"/>
      <c r="AF4790" s="13"/>
      <c r="AG4790" s="13"/>
      <c r="AH4790" s="13"/>
      <c r="AI4790" s="13"/>
      <c r="AJ4790" s="13"/>
      <c r="AK4790" s="13"/>
      <c r="AL4790" s="13"/>
      <c r="AM4790" s="13"/>
      <c r="AN4790" s="13"/>
    </row>
    <row r="4791" spans="1:40" ht="15.75" hidden="1" customHeight="1" x14ac:dyDescent="0.25">
      <c r="A4791" s="13"/>
      <c r="B4791" s="13"/>
      <c r="C4791" s="13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  <c r="P4791" s="13"/>
      <c r="Q4791" s="13"/>
      <c r="R4791" s="13"/>
      <c r="S4791" s="13"/>
      <c r="T4791" s="13"/>
      <c r="U4791" s="13"/>
      <c r="V4791" s="13"/>
      <c r="W4791" s="13"/>
      <c r="X4791" s="13"/>
      <c r="Y4791" s="13"/>
      <c r="Z4791" s="13"/>
      <c r="AA4791" s="13"/>
      <c r="AB4791" s="13"/>
      <c r="AC4791" s="13"/>
      <c r="AD4791" s="13"/>
      <c r="AE4791" s="13"/>
      <c r="AF4791" s="13"/>
      <c r="AG4791" s="13"/>
      <c r="AH4791" s="13"/>
      <c r="AI4791" s="13"/>
      <c r="AJ4791" s="13"/>
      <c r="AK4791" s="13"/>
      <c r="AL4791" s="13"/>
      <c r="AM4791" s="13"/>
      <c r="AN4791" s="13"/>
    </row>
    <row r="4792" spans="1:40" ht="15.75" hidden="1" customHeight="1" x14ac:dyDescent="0.25">
      <c r="A4792" s="13"/>
      <c r="B4792" s="13"/>
      <c r="C4792" s="13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  <c r="P4792" s="13"/>
      <c r="Q4792" s="13"/>
      <c r="R4792" s="13"/>
      <c r="S4792" s="13"/>
      <c r="T4792" s="13"/>
      <c r="U4792" s="13"/>
      <c r="V4792" s="13"/>
      <c r="W4792" s="13"/>
      <c r="X4792" s="13"/>
      <c r="Y4792" s="13"/>
      <c r="Z4792" s="13"/>
      <c r="AA4792" s="13"/>
      <c r="AB4792" s="13"/>
      <c r="AC4792" s="13"/>
      <c r="AD4792" s="13"/>
      <c r="AE4792" s="13"/>
      <c r="AF4792" s="13"/>
      <c r="AG4792" s="13"/>
      <c r="AH4792" s="13"/>
      <c r="AI4792" s="13"/>
      <c r="AJ4792" s="13"/>
      <c r="AK4792" s="13"/>
      <c r="AL4792" s="13"/>
      <c r="AM4792" s="13"/>
      <c r="AN4792" s="13"/>
    </row>
    <row r="4793" spans="1:40" ht="15.75" hidden="1" customHeight="1" x14ac:dyDescent="0.25">
      <c r="A4793" s="13"/>
      <c r="B4793" s="13"/>
      <c r="C4793" s="13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  <c r="P4793" s="13"/>
      <c r="Q4793" s="13"/>
      <c r="R4793" s="13"/>
      <c r="S4793" s="13"/>
      <c r="T4793" s="13"/>
      <c r="U4793" s="13"/>
      <c r="V4793" s="13"/>
      <c r="W4793" s="13"/>
      <c r="X4793" s="13"/>
      <c r="Y4793" s="13"/>
      <c r="Z4793" s="13"/>
      <c r="AA4793" s="13"/>
      <c r="AB4793" s="13"/>
      <c r="AC4793" s="13"/>
      <c r="AD4793" s="13"/>
      <c r="AE4793" s="13"/>
      <c r="AF4793" s="13"/>
      <c r="AG4793" s="13"/>
      <c r="AH4793" s="13"/>
      <c r="AI4793" s="13"/>
      <c r="AJ4793" s="13"/>
      <c r="AK4793" s="13"/>
      <c r="AL4793" s="13"/>
      <c r="AM4793" s="13"/>
      <c r="AN4793" s="13"/>
    </row>
    <row r="4794" spans="1:40" ht="15.75" hidden="1" customHeight="1" x14ac:dyDescent="0.25">
      <c r="A4794" s="13"/>
      <c r="B4794" s="13"/>
      <c r="C4794" s="13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  <c r="P4794" s="13"/>
      <c r="Q4794" s="13"/>
      <c r="R4794" s="13"/>
      <c r="S4794" s="13"/>
      <c r="T4794" s="13"/>
      <c r="U4794" s="13"/>
      <c r="V4794" s="13"/>
      <c r="W4794" s="13"/>
      <c r="X4794" s="13"/>
      <c r="Y4794" s="13"/>
      <c r="Z4794" s="13"/>
      <c r="AA4794" s="13"/>
      <c r="AB4794" s="13"/>
      <c r="AC4794" s="13"/>
      <c r="AD4794" s="13"/>
      <c r="AE4794" s="13"/>
      <c r="AF4794" s="13"/>
      <c r="AG4794" s="13"/>
      <c r="AH4794" s="13"/>
      <c r="AI4794" s="13"/>
      <c r="AJ4794" s="13"/>
      <c r="AK4794" s="13"/>
      <c r="AL4794" s="13"/>
      <c r="AM4794" s="13"/>
      <c r="AN4794" s="13"/>
    </row>
    <row r="4795" spans="1:40" ht="15.75" hidden="1" customHeight="1" x14ac:dyDescent="0.25">
      <c r="A4795" s="13"/>
      <c r="B4795" s="13"/>
      <c r="C4795" s="13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  <c r="P4795" s="13"/>
      <c r="Q4795" s="13"/>
      <c r="R4795" s="13"/>
      <c r="S4795" s="13"/>
      <c r="T4795" s="13"/>
      <c r="U4795" s="13"/>
      <c r="V4795" s="13"/>
      <c r="W4795" s="13"/>
      <c r="X4795" s="13"/>
      <c r="Y4795" s="13"/>
      <c r="Z4795" s="13"/>
      <c r="AA4795" s="13"/>
      <c r="AB4795" s="13"/>
      <c r="AC4795" s="13"/>
      <c r="AD4795" s="13"/>
      <c r="AE4795" s="13"/>
      <c r="AF4795" s="13"/>
      <c r="AG4795" s="13"/>
      <c r="AH4795" s="13"/>
      <c r="AI4795" s="13"/>
      <c r="AJ4795" s="13"/>
      <c r="AK4795" s="13"/>
      <c r="AL4795" s="13"/>
      <c r="AM4795" s="13"/>
      <c r="AN4795" s="13"/>
    </row>
    <row r="4796" spans="1:40" ht="15.75" hidden="1" customHeight="1" x14ac:dyDescent="0.25">
      <c r="A4796" s="13"/>
      <c r="B4796" s="13"/>
      <c r="C4796" s="13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  <c r="P4796" s="13"/>
      <c r="Q4796" s="13"/>
      <c r="R4796" s="13"/>
      <c r="S4796" s="13"/>
      <c r="T4796" s="13"/>
      <c r="U4796" s="13"/>
      <c r="V4796" s="13"/>
      <c r="W4796" s="13"/>
      <c r="X4796" s="13"/>
      <c r="Y4796" s="13"/>
      <c r="Z4796" s="13"/>
      <c r="AA4796" s="13"/>
      <c r="AB4796" s="13"/>
      <c r="AC4796" s="13"/>
      <c r="AD4796" s="13"/>
      <c r="AE4796" s="13"/>
      <c r="AF4796" s="13"/>
      <c r="AG4796" s="13"/>
      <c r="AH4796" s="13"/>
      <c r="AI4796" s="13"/>
      <c r="AJ4796" s="13"/>
      <c r="AK4796" s="13"/>
      <c r="AL4796" s="13"/>
      <c r="AM4796" s="13"/>
      <c r="AN4796" s="13"/>
    </row>
    <row r="4797" spans="1:40" ht="15.75" hidden="1" customHeight="1" x14ac:dyDescent="0.25">
      <c r="A4797" s="13"/>
      <c r="B4797" s="13"/>
      <c r="C4797" s="13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  <c r="P4797" s="13"/>
      <c r="Q4797" s="13"/>
      <c r="R4797" s="13"/>
      <c r="S4797" s="13"/>
      <c r="T4797" s="13"/>
      <c r="U4797" s="13"/>
      <c r="V4797" s="13"/>
      <c r="W4797" s="13"/>
      <c r="X4797" s="13"/>
      <c r="Y4797" s="13"/>
      <c r="Z4797" s="13"/>
      <c r="AA4797" s="13"/>
      <c r="AB4797" s="13"/>
      <c r="AC4797" s="13"/>
      <c r="AD4797" s="13"/>
      <c r="AE4797" s="13"/>
      <c r="AF4797" s="13"/>
      <c r="AG4797" s="13"/>
      <c r="AH4797" s="13"/>
      <c r="AI4797" s="13"/>
      <c r="AJ4797" s="13"/>
      <c r="AK4797" s="13"/>
      <c r="AL4797" s="13"/>
      <c r="AM4797" s="13"/>
      <c r="AN4797" s="13"/>
    </row>
    <row r="4798" spans="1:40" ht="15.75" hidden="1" customHeight="1" x14ac:dyDescent="0.25">
      <c r="A4798" s="13"/>
      <c r="B4798" s="13"/>
      <c r="C4798" s="13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  <c r="P4798" s="13"/>
      <c r="Q4798" s="13"/>
      <c r="R4798" s="13"/>
      <c r="S4798" s="13"/>
      <c r="T4798" s="13"/>
      <c r="U4798" s="13"/>
      <c r="V4798" s="13"/>
      <c r="W4798" s="13"/>
      <c r="X4798" s="13"/>
      <c r="Y4798" s="13"/>
      <c r="Z4798" s="13"/>
      <c r="AA4798" s="13"/>
      <c r="AB4798" s="13"/>
      <c r="AC4798" s="13"/>
      <c r="AD4798" s="13"/>
      <c r="AE4798" s="13"/>
      <c r="AF4798" s="13"/>
      <c r="AG4798" s="13"/>
      <c r="AH4798" s="13"/>
      <c r="AI4798" s="13"/>
      <c r="AJ4798" s="13"/>
      <c r="AK4798" s="13"/>
      <c r="AL4798" s="13"/>
      <c r="AM4798" s="13"/>
      <c r="AN4798" s="13"/>
    </row>
    <row r="4799" spans="1:40" ht="15.75" hidden="1" customHeight="1" x14ac:dyDescent="0.25">
      <c r="A4799" s="13"/>
      <c r="B4799" s="13"/>
      <c r="C4799" s="13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  <c r="P4799" s="13"/>
      <c r="Q4799" s="13"/>
      <c r="R4799" s="13"/>
      <c r="S4799" s="13"/>
      <c r="T4799" s="13"/>
      <c r="U4799" s="13"/>
      <c r="V4799" s="13"/>
      <c r="W4799" s="13"/>
      <c r="X4799" s="13"/>
      <c r="Y4799" s="13"/>
      <c r="Z4799" s="13"/>
      <c r="AA4799" s="13"/>
      <c r="AB4799" s="13"/>
      <c r="AC4799" s="13"/>
      <c r="AD4799" s="13"/>
      <c r="AE4799" s="13"/>
      <c r="AF4799" s="13"/>
      <c r="AG4799" s="13"/>
      <c r="AH4799" s="13"/>
      <c r="AI4799" s="13"/>
      <c r="AJ4799" s="13"/>
      <c r="AK4799" s="13"/>
      <c r="AL4799" s="13"/>
      <c r="AM4799" s="13"/>
      <c r="AN4799" s="13"/>
    </row>
    <row r="4800" spans="1:40" ht="15.75" hidden="1" customHeight="1" x14ac:dyDescent="0.25">
      <c r="A4800" s="13"/>
      <c r="B4800" s="13"/>
      <c r="C4800" s="13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  <c r="P4800" s="13"/>
      <c r="Q4800" s="13"/>
      <c r="R4800" s="13"/>
      <c r="S4800" s="13"/>
      <c r="T4800" s="13"/>
      <c r="U4800" s="13"/>
      <c r="V4800" s="13"/>
      <c r="W4800" s="13"/>
      <c r="X4800" s="13"/>
      <c r="Y4800" s="13"/>
      <c r="Z4800" s="13"/>
      <c r="AA4800" s="13"/>
      <c r="AB4800" s="13"/>
      <c r="AC4800" s="13"/>
      <c r="AD4800" s="13"/>
      <c r="AE4800" s="13"/>
      <c r="AF4800" s="13"/>
      <c r="AG4800" s="13"/>
      <c r="AH4800" s="13"/>
      <c r="AI4800" s="13"/>
      <c r="AJ4800" s="13"/>
      <c r="AK4800" s="13"/>
      <c r="AL4800" s="13"/>
      <c r="AM4800" s="13"/>
      <c r="AN4800" s="13"/>
    </row>
    <row r="4801" spans="1:40" ht="15.75" hidden="1" customHeight="1" x14ac:dyDescent="0.25">
      <c r="A4801" s="13"/>
      <c r="B4801" s="13"/>
      <c r="C4801" s="13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  <c r="P4801" s="13"/>
      <c r="Q4801" s="13"/>
      <c r="R4801" s="13"/>
      <c r="S4801" s="13"/>
      <c r="T4801" s="13"/>
      <c r="U4801" s="13"/>
      <c r="V4801" s="13"/>
      <c r="W4801" s="13"/>
      <c r="X4801" s="13"/>
      <c r="Y4801" s="13"/>
      <c r="Z4801" s="13"/>
      <c r="AA4801" s="13"/>
      <c r="AB4801" s="13"/>
      <c r="AC4801" s="13"/>
      <c r="AD4801" s="13"/>
      <c r="AE4801" s="13"/>
      <c r="AF4801" s="13"/>
      <c r="AG4801" s="13"/>
      <c r="AH4801" s="13"/>
      <c r="AI4801" s="13"/>
      <c r="AJ4801" s="13"/>
      <c r="AK4801" s="13"/>
      <c r="AL4801" s="13"/>
      <c r="AM4801" s="13"/>
      <c r="AN4801" s="13"/>
    </row>
    <row r="4802" spans="1:40" ht="15.75" hidden="1" customHeight="1" x14ac:dyDescent="0.25">
      <c r="A4802" s="13"/>
      <c r="B4802" s="13"/>
      <c r="C4802" s="13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  <c r="P4802" s="13"/>
      <c r="Q4802" s="13"/>
      <c r="R4802" s="13"/>
      <c r="S4802" s="13"/>
      <c r="T4802" s="13"/>
      <c r="U4802" s="13"/>
      <c r="V4802" s="13"/>
      <c r="W4802" s="13"/>
      <c r="X4802" s="13"/>
      <c r="Y4802" s="13"/>
      <c r="Z4802" s="13"/>
      <c r="AA4802" s="13"/>
      <c r="AB4802" s="13"/>
      <c r="AC4802" s="13"/>
      <c r="AD4802" s="13"/>
      <c r="AE4802" s="13"/>
      <c r="AF4802" s="13"/>
      <c r="AG4802" s="13"/>
      <c r="AH4802" s="13"/>
      <c r="AI4802" s="13"/>
      <c r="AJ4802" s="13"/>
      <c r="AK4802" s="13"/>
      <c r="AL4802" s="13"/>
      <c r="AM4802" s="13"/>
      <c r="AN4802" s="13"/>
    </row>
    <row r="4803" spans="1:40" ht="15.75" hidden="1" customHeight="1" x14ac:dyDescent="0.25">
      <c r="A4803" s="13"/>
      <c r="B4803" s="13"/>
      <c r="C4803" s="13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  <c r="P4803" s="13"/>
      <c r="Q4803" s="13"/>
      <c r="R4803" s="13"/>
      <c r="S4803" s="13"/>
      <c r="T4803" s="13"/>
      <c r="U4803" s="13"/>
      <c r="V4803" s="13"/>
      <c r="W4803" s="13"/>
      <c r="X4803" s="13"/>
      <c r="Y4803" s="13"/>
      <c r="Z4803" s="13"/>
      <c r="AA4803" s="13"/>
      <c r="AB4803" s="13"/>
      <c r="AC4803" s="13"/>
      <c r="AD4803" s="13"/>
      <c r="AE4803" s="13"/>
      <c r="AF4803" s="13"/>
      <c r="AG4803" s="13"/>
      <c r="AH4803" s="13"/>
      <c r="AI4803" s="13"/>
      <c r="AJ4803" s="13"/>
      <c r="AK4803" s="13"/>
      <c r="AL4803" s="13"/>
      <c r="AM4803" s="13"/>
      <c r="AN4803" s="13"/>
    </row>
    <row r="4804" spans="1:40" ht="15.75" hidden="1" customHeight="1" x14ac:dyDescent="0.25">
      <c r="A4804" s="13"/>
      <c r="B4804" s="13"/>
      <c r="C4804" s="13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  <c r="P4804" s="13"/>
      <c r="Q4804" s="13"/>
      <c r="R4804" s="13"/>
      <c r="S4804" s="13"/>
      <c r="T4804" s="13"/>
      <c r="U4804" s="13"/>
      <c r="V4804" s="13"/>
      <c r="W4804" s="13"/>
      <c r="X4804" s="13"/>
      <c r="Y4804" s="13"/>
      <c r="Z4804" s="13"/>
      <c r="AA4804" s="13"/>
      <c r="AB4804" s="13"/>
      <c r="AC4804" s="13"/>
      <c r="AD4804" s="13"/>
      <c r="AE4804" s="13"/>
      <c r="AF4804" s="13"/>
      <c r="AG4804" s="13"/>
      <c r="AH4804" s="13"/>
      <c r="AI4804" s="13"/>
      <c r="AJ4804" s="13"/>
      <c r="AK4804" s="13"/>
      <c r="AL4804" s="13"/>
      <c r="AM4804" s="13"/>
      <c r="AN4804" s="13"/>
    </row>
    <row r="4805" spans="1:40" ht="15.75" hidden="1" customHeight="1" x14ac:dyDescent="0.25">
      <c r="A4805" s="13"/>
      <c r="B4805" s="13"/>
      <c r="C4805" s="13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  <c r="P4805" s="13"/>
      <c r="Q4805" s="13"/>
      <c r="R4805" s="13"/>
      <c r="S4805" s="13"/>
      <c r="T4805" s="13"/>
      <c r="U4805" s="13"/>
      <c r="V4805" s="13"/>
      <c r="W4805" s="13"/>
      <c r="X4805" s="13"/>
      <c r="Y4805" s="13"/>
      <c r="Z4805" s="13"/>
      <c r="AA4805" s="13"/>
      <c r="AB4805" s="13"/>
      <c r="AC4805" s="13"/>
      <c r="AD4805" s="13"/>
      <c r="AE4805" s="13"/>
      <c r="AF4805" s="13"/>
      <c r="AG4805" s="13"/>
      <c r="AH4805" s="13"/>
      <c r="AI4805" s="13"/>
      <c r="AJ4805" s="13"/>
      <c r="AK4805" s="13"/>
      <c r="AL4805" s="13"/>
      <c r="AM4805" s="13"/>
      <c r="AN4805" s="13"/>
    </row>
    <row r="4806" spans="1:40" ht="15.75" hidden="1" customHeight="1" x14ac:dyDescent="0.25">
      <c r="A4806" s="13"/>
      <c r="B4806" s="13"/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  <c r="P4806" s="13"/>
      <c r="Q4806" s="13"/>
      <c r="R4806" s="13"/>
      <c r="S4806" s="13"/>
      <c r="T4806" s="13"/>
      <c r="U4806" s="13"/>
      <c r="V4806" s="13"/>
      <c r="W4806" s="13"/>
      <c r="X4806" s="13"/>
      <c r="Y4806" s="13"/>
      <c r="Z4806" s="13"/>
      <c r="AA4806" s="13"/>
      <c r="AB4806" s="13"/>
      <c r="AC4806" s="13"/>
      <c r="AD4806" s="13"/>
      <c r="AE4806" s="13"/>
      <c r="AF4806" s="13"/>
      <c r="AG4806" s="13"/>
      <c r="AH4806" s="13"/>
      <c r="AI4806" s="13"/>
      <c r="AJ4806" s="13"/>
      <c r="AK4806" s="13"/>
      <c r="AL4806" s="13"/>
      <c r="AM4806" s="13"/>
      <c r="AN4806" s="13"/>
    </row>
    <row r="4807" spans="1:40" ht="15.75" hidden="1" customHeight="1" x14ac:dyDescent="0.25">
      <c r="A4807" s="13"/>
      <c r="B4807" s="13"/>
      <c r="C4807" s="13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  <c r="P4807" s="13"/>
      <c r="Q4807" s="13"/>
      <c r="R4807" s="13"/>
      <c r="S4807" s="13"/>
      <c r="T4807" s="13"/>
      <c r="U4807" s="13"/>
      <c r="V4807" s="13"/>
      <c r="W4807" s="13"/>
      <c r="X4807" s="13"/>
      <c r="Y4807" s="13"/>
      <c r="Z4807" s="13"/>
      <c r="AA4807" s="13"/>
      <c r="AB4807" s="13"/>
      <c r="AC4807" s="13"/>
      <c r="AD4807" s="13"/>
      <c r="AE4807" s="13"/>
      <c r="AF4807" s="13"/>
      <c r="AG4807" s="13"/>
      <c r="AH4807" s="13"/>
      <c r="AI4807" s="13"/>
      <c r="AJ4807" s="13"/>
      <c r="AK4807" s="13"/>
      <c r="AL4807" s="13"/>
      <c r="AM4807" s="13"/>
      <c r="AN4807" s="13"/>
    </row>
    <row r="4808" spans="1:40" ht="15.75" hidden="1" customHeight="1" x14ac:dyDescent="0.25">
      <c r="A4808" s="13"/>
      <c r="B4808" s="13"/>
      <c r="C4808" s="13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  <c r="P4808" s="13"/>
      <c r="Q4808" s="13"/>
      <c r="R4808" s="13"/>
      <c r="S4808" s="13"/>
      <c r="T4808" s="13"/>
      <c r="U4808" s="13"/>
      <c r="V4808" s="13"/>
      <c r="W4808" s="13"/>
      <c r="X4808" s="13"/>
      <c r="Y4808" s="13"/>
      <c r="Z4808" s="13"/>
      <c r="AA4808" s="13"/>
      <c r="AB4808" s="13"/>
      <c r="AC4808" s="13"/>
      <c r="AD4808" s="13"/>
      <c r="AE4808" s="13"/>
      <c r="AF4808" s="13"/>
      <c r="AG4808" s="13"/>
      <c r="AH4808" s="13"/>
      <c r="AI4808" s="13"/>
      <c r="AJ4808" s="13"/>
      <c r="AK4808" s="13"/>
      <c r="AL4808" s="13"/>
      <c r="AM4808" s="13"/>
      <c r="AN4808" s="13"/>
    </row>
    <row r="4809" spans="1:40" ht="15.75" hidden="1" customHeight="1" x14ac:dyDescent="0.25">
      <c r="A4809" s="13"/>
      <c r="B4809" s="13"/>
      <c r="C4809" s="13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  <c r="P4809" s="13"/>
      <c r="Q4809" s="13"/>
      <c r="R4809" s="13"/>
      <c r="S4809" s="13"/>
      <c r="T4809" s="13"/>
      <c r="U4809" s="13"/>
      <c r="V4809" s="13"/>
      <c r="W4809" s="13"/>
      <c r="X4809" s="13"/>
      <c r="Y4809" s="13"/>
      <c r="Z4809" s="13"/>
      <c r="AA4809" s="13"/>
      <c r="AB4809" s="13"/>
      <c r="AC4809" s="13"/>
      <c r="AD4809" s="13"/>
      <c r="AE4809" s="13"/>
      <c r="AF4809" s="13"/>
      <c r="AG4809" s="13"/>
      <c r="AH4809" s="13"/>
      <c r="AI4809" s="13"/>
      <c r="AJ4809" s="13"/>
      <c r="AK4809" s="13"/>
      <c r="AL4809" s="13"/>
      <c r="AM4809" s="13"/>
      <c r="AN4809" s="13"/>
    </row>
    <row r="4810" spans="1:40" ht="15.75" hidden="1" customHeight="1" x14ac:dyDescent="0.25">
      <c r="A4810" s="13"/>
      <c r="B4810" s="13"/>
      <c r="C4810" s="13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  <c r="P4810" s="13"/>
      <c r="Q4810" s="13"/>
      <c r="R4810" s="13"/>
      <c r="S4810" s="13"/>
      <c r="T4810" s="13"/>
      <c r="U4810" s="13"/>
      <c r="V4810" s="13"/>
      <c r="W4810" s="13"/>
      <c r="X4810" s="13"/>
      <c r="Y4810" s="13"/>
      <c r="Z4810" s="13"/>
      <c r="AA4810" s="13"/>
      <c r="AB4810" s="13"/>
      <c r="AC4810" s="13"/>
      <c r="AD4810" s="13"/>
      <c r="AE4810" s="13"/>
      <c r="AF4810" s="13"/>
      <c r="AG4810" s="13"/>
      <c r="AH4810" s="13"/>
      <c r="AI4810" s="13"/>
      <c r="AJ4810" s="13"/>
      <c r="AK4810" s="13"/>
      <c r="AL4810" s="13"/>
      <c r="AM4810" s="13"/>
      <c r="AN4810" s="13"/>
    </row>
    <row r="4811" spans="1:40" ht="15.75" hidden="1" customHeight="1" x14ac:dyDescent="0.25">
      <c r="A4811" s="13"/>
      <c r="B4811" s="13"/>
      <c r="C4811" s="13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  <c r="P4811" s="13"/>
      <c r="Q4811" s="13"/>
      <c r="R4811" s="13"/>
      <c r="S4811" s="13"/>
      <c r="T4811" s="13"/>
      <c r="U4811" s="13"/>
      <c r="V4811" s="13"/>
      <c r="W4811" s="13"/>
      <c r="X4811" s="13"/>
      <c r="Y4811" s="13"/>
      <c r="Z4811" s="13"/>
      <c r="AA4811" s="13"/>
      <c r="AB4811" s="13"/>
      <c r="AC4811" s="13"/>
      <c r="AD4811" s="13"/>
      <c r="AE4811" s="13"/>
      <c r="AF4811" s="13"/>
      <c r="AG4811" s="13"/>
      <c r="AH4811" s="13"/>
      <c r="AI4811" s="13"/>
      <c r="AJ4811" s="13"/>
      <c r="AK4811" s="13"/>
      <c r="AL4811" s="13"/>
      <c r="AM4811" s="13"/>
      <c r="AN4811" s="13"/>
    </row>
    <row r="4812" spans="1:40" ht="15.75" hidden="1" customHeight="1" x14ac:dyDescent="0.25">
      <c r="A4812" s="13"/>
      <c r="B4812" s="13"/>
      <c r="C4812" s="13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  <c r="P4812" s="13"/>
      <c r="Q4812" s="13"/>
      <c r="R4812" s="13"/>
      <c r="S4812" s="13"/>
      <c r="T4812" s="13"/>
      <c r="U4812" s="13"/>
      <c r="V4812" s="13"/>
      <c r="W4812" s="13"/>
      <c r="X4812" s="13"/>
      <c r="Y4812" s="13"/>
      <c r="Z4812" s="13"/>
      <c r="AA4812" s="13"/>
      <c r="AB4812" s="13"/>
      <c r="AC4812" s="13"/>
      <c r="AD4812" s="13"/>
      <c r="AE4812" s="13"/>
      <c r="AF4812" s="13"/>
      <c r="AG4812" s="13"/>
      <c r="AH4812" s="13"/>
      <c r="AI4812" s="13"/>
      <c r="AJ4812" s="13"/>
      <c r="AK4812" s="13"/>
      <c r="AL4812" s="13"/>
      <c r="AM4812" s="13"/>
      <c r="AN4812" s="13"/>
    </row>
    <row r="4813" spans="1:40" ht="15.75" hidden="1" customHeight="1" x14ac:dyDescent="0.25">
      <c r="A4813" s="13"/>
      <c r="B4813" s="13"/>
      <c r="C4813" s="13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  <c r="P4813" s="13"/>
      <c r="Q4813" s="13"/>
      <c r="R4813" s="13"/>
      <c r="S4813" s="13"/>
      <c r="T4813" s="13"/>
      <c r="U4813" s="13"/>
      <c r="V4813" s="13"/>
      <c r="W4813" s="13"/>
      <c r="X4813" s="13"/>
      <c r="Y4813" s="13"/>
      <c r="Z4813" s="13"/>
      <c r="AA4813" s="13"/>
      <c r="AB4813" s="13"/>
      <c r="AC4813" s="13"/>
      <c r="AD4813" s="13"/>
      <c r="AE4813" s="13"/>
      <c r="AF4813" s="13"/>
      <c r="AG4813" s="13"/>
      <c r="AH4813" s="13"/>
      <c r="AI4813" s="13"/>
      <c r="AJ4813" s="13"/>
      <c r="AK4813" s="13"/>
      <c r="AL4813" s="13"/>
      <c r="AM4813" s="13"/>
      <c r="AN4813" s="13"/>
    </row>
    <row r="4814" spans="1:40" ht="15.75" hidden="1" customHeight="1" x14ac:dyDescent="0.25">
      <c r="A4814" s="13"/>
      <c r="B4814" s="13"/>
      <c r="C4814" s="13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  <c r="P4814" s="13"/>
      <c r="Q4814" s="13"/>
      <c r="R4814" s="13"/>
      <c r="S4814" s="13"/>
      <c r="T4814" s="13"/>
      <c r="U4814" s="13"/>
      <c r="V4814" s="13"/>
      <c r="W4814" s="13"/>
      <c r="X4814" s="13"/>
      <c r="Y4814" s="13"/>
      <c r="Z4814" s="13"/>
      <c r="AA4814" s="13"/>
      <c r="AB4814" s="13"/>
      <c r="AC4814" s="13"/>
      <c r="AD4814" s="13"/>
      <c r="AE4814" s="13"/>
      <c r="AF4814" s="13"/>
      <c r="AG4814" s="13"/>
      <c r="AH4814" s="13"/>
      <c r="AI4814" s="13"/>
      <c r="AJ4814" s="13"/>
      <c r="AK4814" s="13"/>
      <c r="AL4814" s="13"/>
      <c r="AM4814" s="13"/>
      <c r="AN4814" s="13"/>
    </row>
    <row r="4815" spans="1:40" ht="15.75" hidden="1" customHeight="1" x14ac:dyDescent="0.25">
      <c r="A4815" s="13"/>
      <c r="B4815" s="13"/>
      <c r="C4815" s="13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  <c r="P4815" s="13"/>
      <c r="Q4815" s="13"/>
      <c r="R4815" s="13"/>
      <c r="S4815" s="13"/>
      <c r="T4815" s="13"/>
      <c r="U4815" s="13"/>
      <c r="V4815" s="13"/>
      <c r="W4815" s="13"/>
      <c r="X4815" s="13"/>
      <c r="Y4815" s="13"/>
      <c r="Z4815" s="13"/>
      <c r="AA4815" s="13"/>
      <c r="AB4815" s="13"/>
      <c r="AC4815" s="13"/>
      <c r="AD4815" s="13"/>
      <c r="AE4815" s="13"/>
      <c r="AF4815" s="13"/>
      <c r="AG4815" s="13"/>
      <c r="AH4815" s="13"/>
      <c r="AI4815" s="13"/>
      <c r="AJ4815" s="13"/>
      <c r="AK4815" s="13"/>
      <c r="AL4815" s="13"/>
      <c r="AM4815" s="13"/>
      <c r="AN4815" s="13"/>
    </row>
    <row r="4816" spans="1:40" ht="15.75" hidden="1" customHeight="1" x14ac:dyDescent="0.25">
      <c r="A4816" s="13"/>
      <c r="B4816" s="13"/>
      <c r="C4816" s="13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  <c r="P4816" s="13"/>
      <c r="Q4816" s="13"/>
      <c r="R4816" s="13"/>
      <c r="S4816" s="13"/>
      <c r="T4816" s="13"/>
      <c r="U4816" s="13"/>
      <c r="V4816" s="13"/>
      <c r="W4816" s="13"/>
      <c r="X4816" s="13"/>
      <c r="Y4816" s="13"/>
      <c r="Z4816" s="13"/>
      <c r="AA4816" s="13"/>
      <c r="AB4816" s="13"/>
      <c r="AC4816" s="13"/>
      <c r="AD4816" s="13"/>
      <c r="AE4816" s="13"/>
      <c r="AF4816" s="13"/>
      <c r="AG4816" s="13"/>
      <c r="AH4816" s="13"/>
      <c r="AI4816" s="13"/>
      <c r="AJ4816" s="13"/>
      <c r="AK4816" s="13"/>
      <c r="AL4816" s="13"/>
      <c r="AM4816" s="13"/>
      <c r="AN4816" s="13"/>
    </row>
    <row r="4817" spans="1:40" ht="15.75" hidden="1" customHeight="1" x14ac:dyDescent="0.25">
      <c r="A4817" s="13"/>
      <c r="B4817" s="13"/>
      <c r="C4817" s="13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  <c r="P4817" s="13"/>
      <c r="Q4817" s="13"/>
      <c r="R4817" s="13"/>
      <c r="S4817" s="13"/>
      <c r="T4817" s="13"/>
      <c r="U4817" s="13"/>
      <c r="V4817" s="13"/>
      <c r="W4817" s="13"/>
      <c r="X4817" s="13"/>
      <c r="Y4817" s="13"/>
      <c r="Z4817" s="13"/>
      <c r="AA4817" s="13"/>
      <c r="AB4817" s="13"/>
      <c r="AC4817" s="13"/>
      <c r="AD4817" s="13"/>
      <c r="AE4817" s="13"/>
      <c r="AF4817" s="13"/>
      <c r="AG4817" s="13"/>
      <c r="AH4817" s="13"/>
      <c r="AI4817" s="13"/>
      <c r="AJ4817" s="13"/>
      <c r="AK4817" s="13"/>
      <c r="AL4817" s="13"/>
      <c r="AM4817" s="13"/>
      <c r="AN4817" s="13"/>
    </row>
    <row r="4818" spans="1:40" ht="15.75" hidden="1" customHeight="1" x14ac:dyDescent="0.25">
      <c r="A4818" s="13"/>
      <c r="B4818" s="13"/>
      <c r="C4818" s="13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  <c r="P4818" s="13"/>
      <c r="Q4818" s="13"/>
      <c r="R4818" s="13"/>
      <c r="S4818" s="13"/>
      <c r="T4818" s="13"/>
      <c r="U4818" s="13"/>
      <c r="V4818" s="13"/>
      <c r="W4818" s="13"/>
      <c r="X4818" s="13"/>
      <c r="Y4818" s="13"/>
      <c r="Z4818" s="13"/>
      <c r="AA4818" s="13"/>
      <c r="AB4818" s="13"/>
      <c r="AC4818" s="13"/>
      <c r="AD4818" s="13"/>
      <c r="AE4818" s="13"/>
      <c r="AF4818" s="13"/>
      <c r="AG4818" s="13"/>
      <c r="AH4818" s="13"/>
      <c r="AI4818" s="13"/>
      <c r="AJ4818" s="13"/>
      <c r="AK4818" s="13"/>
      <c r="AL4818" s="13"/>
      <c r="AM4818" s="13"/>
      <c r="AN4818" s="13"/>
    </row>
    <row r="4819" spans="1:40" ht="15.75" hidden="1" customHeight="1" x14ac:dyDescent="0.25">
      <c r="A4819" s="13"/>
      <c r="B4819" s="13"/>
      <c r="C4819" s="13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  <c r="P4819" s="13"/>
      <c r="Q4819" s="13"/>
      <c r="R4819" s="13"/>
      <c r="S4819" s="13"/>
      <c r="T4819" s="13"/>
      <c r="U4819" s="13"/>
      <c r="V4819" s="13"/>
      <c r="W4819" s="13"/>
      <c r="X4819" s="13"/>
      <c r="Y4819" s="13"/>
      <c r="Z4819" s="13"/>
      <c r="AA4819" s="13"/>
      <c r="AB4819" s="13"/>
      <c r="AC4819" s="13"/>
      <c r="AD4819" s="13"/>
      <c r="AE4819" s="13"/>
      <c r="AF4819" s="13"/>
      <c r="AG4819" s="13"/>
      <c r="AH4819" s="13"/>
      <c r="AI4819" s="13"/>
      <c r="AJ4819" s="13"/>
      <c r="AK4819" s="13"/>
      <c r="AL4819" s="13"/>
      <c r="AM4819" s="13"/>
      <c r="AN4819" s="13"/>
    </row>
    <row r="4820" spans="1:40" ht="15.75" hidden="1" customHeight="1" x14ac:dyDescent="0.25">
      <c r="A4820" s="13"/>
      <c r="B4820" s="13"/>
      <c r="C4820" s="13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  <c r="P4820" s="13"/>
      <c r="Q4820" s="13"/>
      <c r="R4820" s="13"/>
      <c r="S4820" s="13"/>
      <c r="T4820" s="13"/>
      <c r="U4820" s="13"/>
      <c r="V4820" s="13"/>
      <c r="W4820" s="13"/>
      <c r="X4820" s="13"/>
      <c r="Y4820" s="13"/>
      <c r="Z4820" s="13"/>
      <c r="AA4820" s="13"/>
      <c r="AB4820" s="13"/>
      <c r="AC4820" s="13"/>
      <c r="AD4820" s="13"/>
      <c r="AE4820" s="13"/>
      <c r="AF4820" s="13"/>
      <c r="AG4820" s="13"/>
      <c r="AH4820" s="13"/>
      <c r="AI4820" s="13"/>
      <c r="AJ4820" s="13"/>
      <c r="AK4820" s="13"/>
      <c r="AL4820" s="13"/>
      <c r="AM4820" s="13"/>
      <c r="AN4820" s="13"/>
    </row>
    <row r="4821" spans="1:40" ht="15.75" hidden="1" customHeight="1" x14ac:dyDescent="0.25">
      <c r="A4821" s="13"/>
      <c r="B4821" s="13"/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  <c r="P4821" s="13"/>
      <c r="Q4821" s="13"/>
      <c r="R4821" s="13"/>
      <c r="S4821" s="13"/>
      <c r="T4821" s="13"/>
      <c r="U4821" s="13"/>
      <c r="V4821" s="13"/>
      <c r="W4821" s="13"/>
      <c r="X4821" s="13"/>
      <c r="Y4821" s="13"/>
      <c r="Z4821" s="13"/>
      <c r="AA4821" s="13"/>
      <c r="AB4821" s="13"/>
      <c r="AC4821" s="13"/>
      <c r="AD4821" s="13"/>
      <c r="AE4821" s="13"/>
      <c r="AF4821" s="13"/>
      <c r="AG4821" s="13"/>
      <c r="AH4821" s="13"/>
      <c r="AI4821" s="13"/>
      <c r="AJ4821" s="13"/>
      <c r="AK4821" s="13"/>
      <c r="AL4821" s="13"/>
      <c r="AM4821" s="13"/>
      <c r="AN4821" s="13"/>
    </row>
    <row r="4822" spans="1:40" ht="15.75" hidden="1" customHeight="1" x14ac:dyDescent="0.25">
      <c r="A4822" s="13"/>
      <c r="B4822" s="13"/>
      <c r="C4822" s="13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  <c r="P4822" s="13"/>
      <c r="Q4822" s="13"/>
      <c r="R4822" s="13"/>
      <c r="S4822" s="13"/>
      <c r="T4822" s="13"/>
      <c r="U4822" s="13"/>
      <c r="V4822" s="13"/>
      <c r="W4822" s="13"/>
      <c r="X4822" s="13"/>
      <c r="Y4822" s="13"/>
      <c r="Z4822" s="13"/>
      <c r="AA4822" s="13"/>
      <c r="AB4822" s="13"/>
      <c r="AC4822" s="13"/>
      <c r="AD4822" s="13"/>
      <c r="AE4822" s="13"/>
      <c r="AF4822" s="13"/>
      <c r="AG4822" s="13"/>
      <c r="AH4822" s="13"/>
      <c r="AI4822" s="13"/>
      <c r="AJ4822" s="13"/>
      <c r="AK4822" s="13"/>
      <c r="AL4822" s="13"/>
      <c r="AM4822" s="13"/>
      <c r="AN4822" s="13"/>
    </row>
    <row r="4823" spans="1:40" ht="15.75" hidden="1" customHeight="1" x14ac:dyDescent="0.25">
      <c r="A4823" s="13"/>
      <c r="B4823" s="13"/>
      <c r="C4823" s="13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  <c r="P4823" s="13"/>
      <c r="Q4823" s="13"/>
      <c r="R4823" s="13"/>
      <c r="S4823" s="13"/>
      <c r="T4823" s="13"/>
      <c r="U4823" s="13"/>
      <c r="V4823" s="13"/>
      <c r="W4823" s="13"/>
      <c r="X4823" s="13"/>
      <c r="Y4823" s="13"/>
      <c r="Z4823" s="13"/>
      <c r="AA4823" s="13"/>
      <c r="AB4823" s="13"/>
      <c r="AC4823" s="13"/>
      <c r="AD4823" s="13"/>
      <c r="AE4823" s="13"/>
      <c r="AF4823" s="13"/>
      <c r="AG4823" s="13"/>
      <c r="AH4823" s="13"/>
      <c r="AI4823" s="13"/>
      <c r="AJ4823" s="13"/>
      <c r="AK4823" s="13"/>
      <c r="AL4823" s="13"/>
      <c r="AM4823" s="13"/>
      <c r="AN4823" s="13"/>
    </row>
    <row r="4824" spans="1:40" ht="15.75" hidden="1" customHeight="1" x14ac:dyDescent="0.25">
      <c r="A4824" s="13"/>
      <c r="B4824" s="13"/>
      <c r="C4824" s="13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  <c r="P4824" s="13"/>
      <c r="Q4824" s="13"/>
      <c r="R4824" s="13"/>
      <c r="S4824" s="13"/>
      <c r="T4824" s="13"/>
      <c r="U4824" s="13"/>
      <c r="V4824" s="13"/>
      <c r="W4824" s="13"/>
      <c r="X4824" s="13"/>
      <c r="Y4824" s="13"/>
      <c r="Z4824" s="13"/>
      <c r="AA4824" s="13"/>
      <c r="AB4824" s="13"/>
      <c r="AC4824" s="13"/>
      <c r="AD4824" s="13"/>
      <c r="AE4824" s="13"/>
      <c r="AF4824" s="13"/>
      <c r="AG4824" s="13"/>
      <c r="AH4824" s="13"/>
      <c r="AI4824" s="13"/>
      <c r="AJ4824" s="13"/>
      <c r="AK4824" s="13"/>
      <c r="AL4824" s="13"/>
      <c r="AM4824" s="13"/>
      <c r="AN4824" s="13"/>
    </row>
    <row r="4825" spans="1:40" ht="15.75" hidden="1" customHeight="1" x14ac:dyDescent="0.25">
      <c r="A4825" s="13"/>
      <c r="B4825" s="13"/>
      <c r="C4825" s="13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  <c r="P4825" s="13"/>
      <c r="Q4825" s="13"/>
      <c r="R4825" s="13"/>
      <c r="S4825" s="13"/>
      <c r="T4825" s="13"/>
      <c r="U4825" s="13"/>
      <c r="V4825" s="13"/>
      <c r="W4825" s="13"/>
      <c r="X4825" s="13"/>
      <c r="Y4825" s="13"/>
      <c r="Z4825" s="13"/>
      <c r="AA4825" s="13"/>
      <c r="AB4825" s="13"/>
      <c r="AC4825" s="13"/>
      <c r="AD4825" s="13"/>
      <c r="AE4825" s="13"/>
      <c r="AF4825" s="13"/>
      <c r="AG4825" s="13"/>
      <c r="AH4825" s="13"/>
      <c r="AI4825" s="13"/>
      <c r="AJ4825" s="13"/>
      <c r="AK4825" s="13"/>
      <c r="AL4825" s="13"/>
      <c r="AM4825" s="13"/>
      <c r="AN4825" s="13"/>
    </row>
    <row r="4826" spans="1:40" ht="15.75" hidden="1" customHeight="1" x14ac:dyDescent="0.25">
      <c r="A4826" s="13"/>
      <c r="B4826" s="13"/>
      <c r="C4826" s="13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  <c r="P4826" s="13"/>
      <c r="Q4826" s="13"/>
      <c r="R4826" s="13"/>
      <c r="S4826" s="13"/>
      <c r="T4826" s="13"/>
      <c r="U4826" s="13"/>
      <c r="V4826" s="13"/>
      <c r="W4826" s="13"/>
      <c r="X4826" s="13"/>
      <c r="Y4826" s="13"/>
      <c r="Z4826" s="13"/>
      <c r="AA4826" s="13"/>
      <c r="AB4826" s="13"/>
      <c r="AC4826" s="13"/>
      <c r="AD4826" s="13"/>
      <c r="AE4826" s="13"/>
      <c r="AF4826" s="13"/>
      <c r="AG4826" s="13"/>
      <c r="AH4826" s="13"/>
      <c r="AI4826" s="13"/>
      <c r="AJ4826" s="13"/>
      <c r="AK4826" s="13"/>
      <c r="AL4826" s="13"/>
      <c r="AM4826" s="13"/>
      <c r="AN4826" s="13"/>
    </row>
    <row r="4827" spans="1:40" ht="15.75" hidden="1" customHeight="1" x14ac:dyDescent="0.25">
      <c r="A4827" s="13"/>
      <c r="B4827" s="13"/>
      <c r="C4827" s="13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  <c r="P4827" s="13"/>
      <c r="Q4827" s="13"/>
      <c r="R4827" s="13"/>
      <c r="S4827" s="13"/>
      <c r="T4827" s="13"/>
      <c r="U4827" s="13"/>
      <c r="V4827" s="13"/>
      <c r="W4827" s="13"/>
      <c r="X4827" s="13"/>
      <c r="Y4827" s="13"/>
      <c r="Z4827" s="13"/>
      <c r="AA4827" s="13"/>
      <c r="AB4827" s="13"/>
      <c r="AC4827" s="13"/>
      <c r="AD4827" s="13"/>
      <c r="AE4827" s="13"/>
      <c r="AF4827" s="13"/>
      <c r="AG4827" s="13"/>
      <c r="AH4827" s="13"/>
      <c r="AI4827" s="13"/>
      <c r="AJ4827" s="13"/>
      <c r="AK4827" s="13"/>
      <c r="AL4827" s="13"/>
      <c r="AM4827" s="13"/>
      <c r="AN4827" s="13"/>
    </row>
    <row r="4828" spans="1:40" ht="15.75" hidden="1" customHeight="1" x14ac:dyDescent="0.25">
      <c r="A4828" s="13"/>
      <c r="B4828" s="13"/>
      <c r="C4828" s="13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  <c r="P4828" s="13"/>
      <c r="Q4828" s="13"/>
      <c r="R4828" s="13"/>
      <c r="S4828" s="13"/>
      <c r="T4828" s="13"/>
      <c r="U4828" s="13"/>
      <c r="V4828" s="13"/>
      <c r="W4828" s="13"/>
      <c r="X4828" s="13"/>
      <c r="Y4828" s="13"/>
      <c r="Z4828" s="13"/>
      <c r="AA4828" s="13"/>
      <c r="AB4828" s="13"/>
      <c r="AC4828" s="13"/>
      <c r="AD4828" s="13"/>
      <c r="AE4828" s="13"/>
      <c r="AF4828" s="13"/>
      <c r="AG4828" s="13"/>
      <c r="AH4828" s="13"/>
      <c r="AI4828" s="13"/>
      <c r="AJ4828" s="13"/>
      <c r="AK4828" s="13"/>
      <c r="AL4828" s="13"/>
      <c r="AM4828" s="13"/>
      <c r="AN4828" s="13"/>
    </row>
    <row r="4829" spans="1:40" ht="15.75" hidden="1" customHeight="1" x14ac:dyDescent="0.25">
      <c r="A4829" s="13"/>
      <c r="B4829" s="13"/>
      <c r="C4829" s="13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  <c r="P4829" s="13"/>
      <c r="Q4829" s="13"/>
      <c r="R4829" s="13"/>
      <c r="S4829" s="13"/>
      <c r="T4829" s="13"/>
      <c r="U4829" s="13"/>
      <c r="V4829" s="13"/>
      <c r="W4829" s="13"/>
      <c r="X4829" s="13"/>
      <c r="Y4829" s="13"/>
      <c r="Z4829" s="13"/>
      <c r="AA4829" s="13"/>
      <c r="AB4829" s="13"/>
      <c r="AC4829" s="13"/>
      <c r="AD4829" s="13"/>
      <c r="AE4829" s="13"/>
      <c r="AF4829" s="13"/>
      <c r="AG4829" s="13"/>
      <c r="AH4829" s="13"/>
      <c r="AI4829" s="13"/>
      <c r="AJ4829" s="13"/>
      <c r="AK4829" s="13"/>
      <c r="AL4829" s="13"/>
      <c r="AM4829" s="13"/>
      <c r="AN4829" s="13"/>
    </row>
    <row r="4830" spans="1:40" ht="15.75" hidden="1" customHeight="1" x14ac:dyDescent="0.25">
      <c r="A4830" s="13"/>
      <c r="B4830" s="13"/>
      <c r="C4830" s="13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  <c r="P4830" s="13"/>
      <c r="Q4830" s="13"/>
      <c r="R4830" s="13"/>
      <c r="S4830" s="13"/>
      <c r="T4830" s="13"/>
      <c r="U4830" s="13"/>
      <c r="V4830" s="13"/>
      <c r="W4830" s="13"/>
      <c r="X4830" s="13"/>
      <c r="Y4830" s="13"/>
      <c r="Z4830" s="13"/>
      <c r="AA4830" s="13"/>
      <c r="AB4830" s="13"/>
      <c r="AC4830" s="13"/>
      <c r="AD4830" s="13"/>
      <c r="AE4830" s="13"/>
      <c r="AF4830" s="13"/>
      <c r="AG4830" s="13"/>
      <c r="AH4830" s="13"/>
      <c r="AI4830" s="13"/>
      <c r="AJ4830" s="13"/>
      <c r="AK4830" s="13"/>
      <c r="AL4830" s="13"/>
      <c r="AM4830" s="13"/>
      <c r="AN4830" s="13"/>
    </row>
    <row r="4831" spans="1:40" ht="15.75" hidden="1" customHeight="1" x14ac:dyDescent="0.25">
      <c r="A4831" s="13"/>
      <c r="B4831" s="13"/>
      <c r="C4831" s="13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  <c r="P4831" s="13"/>
      <c r="Q4831" s="13"/>
      <c r="R4831" s="13"/>
      <c r="S4831" s="13"/>
      <c r="T4831" s="13"/>
      <c r="U4831" s="13"/>
      <c r="V4831" s="13"/>
      <c r="W4831" s="13"/>
      <c r="X4831" s="13"/>
      <c r="Y4831" s="13"/>
      <c r="Z4831" s="13"/>
      <c r="AA4831" s="13"/>
      <c r="AB4831" s="13"/>
      <c r="AC4831" s="13"/>
      <c r="AD4831" s="13"/>
      <c r="AE4831" s="13"/>
      <c r="AF4831" s="13"/>
      <c r="AG4831" s="13"/>
      <c r="AH4831" s="13"/>
      <c r="AI4831" s="13"/>
      <c r="AJ4831" s="13"/>
      <c r="AK4831" s="13"/>
      <c r="AL4831" s="13"/>
      <c r="AM4831" s="13"/>
      <c r="AN4831" s="13"/>
    </row>
    <row r="4832" spans="1:40" ht="15.75" hidden="1" customHeight="1" x14ac:dyDescent="0.25">
      <c r="A4832" s="13"/>
      <c r="B4832" s="13"/>
      <c r="C4832" s="13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  <c r="P4832" s="13"/>
      <c r="Q4832" s="13"/>
      <c r="R4832" s="13"/>
      <c r="S4832" s="13"/>
      <c r="T4832" s="13"/>
      <c r="U4832" s="13"/>
      <c r="V4832" s="13"/>
      <c r="W4832" s="13"/>
      <c r="X4832" s="13"/>
      <c r="Y4832" s="13"/>
      <c r="Z4832" s="13"/>
      <c r="AA4832" s="13"/>
      <c r="AB4832" s="13"/>
      <c r="AC4832" s="13"/>
      <c r="AD4832" s="13"/>
      <c r="AE4832" s="13"/>
      <c r="AF4832" s="13"/>
      <c r="AG4832" s="13"/>
      <c r="AH4832" s="13"/>
      <c r="AI4832" s="13"/>
      <c r="AJ4832" s="13"/>
      <c r="AK4832" s="13"/>
      <c r="AL4832" s="13"/>
      <c r="AM4832" s="13"/>
      <c r="AN4832" s="13"/>
    </row>
    <row r="4833" spans="1:40" ht="15.75" hidden="1" customHeight="1" x14ac:dyDescent="0.25">
      <c r="A4833" s="13"/>
      <c r="B4833" s="13"/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  <c r="P4833" s="13"/>
      <c r="Q4833" s="13"/>
      <c r="R4833" s="13"/>
      <c r="S4833" s="13"/>
      <c r="T4833" s="13"/>
      <c r="U4833" s="13"/>
      <c r="V4833" s="13"/>
      <c r="W4833" s="13"/>
      <c r="X4833" s="13"/>
      <c r="Y4833" s="13"/>
      <c r="Z4833" s="13"/>
      <c r="AA4833" s="13"/>
      <c r="AB4833" s="13"/>
      <c r="AC4833" s="13"/>
      <c r="AD4833" s="13"/>
      <c r="AE4833" s="13"/>
      <c r="AF4833" s="13"/>
      <c r="AG4833" s="13"/>
      <c r="AH4833" s="13"/>
      <c r="AI4833" s="13"/>
      <c r="AJ4833" s="13"/>
      <c r="AK4833" s="13"/>
      <c r="AL4833" s="13"/>
      <c r="AM4833" s="13"/>
      <c r="AN4833" s="13"/>
    </row>
    <row r="4834" spans="1:40" ht="15.75" hidden="1" customHeight="1" x14ac:dyDescent="0.25">
      <c r="A4834" s="13"/>
      <c r="B4834" s="13"/>
      <c r="C4834" s="13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  <c r="P4834" s="13"/>
      <c r="Q4834" s="13"/>
      <c r="R4834" s="13"/>
      <c r="S4834" s="13"/>
      <c r="T4834" s="13"/>
      <c r="U4834" s="13"/>
      <c r="V4834" s="13"/>
      <c r="W4834" s="13"/>
      <c r="X4834" s="13"/>
      <c r="Y4834" s="13"/>
      <c r="Z4834" s="13"/>
      <c r="AA4834" s="13"/>
      <c r="AB4834" s="13"/>
      <c r="AC4834" s="13"/>
      <c r="AD4834" s="13"/>
      <c r="AE4834" s="13"/>
      <c r="AF4834" s="13"/>
      <c r="AG4834" s="13"/>
      <c r="AH4834" s="13"/>
      <c r="AI4834" s="13"/>
      <c r="AJ4834" s="13"/>
      <c r="AK4834" s="13"/>
      <c r="AL4834" s="13"/>
      <c r="AM4834" s="13"/>
      <c r="AN4834" s="13"/>
    </row>
    <row r="4835" spans="1:40" ht="15.75" hidden="1" customHeight="1" x14ac:dyDescent="0.25">
      <c r="A4835" s="13"/>
      <c r="B4835" s="13"/>
      <c r="C4835" s="13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  <c r="P4835" s="13"/>
      <c r="Q4835" s="13"/>
      <c r="R4835" s="13"/>
      <c r="S4835" s="13"/>
      <c r="T4835" s="13"/>
      <c r="U4835" s="13"/>
      <c r="V4835" s="13"/>
      <c r="W4835" s="13"/>
      <c r="X4835" s="13"/>
      <c r="Y4835" s="13"/>
      <c r="Z4835" s="13"/>
      <c r="AA4835" s="13"/>
      <c r="AB4835" s="13"/>
      <c r="AC4835" s="13"/>
      <c r="AD4835" s="13"/>
      <c r="AE4835" s="13"/>
      <c r="AF4835" s="13"/>
      <c r="AG4835" s="13"/>
      <c r="AH4835" s="13"/>
      <c r="AI4835" s="13"/>
      <c r="AJ4835" s="13"/>
      <c r="AK4835" s="13"/>
      <c r="AL4835" s="13"/>
      <c r="AM4835" s="13"/>
      <c r="AN4835" s="13"/>
    </row>
    <row r="4836" spans="1:40" ht="15.75" hidden="1" customHeight="1" x14ac:dyDescent="0.25">
      <c r="A4836" s="13"/>
      <c r="B4836" s="13"/>
      <c r="C4836" s="13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  <c r="P4836" s="13"/>
      <c r="Q4836" s="13"/>
      <c r="R4836" s="13"/>
      <c r="S4836" s="13"/>
      <c r="T4836" s="13"/>
      <c r="U4836" s="13"/>
      <c r="V4836" s="13"/>
      <c r="W4836" s="13"/>
      <c r="X4836" s="13"/>
      <c r="Y4836" s="13"/>
      <c r="Z4836" s="13"/>
      <c r="AA4836" s="13"/>
      <c r="AB4836" s="13"/>
      <c r="AC4836" s="13"/>
      <c r="AD4836" s="13"/>
      <c r="AE4836" s="13"/>
      <c r="AF4836" s="13"/>
      <c r="AG4836" s="13"/>
      <c r="AH4836" s="13"/>
      <c r="AI4836" s="13"/>
      <c r="AJ4836" s="13"/>
      <c r="AK4836" s="13"/>
      <c r="AL4836" s="13"/>
      <c r="AM4836" s="13"/>
      <c r="AN4836" s="13"/>
    </row>
    <row r="4837" spans="1:40" ht="15.75" hidden="1" customHeight="1" x14ac:dyDescent="0.25">
      <c r="A4837" s="13"/>
      <c r="B4837" s="13"/>
      <c r="C4837" s="13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  <c r="P4837" s="13"/>
      <c r="Q4837" s="13"/>
      <c r="R4837" s="13"/>
      <c r="S4837" s="13"/>
      <c r="T4837" s="13"/>
      <c r="U4837" s="13"/>
      <c r="V4837" s="13"/>
      <c r="W4837" s="13"/>
      <c r="X4837" s="13"/>
      <c r="Y4837" s="13"/>
      <c r="Z4837" s="13"/>
      <c r="AA4837" s="13"/>
      <c r="AB4837" s="13"/>
      <c r="AC4837" s="13"/>
      <c r="AD4837" s="13"/>
      <c r="AE4837" s="13"/>
      <c r="AF4837" s="13"/>
      <c r="AG4837" s="13"/>
      <c r="AH4837" s="13"/>
      <c r="AI4837" s="13"/>
      <c r="AJ4837" s="13"/>
      <c r="AK4837" s="13"/>
      <c r="AL4837" s="13"/>
      <c r="AM4837" s="13"/>
      <c r="AN4837" s="13"/>
    </row>
    <row r="4838" spans="1:40" ht="15.75" hidden="1" customHeight="1" x14ac:dyDescent="0.25">
      <c r="A4838" s="13"/>
      <c r="B4838" s="13"/>
      <c r="C4838" s="13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  <c r="P4838" s="13"/>
      <c r="Q4838" s="13"/>
      <c r="R4838" s="13"/>
      <c r="S4838" s="13"/>
      <c r="T4838" s="13"/>
      <c r="U4838" s="13"/>
      <c r="V4838" s="13"/>
      <c r="W4838" s="13"/>
      <c r="X4838" s="13"/>
      <c r="Y4838" s="13"/>
      <c r="Z4838" s="13"/>
      <c r="AA4838" s="13"/>
      <c r="AB4838" s="13"/>
      <c r="AC4838" s="13"/>
      <c r="AD4838" s="13"/>
      <c r="AE4838" s="13"/>
      <c r="AF4838" s="13"/>
      <c r="AG4838" s="13"/>
      <c r="AH4838" s="13"/>
      <c r="AI4838" s="13"/>
      <c r="AJ4838" s="13"/>
      <c r="AK4838" s="13"/>
      <c r="AL4838" s="13"/>
      <c r="AM4838" s="13"/>
      <c r="AN4838" s="13"/>
    </row>
    <row r="4839" spans="1:40" ht="15.75" hidden="1" customHeight="1" x14ac:dyDescent="0.25">
      <c r="A4839" s="13"/>
      <c r="B4839" s="13"/>
      <c r="C4839" s="13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  <c r="P4839" s="13"/>
      <c r="Q4839" s="13"/>
      <c r="R4839" s="13"/>
      <c r="S4839" s="13"/>
      <c r="T4839" s="13"/>
      <c r="U4839" s="13"/>
      <c r="V4839" s="13"/>
      <c r="W4839" s="13"/>
      <c r="X4839" s="13"/>
      <c r="Y4839" s="13"/>
      <c r="Z4839" s="13"/>
      <c r="AA4839" s="13"/>
      <c r="AB4839" s="13"/>
      <c r="AC4839" s="13"/>
      <c r="AD4839" s="13"/>
      <c r="AE4839" s="13"/>
      <c r="AF4839" s="13"/>
      <c r="AG4839" s="13"/>
      <c r="AH4839" s="13"/>
      <c r="AI4839" s="13"/>
      <c r="AJ4839" s="13"/>
      <c r="AK4839" s="13"/>
      <c r="AL4839" s="13"/>
      <c r="AM4839" s="13"/>
      <c r="AN4839" s="13"/>
    </row>
    <row r="4840" spans="1:40" ht="15.75" hidden="1" customHeight="1" x14ac:dyDescent="0.25">
      <c r="A4840" s="13"/>
      <c r="B4840" s="13"/>
      <c r="C4840" s="13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  <c r="P4840" s="13"/>
      <c r="Q4840" s="13"/>
      <c r="R4840" s="13"/>
      <c r="S4840" s="13"/>
      <c r="T4840" s="13"/>
      <c r="U4840" s="13"/>
      <c r="V4840" s="13"/>
      <c r="W4840" s="13"/>
      <c r="X4840" s="13"/>
      <c r="Y4840" s="13"/>
      <c r="Z4840" s="13"/>
      <c r="AA4840" s="13"/>
      <c r="AB4840" s="13"/>
      <c r="AC4840" s="13"/>
      <c r="AD4840" s="13"/>
      <c r="AE4840" s="13"/>
      <c r="AF4840" s="13"/>
      <c r="AG4840" s="13"/>
      <c r="AH4840" s="13"/>
      <c r="AI4840" s="13"/>
      <c r="AJ4840" s="13"/>
      <c r="AK4840" s="13"/>
      <c r="AL4840" s="13"/>
      <c r="AM4840" s="13"/>
      <c r="AN4840" s="13"/>
    </row>
    <row r="4841" spans="1:40" ht="15.75" hidden="1" customHeight="1" x14ac:dyDescent="0.25">
      <c r="A4841" s="13"/>
      <c r="B4841" s="13"/>
      <c r="C4841" s="13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  <c r="P4841" s="13"/>
      <c r="Q4841" s="13"/>
      <c r="R4841" s="13"/>
      <c r="S4841" s="13"/>
      <c r="T4841" s="13"/>
      <c r="U4841" s="13"/>
      <c r="V4841" s="13"/>
      <c r="W4841" s="13"/>
      <c r="X4841" s="13"/>
      <c r="Y4841" s="13"/>
      <c r="Z4841" s="13"/>
      <c r="AA4841" s="13"/>
      <c r="AB4841" s="13"/>
      <c r="AC4841" s="13"/>
      <c r="AD4841" s="13"/>
      <c r="AE4841" s="13"/>
      <c r="AF4841" s="13"/>
      <c r="AG4841" s="13"/>
      <c r="AH4841" s="13"/>
      <c r="AI4841" s="13"/>
      <c r="AJ4841" s="13"/>
      <c r="AK4841" s="13"/>
      <c r="AL4841" s="13"/>
      <c r="AM4841" s="13"/>
      <c r="AN4841" s="13"/>
    </row>
    <row r="4842" spans="1:40" ht="15.75" hidden="1" customHeight="1" x14ac:dyDescent="0.25">
      <c r="A4842" s="13"/>
      <c r="B4842" s="13"/>
      <c r="C4842" s="13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  <c r="P4842" s="13"/>
      <c r="Q4842" s="13"/>
      <c r="R4842" s="13"/>
      <c r="S4842" s="13"/>
      <c r="T4842" s="13"/>
      <c r="U4842" s="13"/>
      <c r="V4842" s="13"/>
      <c r="W4842" s="13"/>
      <c r="X4842" s="13"/>
      <c r="Y4842" s="13"/>
      <c r="Z4842" s="13"/>
      <c r="AA4842" s="13"/>
      <c r="AB4842" s="13"/>
      <c r="AC4842" s="13"/>
      <c r="AD4842" s="13"/>
      <c r="AE4842" s="13"/>
      <c r="AF4842" s="13"/>
      <c r="AG4842" s="13"/>
      <c r="AH4842" s="13"/>
      <c r="AI4842" s="13"/>
      <c r="AJ4842" s="13"/>
      <c r="AK4842" s="13"/>
      <c r="AL4842" s="13"/>
      <c r="AM4842" s="13"/>
      <c r="AN4842" s="13"/>
    </row>
    <row r="4843" spans="1:40" ht="15.75" hidden="1" customHeight="1" x14ac:dyDescent="0.25">
      <c r="A4843" s="13"/>
      <c r="B4843" s="13"/>
      <c r="C4843" s="13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  <c r="P4843" s="13"/>
      <c r="Q4843" s="13"/>
      <c r="R4843" s="13"/>
      <c r="S4843" s="13"/>
      <c r="T4843" s="13"/>
      <c r="U4843" s="13"/>
      <c r="V4843" s="13"/>
      <c r="W4843" s="13"/>
      <c r="X4843" s="13"/>
      <c r="Y4843" s="13"/>
      <c r="Z4843" s="13"/>
      <c r="AA4843" s="13"/>
      <c r="AB4843" s="13"/>
      <c r="AC4843" s="13"/>
      <c r="AD4843" s="13"/>
      <c r="AE4843" s="13"/>
      <c r="AF4843" s="13"/>
      <c r="AG4843" s="13"/>
      <c r="AH4843" s="13"/>
      <c r="AI4843" s="13"/>
      <c r="AJ4843" s="13"/>
      <c r="AK4843" s="13"/>
      <c r="AL4843" s="13"/>
      <c r="AM4843" s="13"/>
      <c r="AN4843" s="13"/>
    </row>
    <row r="4844" spans="1:40" ht="15.75" hidden="1" customHeight="1" x14ac:dyDescent="0.25">
      <c r="A4844" s="13"/>
      <c r="B4844" s="13"/>
      <c r="C4844" s="13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  <c r="P4844" s="13"/>
      <c r="Q4844" s="13"/>
      <c r="R4844" s="13"/>
      <c r="S4844" s="13"/>
      <c r="T4844" s="13"/>
      <c r="U4844" s="13"/>
      <c r="V4844" s="13"/>
      <c r="W4844" s="13"/>
      <c r="X4844" s="13"/>
      <c r="Y4844" s="13"/>
      <c r="Z4844" s="13"/>
      <c r="AA4844" s="13"/>
      <c r="AB4844" s="13"/>
      <c r="AC4844" s="13"/>
      <c r="AD4844" s="13"/>
      <c r="AE4844" s="13"/>
      <c r="AF4844" s="13"/>
      <c r="AG4844" s="13"/>
      <c r="AH4844" s="13"/>
      <c r="AI4844" s="13"/>
      <c r="AJ4844" s="13"/>
      <c r="AK4844" s="13"/>
      <c r="AL4844" s="13"/>
      <c r="AM4844" s="13"/>
      <c r="AN4844" s="13"/>
    </row>
    <row r="4845" spans="1:40" ht="15.75" hidden="1" customHeight="1" x14ac:dyDescent="0.25">
      <c r="A4845" s="13"/>
      <c r="B4845" s="13"/>
      <c r="C4845" s="13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  <c r="P4845" s="13"/>
      <c r="Q4845" s="13"/>
      <c r="R4845" s="13"/>
      <c r="S4845" s="13"/>
      <c r="T4845" s="13"/>
      <c r="U4845" s="13"/>
      <c r="V4845" s="13"/>
      <c r="W4845" s="13"/>
      <c r="X4845" s="13"/>
      <c r="Y4845" s="13"/>
      <c r="Z4845" s="13"/>
      <c r="AA4845" s="13"/>
      <c r="AB4845" s="13"/>
      <c r="AC4845" s="13"/>
      <c r="AD4845" s="13"/>
      <c r="AE4845" s="13"/>
      <c r="AF4845" s="13"/>
      <c r="AG4845" s="13"/>
      <c r="AH4845" s="13"/>
      <c r="AI4845" s="13"/>
      <c r="AJ4845" s="13"/>
      <c r="AK4845" s="13"/>
      <c r="AL4845" s="13"/>
      <c r="AM4845" s="13"/>
      <c r="AN4845" s="13"/>
    </row>
    <row r="4846" spans="1:40" ht="15.75" hidden="1" customHeight="1" x14ac:dyDescent="0.25">
      <c r="A4846" s="13"/>
      <c r="B4846" s="13"/>
      <c r="C4846" s="13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  <c r="P4846" s="13"/>
      <c r="Q4846" s="13"/>
      <c r="R4846" s="13"/>
      <c r="S4846" s="13"/>
      <c r="T4846" s="13"/>
      <c r="U4846" s="13"/>
      <c r="V4846" s="13"/>
      <c r="W4846" s="13"/>
      <c r="X4846" s="13"/>
      <c r="Y4846" s="13"/>
      <c r="Z4846" s="13"/>
      <c r="AA4846" s="13"/>
      <c r="AB4846" s="13"/>
      <c r="AC4846" s="13"/>
      <c r="AD4846" s="13"/>
      <c r="AE4846" s="13"/>
      <c r="AF4846" s="13"/>
      <c r="AG4846" s="13"/>
      <c r="AH4846" s="13"/>
      <c r="AI4846" s="13"/>
      <c r="AJ4846" s="13"/>
      <c r="AK4846" s="13"/>
      <c r="AL4846" s="13"/>
      <c r="AM4846" s="13"/>
      <c r="AN4846" s="13"/>
    </row>
    <row r="4847" spans="1:40" ht="15.75" hidden="1" customHeight="1" x14ac:dyDescent="0.25">
      <c r="A4847" s="13"/>
      <c r="B4847" s="13"/>
      <c r="C4847" s="13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  <c r="P4847" s="13"/>
      <c r="Q4847" s="13"/>
      <c r="R4847" s="13"/>
      <c r="S4847" s="13"/>
      <c r="T4847" s="13"/>
      <c r="U4847" s="13"/>
      <c r="V4847" s="13"/>
      <c r="W4847" s="13"/>
      <c r="X4847" s="13"/>
      <c r="Y4847" s="13"/>
      <c r="Z4847" s="13"/>
      <c r="AA4847" s="13"/>
      <c r="AB4847" s="13"/>
      <c r="AC4847" s="13"/>
      <c r="AD4847" s="13"/>
      <c r="AE4847" s="13"/>
      <c r="AF4847" s="13"/>
      <c r="AG4847" s="13"/>
      <c r="AH4847" s="13"/>
      <c r="AI4847" s="13"/>
      <c r="AJ4847" s="13"/>
      <c r="AK4847" s="13"/>
      <c r="AL4847" s="13"/>
      <c r="AM4847" s="13"/>
      <c r="AN4847" s="13"/>
    </row>
    <row r="4848" spans="1:40" ht="15.75" hidden="1" customHeight="1" x14ac:dyDescent="0.25">
      <c r="A4848" s="13"/>
      <c r="B4848" s="13"/>
      <c r="C4848" s="13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  <c r="P4848" s="13"/>
      <c r="Q4848" s="13"/>
      <c r="R4848" s="13"/>
      <c r="S4848" s="13"/>
      <c r="T4848" s="13"/>
      <c r="U4848" s="13"/>
      <c r="V4848" s="13"/>
      <c r="W4848" s="13"/>
      <c r="X4848" s="13"/>
      <c r="Y4848" s="13"/>
      <c r="Z4848" s="13"/>
      <c r="AA4848" s="13"/>
      <c r="AB4848" s="13"/>
      <c r="AC4848" s="13"/>
      <c r="AD4848" s="13"/>
      <c r="AE4848" s="13"/>
      <c r="AF4848" s="13"/>
      <c r="AG4848" s="13"/>
      <c r="AH4848" s="13"/>
      <c r="AI4848" s="13"/>
      <c r="AJ4848" s="13"/>
      <c r="AK4848" s="13"/>
      <c r="AL4848" s="13"/>
      <c r="AM4848" s="13"/>
      <c r="AN4848" s="13"/>
    </row>
    <row r="4849" spans="1:40" ht="15.75" hidden="1" customHeight="1" x14ac:dyDescent="0.25">
      <c r="A4849" s="13"/>
      <c r="B4849" s="13"/>
      <c r="C4849" s="13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  <c r="P4849" s="13"/>
      <c r="Q4849" s="13"/>
      <c r="R4849" s="13"/>
      <c r="S4849" s="13"/>
      <c r="T4849" s="13"/>
      <c r="U4849" s="13"/>
      <c r="V4849" s="13"/>
      <c r="W4849" s="13"/>
      <c r="X4849" s="13"/>
      <c r="Y4849" s="13"/>
      <c r="Z4849" s="13"/>
      <c r="AA4849" s="13"/>
      <c r="AB4849" s="13"/>
      <c r="AC4849" s="13"/>
      <c r="AD4849" s="13"/>
      <c r="AE4849" s="13"/>
      <c r="AF4849" s="13"/>
      <c r="AG4849" s="13"/>
      <c r="AH4849" s="13"/>
      <c r="AI4849" s="13"/>
      <c r="AJ4849" s="13"/>
      <c r="AK4849" s="13"/>
      <c r="AL4849" s="13"/>
      <c r="AM4849" s="13"/>
      <c r="AN4849" s="13"/>
    </row>
    <row r="4850" spans="1:40" ht="15.75" hidden="1" customHeight="1" x14ac:dyDescent="0.25">
      <c r="A4850" s="13"/>
      <c r="B4850" s="13"/>
      <c r="C4850" s="13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  <c r="P4850" s="13"/>
      <c r="Q4850" s="13"/>
      <c r="R4850" s="13"/>
      <c r="S4850" s="13"/>
      <c r="T4850" s="13"/>
      <c r="U4850" s="13"/>
      <c r="V4850" s="13"/>
      <c r="W4850" s="13"/>
      <c r="X4850" s="13"/>
      <c r="Y4850" s="13"/>
      <c r="Z4850" s="13"/>
      <c r="AA4850" s="13"/>
      <c r="AB4850" s="13"/>
      <c r="AC4850" s="13"/>
      <c r="AD4850" s="13"/>
      <c r="AE4850" s="13"/>
      <c r="AF4850" s="13"/>
      <c r="AG4850" s="13"/>
      <c r="AH4850" s="13"/>
      <c r="AI4850" s="13"/>
      <c r="AJ4850" s="13"/>
      <c r="AK4850" s="13"/>
      <c r="AL4850" s="13"/>
      <c r="AM4850" s="13"/>
      <c r="AN4850" s="13"/>
    </row>
    <row r="4851" spans="1:40" ht="15.75" hidden="1" customHeight="1" x14ac:dyDescent="0.25">
      <c r="A4851" s="13"/>
      <c r="B4851" s="13"/>
      <c r="C4851" s="13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  <c r="P4851" s="13"/>
      <c r="Q4851" s="13"/>
      <c r="R4851" s="13"/>
      <c r="S4851" s="13"/>
      <c r="T4851" s="13"/>
      <c r="U4851" s="13"/>
      <c r="V4851" s="13"/>
      <c r="W4851" s="13"/>
      <c r="X4851" s="13"/>
      <c r="Y4851" s="13"/>
      <c r="Z4851" s="13"/>
      <c r="AA4851" s="13"/>
      <c r="AB4851" s="13"/>
      <c r="AC4851" s="13"/>
      <c r="AD4851" s="13"/>
      <c r="AE4851" s="13"/>
      <c r="AF4851" s="13"/>
      <c r="AG4851" s="13"/>
      <c r="AH4851" s="13"/>
      <c r="AI4851" s="13"/>
      <c r="AJ4851" s="13"/>
      <c r="AK4851" s="13"/>
      <c r="AL4851" s="13"/>
      <c r="AM4851" s="13"/>
      <c r="AN4851" s="13"/>
    </row>
    <row r="4852" spans="1:40" ht="15.75" hidden="1" customHeight="1" x14ac:dyDescent="0.25">
      <c r="A4852" s="13"/>
      <c r="B4852" s="13"/>
      <c r="C4852" s="13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  <c r="P4852" s="13"/>
      <c r="Q4852" s="13"/>
      <c r="R4852" s="13"/>
      <c r="S4852" s="13"/>
      <c r="T4852" s="13"/>
      <c r="U4852" s="13"/>
      <c r="V4852" s="13"/>
      <c r="W4852" s="13"/>
      <c r="X4852" s="13"/>
      <c r="Y4852" s="13"/>
      <c r="Z4852" s="13"/>
      <c r="AA4852" s="13"/>
      <c r="AB4852" s="13"/>
      <c r="AC4852" s="13"/>
      <c r="AD4852" s="13"/>
      <c r="AE4852" s="13"/>
      <c r="AF4852" s="13"/>
      <c r="AG4852" s="13"/>
      <c r="AH4852" s="13"/>
      <c r="AI4852" s="13"/>
      <c r="AJ4852" s="13"/>
      <c r="AK4852" s="13"/>
      <c r="AL4852" s="13"/>
      <c r="AM4852" s="13"/>
      <c r="AN4852" s="13"/>
    </row>
    <row r="4853" spans="1:40" ht="15.75" hidden="1" customHeight="1" x14ac:dyDescent="0.25">
      <c r="A4853" s="13"/>
      <c r="B4853" s="13"/>
      <c r="C4853" s="13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  <c r="P4853" s="13"/>
      <c r="Q4853" s="13"/>
      <c r="R4853" s="13"/>
      <c r="S4853" s="13"/>
      <c r="T4853" s="13"/>
      <c r="U4853" s="13"/>
      <c r="V4853" s="13"/>
      <c r="W4853" s="13"/>
      <c r="X4853" s="13"/>
      <c r="Y4853" s="13"/>
      <c r="Z4853" s="13"/>
      <c r="AA4853" s="13"/>
      <c r="AB4853" s="13"/>
      <c r="AC4853" s="13"/>
      <c r="AD4853" s="13"/>
      <c r="AE4853" s="13"/>
      <c r="AF4853" s="13"/>
      <c r="AG4853" s="13"/>
      <c r="AH4853" s="13"/>
      <c r="AI4853" s="13"/>
      <c r="AJ4853" s="13"/>
      <c r="AK4853" s="13"/>
      <c r="AL4853" s="13"/>
      <c r="AM4853" s="13"/>
      <c r="AN4853" s="13"/>
    </row>
    <row r="4854" spans="1:40" ht="15.75" hidden="1" customHeight="1" x14ac:dyDescent="0.25">
      <c r="A4854" s="13"/>
      <c r="B4854" s="13"/>
      <c r="C4854" s="13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  <c r="P4854" s="13"/>
      <c r="Q4854" s="13"/>
      <c r="R4854" s="13"/>
      <c r="S4854" s="13"/>
      <c r="T4854" s="13"/>
      <c r="U4854" s="13"/>
      <c r="V4854" s="13"/>
      <c r="W4854" s="13"/>
      <c r="X4854" s="13"/>
      <c r="Y4854" s="13"/>
      <c r="Z4854" s="13"/>
      <c r="AA4854" s="13"/>
      <c r="AB4854" s="13"/>
      <c r="AC4854" s="13"/>
      <c r="AD4854" s="13"/>
      <c r="AE4854" s="13"/>
      <c r="AF4854" s="13"/>
      <c r="AG4854" s="13"/>
      <c r="AH4854" s="13"/>
      <c r="AI4854" s="13"/>
      <c r="AJ4854" s="13"/>
      <c r="AK4854" s="13"/>
      <c r="AL4854" s="13"/>
      <c r="AM4854" s="13"/>
      <c r="AN4854" s="13"/>
    </row>
    <row r="4855" spans="1:40" ht="15.75" hidden="1" customHeight="1" x14ac:dyDescent="0.25">
      <c r="A4855" s="13"/>
      <c r="B4855" s="13"/>
      <c r="C4855" s="13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  <c r="P4855" s="13"/>
      <c r="Q4855" s="13"/>
      <c r="R4855" s="13"/>
      <c r="S4855" s="13"/>
      <c r="T4855" s="13"/>
      <c r="U4855" s="13"/>
      <c r="V4855" s="13"/>
      <c r="W4855" s="13"/>
      <c r="X4855" s="13"/>
      <c r="Y4855" s="13"/>
      <c r="Z4855" s="13"/>
      <c r="AA4855" s="13"/>
      <c r="AB4855" s="13"/>
      <c r="AC4855" s="13"/>
      <c r="AD4855" s="13"/>
      <c r="AE4855" s="13"/>
      <c r="AF4855" s="13"/>
      <c r="AG4855" s="13"/>
      <c r="AH4855" s="13"/>
      <c r="AI4855" s="13"/>
      <c r="AJ4855" s="13"/>
      <c r="AK4855" s="13"/>
      <c r="AL4855" s="13"/>
      <c r="AM4855" s="13"/>
      <c r="AN4855" s="13"/>
    </row>
    <row r="4856" spans="1:40" ht="15.75" hidden="1" customHeight="1" x14ac:dyDescent="0.25">
      <c r="A4856" s="13"/>
      <c r="B4856" s="13"/>
      <c r="C4856" s="13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  <c r="P4856" s="13"/>
      <c r="Q4856" s="13"/>
      <c r="R4856" s="13"/>
      <c r="S4856" s="13"/>
      <c r="T4856" s="13"/>
      <c r="U4856" s="13"/>
      <c r="V4856" s="13"/>
      <c r="W4856" s="13"/>
      <c r="X4856" s="13"/>
      <c r="Y4856" s="13"/>
      <c r="Z4856" s="13"/>
      <c r="AA4856" s="13"/>
      <c r="AB4856" s="13"/>
      <c r="AC4856" s="13"/>
      <c r="AD4856" s="13"/>
      <c r="AE4856" s="13"/>
      <c r="AF4856" s="13"/>
      <c r="AG4856" s="13"/>
      <c r="AH4856" s="13"/>
      <c r="AI4856" s="13"/>
      <c r="AJ4856" s="13"/>
      <c r="AK4856" s="13"/>
      <c r="AL4856" s="13"/>
      <c r="AM4856" s="13"/>
      <c r="AN4856" s="13"/>
    </row>
    <row r="4857" spans="1:40" ht="15.75" hidden="1" customHeight="1" x14ac:dyDescent="0.25">
      <c r="A4857" s="13"/>
      <c r="B4857" s="13"/>
      <c r="C4857" s="13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  <c r="P4857" s="13"/>
      <c r="Q4857" s="13"/>
      <c r="R4857" s="13"/>
      <c r="S4857" s="13"/>
      <c r="T4857" s="13"/>
      <c r="U4857" s="13"/>
      <c r="V4857" s="13"/>
      <c r="W4857" s="13"/>
      <c r="X4857" s="13"/>
      <c r="Y4857" s="13"/>
      <c r="Z4857" s="13"/>
      <c r="AA4857" s="13"/>
      <c r="AB4857" s="13"/>
      <c r="AC4857" s="13"/>
      <c r="AD4857" s="13"/>
      <c r="AE4857" s="13"/>
      <c r="AF4857" s="13"/>
      <c r="AG4857" s="13"/>
      <c r="AH4857" s="13"/>
      <c r="AI4857" s="13"/>
      <c r="AJ4857" s="13"/>
      <c r="AK4857" s="13"/>
      <c r="AL4857" s="13"/>
      <c r="AM4857" s="13"/>
      <c r="AN4857" s="13"/>
    </row>
    <row r="4858" spans="1:40" ht="15.75" hidden="1" customHeight="1" x14ac:dyDescent="0.25">
      <c r="A4858" s="13"/>
      <c r="B4858" s="13"/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  <c r="P4858" s="13"/>
      <c r="Q4858" s="13"/>
      <c r="R4858" s="13"/>
      <c r="S4858" s="13"/>
      <c r="T4858" s="13"/>
      <c r="U4858" s="13"/>
      <c r="V4858" s="13"/>
      <c r="W4858" s="13"/>
      <c r="X4858" s="13"/>
      <c r="Y4858" s="13"/>
      <c r="Z4858" s="13"/>
      <c r="AA4858" s="13"/>
      <c r="AB4858" s="13"/>
      <c r="AC4858" s="13"/>
      <c r="AD4858" s="13"/>
      <c r="AE4858" s="13"/>
      <c r="AF4858" s="13"/>
      <c r="AG4858" s="13"/>
      <c r="AH4858" s="13"/>
      <c r="AI4858" s="13"/>
      <c r="AJ4858" s="13"/>
      <c r="AK4858" s="13"/>
      <c r="AL4858" s="13"/>
      <c r="AM4858" s="13"/>
      <c r="AN4858" s="13"/>
    </row>
    <row r="4859" spans="1:40" ht="15.75" hidden="1" customHeight="1" x14ac:dyDescent="0.25">
      <c r="A4859" s="13"/>
      <c r="B4859" s="13"/>
      <c r="C4859" s="13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  <c r="P4859" s="13"/>
      <c r="Q4859" s="13"/>
      <c r="R4859" s="13"/>
      <c r="S4859" s="13"/>
      <c r="T4859" s="13"/>
      <c r="U4859" s="13"/>
      <c r="V4859" s="13"/>
      <c r="W4859" s="13"/>
      <c r="X4859" s="13"/>
      <c r="Y4859" s="13"/>
      <c r="Z4859" s="13"/>
      <c r="AA4859" s="13"/>
      <c r="AB4859" s="13"/>
      <c r="AC4859" s="13"/>
      <c r="AD4859" s="13"/>
      <c r="AE4859" s="13"/>
      <c r="AF4859" s="13"/>
      <c r="AG4859" s="13"/>
      <c r="AH4859" s="13"/>
      <c r="AI4859" s="13"/>
      <c r="AJ4859" s="13"/>
      <c r="AK4859" s="13"/>
      <c r="AL4859" s="13"/>
      <c r="AM4859" s="13"/>
      <c r="AN4859" s="13"/>
    </row>
    <row r="4860" spans="1:40" ht="15.75" hidden="1" customHeight="1" x14ac:dyDescent="0.25">
      <c r="A4860" s="13"/>
      <c r="B4860" s="13"/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  <c r="P4860" s="13"/>
      <c r="Q4860" s="13"/>
      <c r="R4860" s="13"/>
      <c r="S4860" s="13"/>
      <c r="T4860" s="13"/>
      <c r="U4860" s="13"/>
      <c r="V4860" s="13"/>
      <c r="W4860" s="13"/>
      <c r="X4860" s="13"/>
      <c r="Y4860" s="13"/>
      <c r="Z4860" s="13"/>
      <c r="AA4860" s="13"/>
      <c r="AB4860" s="13"/>
      <c r="AC4860" s="13"/>
      <c r="AD4860" s="13"/>
      <c r="AE4860" s="13"/>
      <c r="AF4860" s="13"/>
      <c r="AG4860" s="13"/>
      <c r="AH4860" s="13"/>
      <c r="AI4860" s="13"/>
      <c r="AJ4860" s="13"/>
      <c r="AK4860" s="13"/>
      <c r="AL4860" s="13"/>
      <c r="AM4860" s="13"/>
      <c r="AN4860" s="13"/>
    </row>
    <row r="4861" spans="1:40" ht="15.75" hidden="1" customHeight="1" x14ac:dyDescent="0.25">
      <c r="A4861" s="13"/>
      <c r="B4861" s="13"/>
      <c r="C4861" s="13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  <c r="P4861" s="13"/>
      <c r="Q4861" s="13"/>
      <c r="R4861" s="13"/>
      <c r="S4861" s="13"/>
      <c r="T4861" s="13"/>
      <c r="U4861" s="13"/>
      <c r="V4861" s="13"/>
      <c r="W4861" s="13"/>
      <c r="X4861" s="13"/>
      <c r="Y4861" s="13"/>
      <c r="Z4861" s="13"/>
      <c r="AA4861" s="13"/>
      <c r="AB4861" s="13"/>
      <c r="AC4861" s="13"/>
      <c r="AD4861" s="13"/>
      <c r="AE4861" s="13"/>
      <c r="AF4861" s="13"/>
      <c r="AG4861" s="13"/>
      <c r="AH4861" s="13"/>
      <c r="AI4861" s="13"/>
      <c r="AJ4861" s="13"/>
      <c r="AK4861" s="13"/>
      <c r="AL4861" s="13"/>
      <c r="AM4861" s="13"/>
      <c r="AN4861" s="13"/>
    </row>
    <row r="4862" spans="1:40" ht="15.75" hidden="1" customHeight="1" x14ac:dyDescent="0.25">
      <c r="A4862" s="13"/>
      <c r="B4862" s="13"/>
      <c r="C4862" s="13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  <c r="P4862" s="13"/>
      <c r="Q4862" s="13"/>
      <c r="R4862" s="13"/>
      <c r="S4862" s="13"/>
      <c r="T4862" s="13"/>
      <c r="U4862" s="13"/>
      <c r="V4862" s="13"/>
      <c r="W4862" s="13"/>
      <c r="X4862" s="13"/>
      <c r="Y4862" s="13"/>
      <c r="Z4862" s="13"/>
      <c r="AA4862" s="13"/>
      <c r="AB4862" s="13"/>
      <c r="AC4862" s="13"/>
      <c r="AD4862" s="13"/>
      <c r="AE4862" s="13"/>
      <c r="AF4862" s="13"/>
      <c r="AG4862" s="13"/>
      <c r="AH4862" s="13"/>
      <c r="AI4862" s="13"/>
      <c r="AJ4862" s="13"/>
      <c r="AK4862" s="13"/>
      <c r="AL4862" s="13"/>
      <c r="AM4862" s="13"/>
      <c r="AN4862" s="13"/>
    </row>
    <row r="4863" spans="1:40" ht="15.75" hidden="1" customHeight="1" x14ac:dyDescent="0.25">
      <c r="A4863" s="13"/>
      <c r="B4863" s="13"/>
      <c r="C4863" s="13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  <c r="P4863" s="13"/>
      <c r="Q4863" s="13"/>
      <c r="R4863" s="13"/>
      <c r="S4863" s="13"/>
      <c r="T4863" s="13"/>
      <c r="U4863" s="13"/>
      <c r="V4863" s="13"/>
      <c r="W4863" s="13"/>
      <c r="X4863" s="13"/>
      <c r="Y4863" s="13"/>
      <c r="Z4863" s="13"/>
      <c r="AA4863" s="13"/>
      <c r="AB4863" s="13"/>
      <c r="AC4863" s="13"/>
      <c r="AD4863" s="13"/>
      <c r="AE4863" s="13"/>
      <c r="AF4863" s="13"/>
      <c r="AG4863" s="13"/>
      <c r="AH4863" s="13"/>
      <c r="AI4863" s="13"/>
      <c r="AJ4863" s="13"/>
      <c r="AK4863" s="13"/>
      <c r="AL4863" s="13"/>
      <c r="AM4863" s="13"/>
      <c r="AN4863" s="13"/>
    </row>
    <row r="4864" spans="1:40" ht="15.75" hidden="1" customHeight="1" x14ac:dyDescent="0.25">
      <c r="A4864" s="13"/>
      <c r="B4864" s="13"/>
      <c r="C4864" s="13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  <c r="P4864" s="13"/>
      <c r="Q4864" s="13"/>
      <c r="R4864" s="13"/>
      <c r="S4864" s="13"/>
      <c r="T4864" s="13"/>
      <c r="U4864" s="13"/>
      <c r="V4864" s="13"/>
      <c r="W4864" s="13"/>
      <c r="X4864" s="13"/>
      <c r="Y4864" s="13"/>
      <c r="Z4864" s="13"/>
      <c r="AA4864" s="13"/>
      <c r="AB4864" s="13"/>
      <c r="AC4864" s="13"/>
      <c r="AD4864" s="13"/>
      <c r="AE4864" s="13"/>
      <c r="AF4864" s="13"/>
      <c r="AG4864" s="13"/>
      <c r="AH4864" s="13"/>
      <c r="AI4864" s="13"/>
      <c r="AJ4864" s="13"/>
      <c r="AK4864" s="13"/>
      <c r="AL4864" s="13"/>
      <c r="AM4864" s="13"/>
      <c r="AN4864" s="13"/>
    </row>
    <row r="4865" spans="1:40" ht="15.75" hidden="1" customHeight="1" x14ac:dyDescent="0.25">
      <c r="A4865" s="13"/>
      <c r="B4865" s="13"/>
      <c r="C4865" s="13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  <c r="P4865" s="13"/>
      <c r="Q4865" s="13"/>
      <c r="R4865" s="13"/>
      <c r="S4865" s="13"/>
      <c r="T4865" s="13"/>
      <c r="U4865" s="13"/>
      <c r="V4865" s="13"/>
      <c r="W4865" s="13"/>
      <c r="X4865" s="13"/>
      <c r="Y4865" s="13"/>
      <c r="Z4865" s="13"/>
      <c r="AA4865" s="13"/>
      <c r="AB4865" s="13"/>
      <c r="AC4865" s="13"/>
      <c r="AD4865" s="13"/>
      <c r="AE4865" s="13"/>
      <c r="AF4865" s="13"/>
      <c r="AG4865" s="13"/>
      <c r="AH4865" s="13"/>
      <c r="AI4865" s="13"/>
      <c r="AJ4865" s="13"/>
      <c r="AK4865" s="13"/>
      <c r="AL4865" s="13"/>
      <c r="AM4865" s="13"/>
      <c r="AN4865" s="13"/>
    </row>
    <row r="4866" spans="1:40" ht="15.75" hidden="1" customHeight="1" x14ac:dyDescent="0.25">
      <c r="A4866" s="13"/>
      <c r="B4866" s="13"/>
      <c r="C4866" s="13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  <c r="P4866" s="13"/>
      <c r="Q4866" s="13"/>
      <c r="R4866" s="13"/>
      <c r="S4866" s="13"/>
      <c r="T4866" s="13"/>
      <c r="U4866" s="13"/>
      <c r="V4866" s="13"/>
      <c r="W4866" s="13"/>
      <c r="X4866" s="13"/>
      <c r="Y4866" s="13"/>
      <c r="Z4866" s="13"/>
      <c r="AA4866" s="13"/>
      <c r="AB4866" s="13"/>
      <c r="AC4866" s="13"/>
      <c r="AD4866" s="13"/>
      <c r="AE4866" s="13"/>
      <c r="AF4866" s="13"/>
      <c r="AG4866" s="13"/>
      <c r="AH4866" s="13"/>
      <c r="AI4866" s="13"/>
      <c r="AJ4866" s="13"/>
      <c r="AK4866" s="13"/>
      <c r="AL4866" s="13"/>
      <c r="AM4866" s="13"/>
      <c r="AN4866" s="13"/>
    </row>
    <row r="4867" spans="1:40" ht="15.75" hidden="1" customHeight="1" x14ac:dyDescent="0.25">
      <c r="A4867" s="13"/>
      <c r="B4867" s="13"/>
      <c r="C4867" s="13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  <c r="P4867" s="13"/>
      <c r="Q4867" s="13"/>
      <c r="R4867" s="13"/>
      <c r="S4867" s="13"/>
      <c r="T4867" s="13"/>
      <c r="U4867" s="13"/>
      <c r="V4867" s="13"/>
      <c r="W4867" s="13"/>
      <c r="X4867" s="13"/>
      <c r="Y4867" s="13"/>
      <c r="Z4867" s="13"/>
      <c r="AA4867" s="13"/>
      <c r="AB4867" s="13"/>
      <c r="AC4867" s="13"/>
      <c r="AD4867" s="13"/>
      <c r="AE4867" s="13"/>
      <c r="AF4867" s="13"/>
      <c r="AG4867" s="13"/>
      <c r="AH4867" s="13"/>
      <c r="AI4867" s="13"/>
      <c r="AJ4867" s="13"/>
      <c r="AK4867" s="13"/>
      <c r="AL4867" s="13"/>
      <c r="AM4867" s="13"/>
      <c r="AN4867" s="13"/>
    </row>
    <row r="4868" spans="1:40" ht="15.75" hidden="1" customHeight="1" x14ac:dyDescent="0.25">
      <c r="A4868" s="13"/>
      <c r="B4868" s="13"/>
      <c r="C4868" s="13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  <c r="P4868" s="13"/>
      <c r="Q4868" s="13"/>
      <c r="R4868" s="13"/>
      <c r="S4868" s="13"/>
      <c r="T4868" s="13"/>
      <c r="U4868" s="13"/>
      <c r="V4868" s="13"/>
      <c r="W4868" s="13"/>
      <c r="X4868" s="13"/>
      <c r="Y4868" s="13"/>
      <c r="Z4868" s="13"/>
      <c r="AA4868" s="13"/>
      <c r="AB4868" s="13"/>
      <c r="AC4868" s="13"/>
      <c r="AD4868" s="13"/>
      <c r="AE4868" s="13"/>
      <c r="AF4868" s="13"/>
      <c r="AG4868" s="13"/>
      <c r="AH4868" s="13"/>
      <c r="AI4868" s="13"/>
      <c r="AJ4868" s="13"/>
      <c r="AK4868" s="13"/>
      <c r="AL4868" s="13"/>
      <c r="AM4868" s="13"/>
      <c r="AN4868" s="13"/>
    </row>
    <row r="4869" spans="1:40" ht="15.75" hidden="1" customHeight="1" x14ac:dyDescent="0.25">
      <c r="A4869" s="13"/>
      <c r="B4869" s="13"/>
      <c r="C4869" s="13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  <c r="P4869" s="13"/>
      <c r="Q4869" s="13"/>
      <c r="R4869" s="13"/>
      <c r="S4869" s="13"/>
      <c r="T4869" s="13"/>
      <c r="U4869" s="13"/>
      <c r="V4869" s="13"/>
      <c r="W4869" s="13"/>
      <c r="X4869" s="13"/>
      <c r="Y4869" s="13"/>
      <c r="Z4869" s="13"/>
      <c r="AA4869" s="13"/>
      <c r="AB4869" s="13"/>
      <c r="AC4869" s="13"/>
      <c r="AD4869" s="13"/>
      <c r="AE4869" s="13"/>
      <c r="AF4869" s="13"/>
      <c r="AG4869" s="13"/>
      <c r="AH4869" s="13"/>
      <c r="AI4869" s="13"/>
      <c r="AJ4869" s="13"/>
      <c r="AK4869" s="13"/>
      <c r="AL4869" s="13"/>
      <c r="AM4869" s="13"/>
      <c r="AN4869" s="13"/>
    </row>
    <row r="4870" spans="1:40" ht="15.75" hidden="1" customHeight="1" x14ac:dyDescent="0.25">
      <c r="A4870" s="13"/>
      <c r="B4870" s="13"/>
      <c r="C4870" s="13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  <c r="P4870" s="13"/>
      <c r="Q4870" s="13"/>
      <c r="R4870" s="13"/>
      <c r="S4870" s="13"/>
      <c r="T4870" s="13"/>
      <c r="U4870" s="13"/>
      <c r="V4870" s="13"/>
      <c r="W4870" s="13"/>
      <c r="X4870" s="13"/>
      <c r="Y4870" s="13"/>
      <c r="Z4870" s="13"/>
      <c r="AA4870" s="13"/>
      <c r="AB4870" s="13"/>
      <c r="AC4870" s="13"/>
      <c r="AD4870" s="13"/>
      <c r="AE4870" s="13"/>
      <c r="AF4870" s="13"/>
      <c r="AG4870" s="13"/>
      <c r="AH4870" s="13"/>
      <c r="AI4870" s="13"/>
      <c r="AJ4870" s="13"/>
      <c r="AK4870" s="13"/>
      <c r="AL4870" s="13"/>
      <c r="AM4870" s="13"/>
      <c r="AN4870" s="13"/>
    </row>
    <row r="4871" spans="1:40" ht="15.75" hidden="1" customHeight="1" x14ac:dyDescent="0.25">
      <c r="A4871" s="13"/>
      <c r="B4871" s="13"/>
      <c r="C4871" s="13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  <c r="P4871" s="13"/>
      <c r="Q4871" s="13"/>
      <c r="R4871" s="13"/>
      <c r="S4871" s="13"/>
      <c r="T4871" s="13"/>
      <c r="U4871" s="13"/>
      <c r="V4871" s="13"/>
      <c r="W4871" s="13"/>
      <c r="X4871" s="13"/>
      <c r="Y4871" s="13"/>
      <c r="Z4871" s="13"/>
      <c r="AA4871" s="13"/>
      <c r="AB4871" s="13"/>
      <c r="AC4871" s="13"/>
      <c r="AD4871" s="13"/>
      <c r="AE4871" s="13"/>
      <c r="AF4871" s="13"/>
      <c r="AG4871" s="13"/>
      <c r="AH4871" s="13"/>
      <c r="AI4871" s="13"/>
      <c r="AJ4871" s="13"/>
      <c r="AK4871" s="13"/>
      <c r="AL4871" s="13"/>
      <c r="AM4871" s="13"/>
      <c r="AN4871" s="13"/>
    </row>
    <row r="4872" spans="1:40" ht="15.75" hidden="1" customHeight="1" x14ac:dyDescent="0.25">
      <c r="A4872" s="13"/>
      <c r="B4872" s="13"/>
      <c r="C4872" s="13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  <c r="P4872" s="13"/>
      <c r="Q4872" s="13"/>
      <c r="R4872" s="13"/>
      <c r="S4872" s="13"/>
      <c r="T4872" s="13"/>
      <c r="U4872" s="13"/>
      <c r="V4872" s="13"/>
      <c r="W4872" s="13"/>
      <c r="X4872" s="13"/>
      <c r="Y4872" s="13"/>
      <c r="Z4872" s="13"/>
      <c r="AA4872" s="13"/>
      <c r="AB4872" s="13"/>
      <c r="AC4872" s="13"/>
      <c r="AD4872" s="13"/>
      <c r="AE4872" s="13"/>
      <c r="AF4872" s="13"/>
      <c r="AG4872" s="13"/>
      <c r="AH4872" s="13"/>
      <c r="AI4872" s="13"/>
      <c r="AJ4872" s="13"/>
      <c r="AK4872" s="13"/>
      <c r="AL4872" s="13"/>
      <c r="AM4872" s="13"/>
      <c r="AN4872" s="13"/>
    </row>
    <row r="4873" spans="1:40" ht="15.75" hidden="1" customHeight="1" x14ac:dyDescent="0.25">
      <c r="A4873" s="13"/>
      <c r="B4873" s="13"/>
      <c r="C4873" s="13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  <c r="P4873" s="13"/>
      <c r="Q4873" s="13"/>
      <c r="R4873" s="13"/>
      <c r="S4873" s="13"/>
      <c r="T4873" s="13"/>
      <c r="U4873" s="13"/>
      <c r="V4873" s="13"/>
      <c r="W4873" s="13"/>
      <c r="X4873" s="13"/>
      <c r="Y4873" s="13"/>
      <c r="Z4873" s="13"/>
      <c r="AA4873" s="13"/>
      <c r="AB4873" s="13"/>
      <c r="AC4873" s="13"/>
      <c r="AD4873" s="13"/>
      <c r="AE4873" s="13"/>
      <c r="AF4873" s="13"/>
      <c r="AG4873" s="13"/>
      <c r="AH4873" s="13"/>
      <c r="AI4873" s="13"/>
      <c r="AJ4873" s="13"/>
      <c r="AK4873" s="13"/>
      <c r="AL4873" s="13"/>
      <c r="AM4873" s="13"/>
      <c r="AN4873" s="13"/>
    </row>
    <row r="4874" spans="1:40" ht="15.75" hidden="1" customHeight="1" x14ac:dyDescent="0.25">
      <c r="A4874" s="13"/>
      <c r="B4874" s="13"/>
      <c r="C4874" s="13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  <c r="P4874" s="13"/>
      <c r="Q4874" s="13"/>
      <c r="R4874" s="13"/>
      <c r="S4874" s="13"/>
      <c r="T4874" s="13"/>
      <c r="U4874" s="13"/>
      <c r="V4874" s="13"/>
      <c r="W4874" s="13"/>
      <c r="X4874" s="13"/>
      <c r="Y4874" s="13"/>
      <c r="Z4874" s="13"/>
      <c r="AA4874" s="13"/>
      <c r="AB4874" s="13"/>
      <c r="AC4874" s="13"/>
      <c r="AD4874" s="13"/>
      <c r="AE4874" s="13"/>
      <c r="AF4874" s="13"/>
      <c r="AG4874" s="13"/>
      <c r="AH4874" s="13"/>
      <c r="AI4874" s="13"/>
      <c r="AJ4874" s="13"/>
      <c r="AK4874" s="13"/>
      <c r="AL4874" s="13"/>
      <c r="AM4874" s="13"/>
      <c r="AN4874" s="13"/>
    </row>
    <row r="4875" spans="1:40" ht="15.75" hidden="1" customHeight="1" x14ac:dyDescent="0.25">
      <c r="A4875" s="13"/>
      <c r="B4875" s="13"/>
      <c r="C4875" s="13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  <c r="P4875" s="13"/>
      <c r="Q4875" s="13"/>
      <c r="R4875" s="13"/>
      <c r="S4875" s="13"/>
      <c r="T4875" s="13"/>
      <c r="U4875" s="13"/>
      <c r="V4875" s="13"/>
      <c r="W4875" s="13"/>
      <c r="X4875" s="13"/>
      <c r="Y4875" s="13"/>
      <c r="Z4875" s="13"/>
      <c r="AA4875" s="13"/>
      <c r="AB4875" s="13"/>
      <c r="AC4875" s="13"/>
      <c r="AD4875" s="13"/>
      <c r="AE4875" s="13"/>
      <c r="AF4875" s="13"/>
      <c r="AG4875" s="13"/>
      <c r="AH4875" s="13"/>
      <c r="AI4875" s="13"/>
      <c r="AJ4875" s="13"/>
      <c r="AK4875" s="13"/>
      <c r="AL4875" s="13"/>
      <c r="AM4875" s="13"/>
      <c r="AN4875" s="13"/>
    </row>
    <row r="4876" spans="1:40" ht="15.75" hidden="1" customHeight="1" x14ac:dyDescent="0.25">
      <c r="A4876" s="13"/>
      <c r="B4876" s="13"/>
      <c r="C4876" s="13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  <c r="P4876" s="13"/>
      <c r="Q4876" s="13"/>
      <c r="R4876" s="13"/>
      <c r="S4876" s="13"/>
      <c r="T4876" s="13"/>
      <c r="U4876" s="13"/>
      <c r="V4876" s="13"/>
      <c r="W4876" s="13"/>
      <c r="X4876" s="13"/>
      <c r="Y4876" s="13"/>
      <c r="Z4876" s="13"/>
      <c r="AA4876" s="13"/>
      <c r="AB4876" s="13"/>
      <c r="AC4876" s="13"/>
      <c r="AD4876" s="13"/>
      <c r="AE4876" s="13"/>
      <c r="AF4876" s="13"/>
      <c r="AG4876" s="13"/>
      <c r="AH4876" s="13"/>
      <c r="AI4876" s="13"/>
      <c r="AJ4876" s="13"/>
      <c r="AK4876" s="13"/>
      <c r="AL4876" s="13"/>
      <c r="AM4876" s="13"/>
      <c r="AN4876" s="13"/>
    </row>
    <row r="4877" spans="1:40" ht="15.75" hidden="1" customHeight="1" x14ac:dyDescent="0.25">
      <c r="A4877" s="13"/>
      <c r="B4877" s="13"/>
      <c r="C4877" s="13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  <c r="P4877" s="13"/>
      <c r="Q4877" s="13"/>
      <c r="R4877" s="13"/>
      <c r="S4877" s="13"/>
      <c r="T4877" s="13"/>
      <c r="U4877" s="13"/>
      <c r="V4877" s="13"/>
      <c r="W4877" s="13"/>
      <c r="X4877" s="13"/>
      <c r="Y4877" s="13"/>
      <c r="Z4877" s="13"/>
      <c r="AA4877" s="13"/>
      <c r="AB4877" s="13"/>
      <c r="AC4877" s="13"/>
      <c r="AD4877" s="13"/>
      <c r="AE4877" s="13"/>
      <c r="AF4877" s="13"/>
      <c r="AG4877" s="13"/>
      <c r="AH4877" s="13"/>
      <c r="AI4877" s="13"/>
      <c r="AJ4877" s="13"/>
      <c r="AK4877" s="13"/>
      <c r="AL4877" s="13"/>
      <c r="AM4877" s="13"/>
      <c r="AN4877" s="13"/>
    </row>
    <row r="4878" spans="1:40" ht="15.75" hidden="1" customHeight="1" x14ac:dyDescent="0.25">
      <c r="A4878" s="13"/>
      <c r="B4878" s="13"/>
      <c r="C4878" s="13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  <c r="P4878" s="13"/>
      <c r="Q4878" s="13"/>
      <c r="R4878" s="13"/>
      <c r="S4878" s="13"/>
      <c r="T4878" s="13"/>
      <c r="U4878" s="13"/>
      <c r="V4878" s="13"/>
      <c r="W4878" s="13"/>
      <c r="X4878" s="13"/>
      <c r="Y4878" s="13"/>
      <c r="Z4878" s="13"/>
      <c r="AA4878" s="13"/>
      <c r="AB4878" s="13"/>
      <c r="AC4878" s="13"/>
      <c r="AD4878" s="13"/>
      <c r="AE4878" s="13"/>
      <c r="AF4878" s="13"/>
      <c r="AG4878" s="13"/>
      <c r="AH4878" s="13"/>
      <c r="AI4878" s="13"/>
      <c r="AJ4878" s="13"/>
      <c r="AK4878" s="13"/>
      <c r="AL4878" s="13"/>
      <c r="AM4878" s="13"/>
      <c r="AN4878" s="13"/>
    </row>
    <row r="4879" spans="1:40" ht="15.75" hidden="1" customHeight="1" x14ac:dyDescent="0.25">
      <c r="A4879" s="13"/>
      <c r="B4879" s="13"/>
      <c r="C4879" s="13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  <c r="P4879" s="13"/>
      <c r="Q4879" s="13"/>
      <c r="R4879" s="13"/>
      <c r="S4879" s="13"/>
      <c r="T4879" s="13"/>
      <c r="U4879" s="13"/>
      <c r="V4879" s="13"/>
      <c r="W4879" s="13"/>
      <c r="X4879" s="13"/>
      <c r="Y4879" s="13"/>
      <c r="Z4879" s="13"/>
      <c r="AA4879" s="13"/>
      <c r="AB4879" s="13"/>
      <c r="AC4879" s="13"/>
      <c r="AD4879" s="13"/>
      <c r="AE4879" s="13"/>
      <c r="AF4879" s="13"/>
      <c r="AG4879" s="13"/>
      <c r="AH4879" s="13"/>
      <c r="AI4879" s="13"/>
      <c r="AJ4879" s="13"/>
      <c r="AK4879" s="13"/>
      <c r="AL4879" s="13"/>
      <c r="AM4879" s="13"/>
      <c r="AN4879" s="13"/>
    </row>
    <row r="4880" spans="1:40" ht="15.75" hidden="1" customHeight="1" x14ac:dyDescent="0.25">
      <c r="A4880" s="13"/>
      <c r="B4880" s="13"/>
      <c r="C4880" s="13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  <c r="P4880" s="13"/>
      <c r="Q4880" s="13"/>
      <c r="R4880" s="13"/>
      <c r="S4880" s="13"/>
      <c r="T4880" s="13"/>
      <c r="U4880" s="13"/>
      <c r="V4880" s="13"/>
      <c r="W4880" s="13"/>
      <c r="X4880" s="13"/>
      <c r="Y4880" s="13"/>
      <c r="Z4880" s="13"/>
      <c r="AA4880" s="13"/>
      <c r="AB4880" s="13"/>
      <c r="AC4880" s="13"/>
      <c r="AD4880" s="13"/>
      <c r="AE4880" s="13"/>
      <c r="AF4880" s="13"/>
      <c r="AG4880" s="13"/>
      <c r="AH4880" s="13"/>
      <c r="AI4880" s="13"/>
      <c r="AJ4880" s="13"/>
      <c r="AK4880" s="13"/>
      <c r="AL4880" s="13"/>
      <c r="AM4880" s="13"/>
      <c r="AN4880" s="13"/>
    </row>
    <row r="4881" spans="1:40" ht="15.75" hidden="1" customHeight="1" x14ac:dyDescent="0.25">
      <c r="A4881" s="13"/>
      <c r="B4881" s="13"/>
      <c r="C4881" s="13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  <c r="P4881" s="13"/>
      <c r="Q4881" s="13"/>
      <c r="R4881" s="13"/>
      <c r="S4881" s="13"/>
      <c r="T4881" s="13"/>
      <c r="U4881" s="13"/>
      <c r="V4881" s="13"/>
      <c r="W4881" s="13"/>
      <c r="X4881" s="13"/>
      <c r="Y4881" s="13"/>
      <c r="Z4881" s="13"/>
      <c r="AA4881" s="13"/>
      <c r="AB4881" s="13"/>
      <c r="AC4881" s="13"/>
      <c r="AD4881" s="13"/>
      <c r="AE4881" s="13"/>
      <c r="AF4881" s="13"/>
      <c r="AG4881" s="13"/>
      <c r="AH4881" s="13"/>
      <c r="AI4881" s="13"/>
      <c r="AJ4881" s="13"/>
      <c r="AK4881" s="13"/>
      <c r="AL4881" s="13"/>
      <c r="AM4881" s="13"/>
      <c r="AN4881" s="13"/>
    </row>
    <row r="4882" spans="1:40" ht="15.75" hidden="1" customHeight="1" x14ac:dyDescent="0.25">
      <c r="A4882" s="13"/>
      <c r="B4882" s="13"/>
      <c r="C4882" s="13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  <c r="P4882" s="13"/>
      <c r="Q4882" s="13"/>
      <c r="R4882" s="13"/>
      <c r="S4882" s="13"/>
      <c r="T4882" s="13"/>
      <c r="U4882" s="13"/>
      <c r="V4882" s="13"/>
      <c r="W4882" s="13"/>
      <c r="X4882" s="13"/>
      <c r="Y4882" s="13"/>
      <c r="Z4882" s="13"/>
      <c r="AA4882" s="13"/>
      <c r="AB4882" s="13"/>
      <c r="AC4882" s="13"/>
      <c r="AD4882" s="13"/>
      <c r="AE4882" s="13"/>
      <c r="AF4882" s="13"/>
      <c r="AG4882" s="13"/>
      <c r="AH4882" s="13"/>
      <c r="AI4882" s="13"/>
      <c r="AJ4882" s="13"/>
      <c r="AK4882" s="13"/>
      <c r="AL4882" s="13"/>
      <c r="AM4882" s="13"/>
      <c r="AN4882" s="13"/>
    </row>
    <row r="4883" spans="1:40" ht="15.75" hidden="1" customHeight="1" x14ac:dyDescent="0.25">
      <c r="A4883" s="13"/>
      <c r="B4883" s="13"/>
      <c r="C4883" s="13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  <c r="P4883" s="13"/>
      <c r="Q4883" s="13"/>
      <c r="R4883" s="13"/>
      <c r="S4883" s="13"/>
      <c r="T4883" s="13"/>
      <c r="U4883" s="13"/>
      <c r="V4883" s="13"/>
      <c r="W4883" s="13"/>
      <c r="X4883" s="13"/>
      <c r="Y4883" s="13"/>
      <c r="Z4883" s="13"/>
      <c r="AA4883" s="13"/>
      <c r="AB4883" s="13"/>
      <c r="AC4883" s="13"/>
      <c r="AD4883" s="13"/>
      <c r="AE4883" s="13"/>
      <c r="AF4883" s="13"/>
      <c r="AG4883" s="13"/>
      <c r="AH4883" s="13"/>
      <c r="AI4883" s="13"/>
      <c r="AJ4883" s="13"/>
      <c r="AK4883" s="13"/>
      <c r="AL4883" s="13"/>
      <c r="AM4883" s="13"/>
      <c r="AN4883" s="13"/>
    </row>
    <row r="4884" spans="1:40" ht="15.75" hidden="1" customHeight="1" x14ac:dyDescent="0.25">
      <c r="A4884" s="13"/>
      <c r="B4884" s="13"/>
      <c r="C4884" s="13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  <c r="P4884" s="13"/>
      <c r="Q4884" s="13"/>
      <c r="R4884" s="13"/>
      <c r="S4884" s="13"/>
      <c r="T4884" s="13"/>
      <c r="U4884" s="13"/>
      <c r="V4884" s="13"/>
      <c r="W4884" s="13"/>
      <c r="X4884" s="13"/>
      <c r="Y4884" s="13"/>
      <c r="Z4884" s="13"/>
      <c r="AA4884" s="13"/>
      <c r="AB4884" s="13"/>
      <c r="AC4884" s="13"/>
      <c r="AD4884" s="13"/>
      <c r="AE4884" s="13"/>
      <c r="AF4884" s="13"/>
      <c r="AG4884" s="13"/>
      <c r="AH4884" s="13"/>
      <c r="AI4884" s="13"/>
      <c r="AJ4884" s="13"/>
      <c r="AK4884" s="13"/>
      <c r="AL4884" s="13"/>
      <c r="AM4884" s="13"/>
      <c r="AN4884" s="13"/>
    </row>
    <row r="4885" spans="1:40" ht="15.75" hidden="1" customHeight="1" x14ac:dyDescent="0.25">
      <c r="A4885" s="13"/>
      <c r="B4885" s="13"/>
      <c r="C4885" s="13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  <c r="P4885" s="13"/>
      <c r="Q4885" s="13"/>
      <c r="R4885" s="13"/>
      <c r="S4885" s="13"/>
      <c r="T4885" s="13"/>
      <c r="U4885" s="13"/>
      <c r="V4885" s="13"/>
      <c r="W4885" s="13"/>
      <c r="X4885" s="13"/>
      <c r="Y4885" s="13"/>
      <c r="Z4885" s="13"/>
      <c r="AA4885" s="13"/>
      <c r="AB4885" s="13"/>
      <c r="AC4885" s="13"/>
      <c r="AD4885" s="13"/>
      <c r="AE4885" s="13"/>
      <c r="AF4885" s="13"/>
      <c r="AG4885" s="13"/>
      <c r="AH4885" s="13"/>
      <c r="AI4885" s="13"/>
      <c r="AJ4885" s="13"/>
      <c r="AK4885" s="13"/>
      <c r="AL4885" s="13"/>
      <c r="AM4885" s="13"/>
      <c r="AN4885" s="13"/>
    </row>
    <row r="4886" spans="1:40" ht="15.75" hidden="1" customHeight="1" x14ac:dyDescent="0.25">
      <c r="A4886" s="13"/>
      <c r="B4886" s="13"/>
      <c r="C4886" s="13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  <c r="P4886" s="13"/>
      <c r="Q4886" s="13"/>
      <c r="R4886" s="13"/>
      <c r="S4886" s="13"/>
      <c r="T4886" s="13"/>
      <c r="U4886" s="13"/>
      <c r="V4886" s="13"/>
      <c r="W4886" s="13"/>
      <c r="X4886" s="13"/>
      <c r="Y4886" s="13"/>
      <c r="Z4886" s="13"/>
      <c r="AA4886" s="13"/>
      <c r="AB4886" s="13"/>
      <c r="AC4886" s="13"/>
      <c r="AD4886" s="13"/>
      <c r="AE4886" s="13"/>
      <c r="AF4886" s="13"/>
      <c r="AG4886" s="13"/>
      <c r="AH4886" s="13"/>
      <c r="AI4886" s="13"/>
      <c r="AJ4886" s="13"/>
      <c r="AK4886" s="13"/>
      <c r="AL4886" s="13"/>
      <c r="AM4886" s="13"/>
      <c r="AN4886" s="13"/>
    </row>
    <row r="4887" spans="1:40" ht="15.75" hidden="1" customHeight="1" x14ac:dyDescent="0.25">
      <c r="A4887" s="13"/>
      <c r="B4887" s="13"/>
      <c r="C4887" s="13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  <c r="P4887" s="13"/>
      <c r="Q4887" s="13"/>
      <c r="R4887" s="13"/>
      <c r="S4887" s="13"/>
      <c r="T4887" s="13"/>
      <c r="U4887" s="13"/>
      <c r="V4887" s="13"/>
      <c r="W4887" s="13"/>
      <c r="X4887" s="13"/>
      <c r="Y4887" s="13"/>
      <c r="Z4887" s="13"/>
      <c r="AA4887" s="13"/>
      <c r="AB4887" s="13"/>
      <c r="AC4887" s="13"/>
      <c r="AD4887" s="13"/>
      <c r="AE4887" s="13"/>
      <c r="AF4887" s="13"/>
      <c r="AG4887" s="13"/>
      <c r="AH4887" s="13"/>
      <c r="AI4887" s="13"/>
      <c r="AJ4887" s="13"/>
      <c r="AK4887" s="13"/>
      <c r="AL4887" s="13"/>
      <c r="AM4887" s="13"/>
      <c r="AN4887" s="13"/>
    </row>
    <row r="4888" spans="1:40" ht="15.75" hidden="1" customHeight="1" x14ac:dyDescent="0.25">
      <c r="A4888" s="13"/>
      <c r="B4888" s="13"/>
      <c r="C4888" s="13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  <c r="P4888" s="13"/>
      <c r="Q4888" s="13"/>
      <c r="R4888" s="13"/>
      <c r="S4888" s="13"/>
      <c r="T4888" s="13"/>
      <c r="U4888" s="13"/>
      <c r="V4888" s="13"/>
      <c r="W4888" s="13"/>
      <c r="X4888" s="13"/>
      <c r="Y4888" s="13"/>
      <c r="Z4888" s="13"/>
      <c r="AA4888" s="13"/>
      <c r="AB4888" s="13"/>
      <c r="AC4888" s="13"/>
      <c r="AD4888" s="13"/>
      <c r="AE4888" s="13"/>
      <c r="AF4888" s="13"/>
      <c r="AG4888" s="13"/>
      <c r="AH4888" s="13"/>
      <c r="AI4888" s="13"/>
      <c r="AJ4888" s="13"/>
      <c r="AK4888" s="13"/>
      <c r="AL4888" s="13"/>
      <c r="AM4888" s="13"/>
      <c r="AN4888" s="13"/>
    </row>
    <row r="4889" spans="1:40" ht="15.75" hidden="1" customHeight="1" x14ac:dyDescent="0.25">
      <c r="A4889" s="13"/>
      <c r="B4889" s="13"/>
      <c r="C4889" s="13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  <c r="P4889" s="13"/>
      <c r="Q4889" s="13"/>
      <c r="R4889" s="13"/>
      <c r="S4889" s="13"/>
      <c r="T4889" s="13"/>
      <c r="U4889" s="13"/>
      <c r="V4889" s="13"/>
      <c r="W4889" s="13"/>
      <c r="X4889" s="13"/>
      <c r="Y4889" s="13"/>
      <c r="Z4889" s="13"/>
      <c r="AA4889" s="13"/>
      <c r="AB4889" s="13"/>
      <c r="AC4889" s="13"/>
      <c r="AD4889" s="13"/>
      <c r="AE4889" s="13"/>
      <c r="AF4889" s="13"/>
      <c r="AG4889" s="13"/>
      <c r="AH4889" s="13"/>
      <c r="AI4889" s="13"/>
      <c r="AJ4889" s="13"/>
      <c r="AK4889" s="13"/>
      <c r="AL4889" s="13"/>
      <c r="AM4889" s="13"/>
      <c r="AN4889" s="13"/>
    </row>
    <row r="4890" spans="1:40" ht="15.75" hidden="1" customHeight="1" x14ac:dyDescent="0.25">
      <c r="A4890" s="13"/>
      <c r="B4890" s="13"/>
      <c r="C4890" s="13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  <c r="P4890" s="13"/>
      <c r="Q4890" s="13"/>
      <c r="R4890" s="13"/>
      <c r="S4890" s="13"/>
      <c r="T4890" s="13"/>
      <c r="U4890" s="13"/>
      <c r="V4890" s="13"/>
      <c r="W4890" s="13"/>
      <c r="X4890" s="13"/>
      <c r="Y4890" s="13"/>
      <c r="Z4890" s="13"/>
      <c r="AA4890" s="13"/>
      <c r="AB4890" s="13"/>
      <c r="AC4890" s="13"/>
      <c r="AD4890" s="13"/>
      <c r="AE4890" s="13"/>
      <c r="AF4890" s="13"/>
      <c r="AG4890" s="13"/>
      <c r="AH4890" s="13"/>
      <c r="AI4890" s="13"/>
      <c r="AJ4890" s="13"/>
      <c r="AK4890" s="13"/>
      <c r="AL4890" s="13"/>
      <c r="AM4890" s="13"/>
      <c r="AN4890" s="13"/>
    </row>
    <row r="4891" spans="1:40" ht="15.75" hidden="1" customHeight="1" x14ac:dyDescent="0.25">
      <c r="A4891" s="13"/>
      <c r="B4891" s="13"/>
      <c r="C4891" s="13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  <c r="P4891" s="13"/>
      <c r="Q4891" s="13"/>
      <c r="R4891" s="13"/>
      <c r="S4891" s="13"/>
      <c r="T4891" s="13"/>
      <c r="U4891" s="13"/>
      <c r="V4891" s="13"/>
      <c r="W4891" s="13"/>
      <c r="X4891" s="13"/>
      <c r="Y4891" s="13"/>
      <c r="Z4891" s="13"/>
      <c r="AA4891" s="13"/>
      <c r="AB4891" s="13"/>
      <c r="AC4891" s="13"/>
      <c r="AD4891" s="13"/>
      <c r="AE4891" s="13"/>
      <c r="AF4891" s="13"/>
      <c r="AG4891" s="13"/>
      <c r="AH4891" s="13"/>
      <c r="AI4891" s="13"/>
      <c r="AJ4891" s="13"/>
      <c r="AK4891" s="13"/>
      <c r="AL4891" s="13"/>
      <c r="AM4891" s="13"/>
      <c r="AN4891" s="13"/>
    </row>
    <row r="4892" spans="1:40" ht="15.75" hidden="1" customHeight="1" x14ac:dyDescent="0.25">
      <c r="A4892" s="13"/>
      <c r="B4892" s="13"/>
      <c r="C4892" s="13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  <c r="P4892" s="13"/>
      <c r="Q4892" s="13"/>
      <c r="R4892" s="13"/>
      <c r="S4892" s="13"/>
      <c r="T4892" s="13"/>
      <c r="U4892" s="13"/>
      <c r="V4892" s="13"/>
      <c r="W4892" s="13"/>
      <c r="X4892" s="13"/>
      <c r="Y4892" s="13"/>
      <c r="Z4892" s="13"/>
      <c r="AA4892" s="13"/>
      <c r="AB4892" s="13"/>
      <c r="AC4892" s="13"/>
      <c r="AD4892" s="13"/>
      <c r="AE4892" s="13"/>
      <c r="AF4892" s="13"/>
      <c r="AG4892" s="13"/>
      <c r="AH4892" s="13"/>
      <c r="AI4892" s="13"/>
      <c r="AJ4892" s="13"/>
      <c r="AK4892" s="13"/>
      <c r="AL4892" s="13"/>
      <c r="AM4892" s="13"/>
      <c r="AN4892" s="13"/>
    </row>
    <row r="4893" spans="1:40" ht="15.75" hidden="1" customHeight="1" x14ac:dyDescent="0.25">
      <c r="A4893" s="13"/>
      <c r="B4893" s="13"/>
      <c r="C4893" s="13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  <c r="P4893" s="13"/>
      <c r="Q4893" s="13"/>
      <c r="R4893" s="13"/>
      <c r="S4893" s="13"/>
      <c r="T4893" s="13"/>
      <c r="U4893" s="13"/>
      <c r="V4893" s="13"/>
      <c r="W4893" s="13"/>
      <c r="X4893" s="13"/>
      <c r="Y4893" s="13"/>
      <c r="Z4893" s="13"/>
      <c r="AA4893" s="13"/>
      <c r="AB4893" s="13"/>
      <c r="AC4893" s="13"/>
      <c r="AD4893" s="13"/>
      <c r="AE4893" s="13"/>
      <c r="AF4893" s="13"/>
      <c r="AG4893" s="13"/>
      <c r="AH4893" s="13"/>
      <c r="AI4893" s="13"/>
      <c r="AJ4893" s="13"/>
      <c r="AK4893" s="13"/>
      <c r="AL4893" s="13"/>
      <c r="AM4893" s="13"/>
      <c r="AN4893" s="13"/>
    </row>
    <row r="4894" spans="1:40" ht="15.75" hidden="1" customHeight="1" x14ac:dyDescent="0.25">
      <c r="A4894" s="13"/>
      <c r="B4894" s="13"/>
      <c r="C4894" s="13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  <c r="P4894" s="13"/>
      <c r="Q4894" s="13"/>
      <c r="R4894" s="13"/>
      <c r="S4894" s="13"/>
      <c r="T4894" s="13"/>
      <c r="U4894" s="13"/>
      <c r="V4894" s="13"/>
      <c r="W4894" s="13"/>
      <c r="X4894" s="13"/>
      <c r="Y4894" s="13"/>
      <c r="Z4894" s="13"/>
      <c r="AA4894" s="13"/>
      <c r="AB4894" s="13"/>
      <c r="AC4894" s="13"/>
      <c r="AD4894" s="13"/>
      <c r="AE4894" s="13"/>
      <c r="AF4894" s="13"/>
      <c r="AG4894" s="13"/>
      <c r="AH4894" s="13"/>
      <c r="AI4894" s="13"/>
      <c r="AJ4894" s="13"/>
      <c r="AK4894" s="13"/>
      <c r="AL4894" s="13"/>
      <c r="AM4894" s="13"/>
      <c r="AN4894" s="13"/>
    </row>
    <row r="4895" spans="1:40" ht="15.75" hidden="1" customHeight="1" x14ac:dyDescent="0.25">
      <c r="A4895" s="13"/>
      <c r="B4895" s="13"/>
      <c r="C4895" s="13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  <c r="P4895" s="13"/>
      <c r="Q4895" s="13"/>
      <c r="R4895" s="13"/>
      <c r="S4895" s="13"/>
      <c r="T4895" s="13"/>
      <c r="U4895" s="13"/>
      <c r="V4895" s="13"/>
      <c r="W4895" s="13"/>
      <c r="X4895" s="13"/>
      <c r="Y4895" s="13"/>
      <c r="Z4895" s="13"/>
      <c r="AA4895" s="13"/>
      <c r="AB4895" s="13"/>
      <c r="AC4895" s="13"/>
      <c r="AD4895" s="13"/>
      <c r="AE4895" s="13"/>
      <c r="AF4895" s="13"/>
      <c r="AG4895" s="13"/>
      <c r="AH4895" s="13"/>
      <c r="AI4895" s="13"/>
      <c r="AJ4895" s="13"/>
      <c r="AK4895" s="13"/>
      <c r="AL4895" s="13"/>
      <c r="AM4895" s="13"/>
      <c r="AN4895" s="13"/>
    </row>
    <row r="4896" spans="1:40" ht="15.75" hidden="1" customHeight="1" x14ac:dyDescent="0.25">
      <c r="A4896" s="13"/>
      <c r="B4896" s="13"/>
      <c r="C4896" s="13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  <c r="P4896" s="13"/>
      <c r="Q4896" s="13"/>
      <c r="R4896" s="13"/>
      <c r="S4896" s="13"/>
      <c r="T4896" s="13"/>
      <c r="U4896" s="13"/>
      <c r="V4896" s="13"/>
      <c r="W4896" s="13"/>
      <c r="X4896" s="13"/>
      <c r="Y4896" s="13"/>
      <c r="Z4896" s="13"/>
      <c r="AA4896" s="13"/>
      <c r="AB4896" s="13"/>
      <c r="AC4896" s="13"/>
      <c r="AD4896" s="13"/>
      <c r="AE4896" s="13"/>
      <c r="AF4896" s="13"/>
      <c r="AG4896" s="13"/>
      <c r="AH4896" s="13"/>
      <c r="AI4896" s="13"/>
      <c r="AJ4896" s="13"/>
      <c r="AK4896" s="13"/>
      <c r="AL4896" s="13"/>
      <c r="AM4896" s="13"/>
      <c r="AN4896" s="13"/>
    </row>
    <row r="4897" spans="1:40" ht="15.75" hidden="1" customHeight="1" x14ac:dyDescent="0.25">
      <c r="A4897" s="13"/>
      <c r="B4897" s="13"/>
      <c r="C4897" s="13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  <c r="P4897" s="13"/>
      <c r="Q4897" s="13"/>
      <c r="R4897" s="13"/>
      <c r="S4897" s="13"/>
      <c r="T4897" s="13"/>
      <c r="U4897" s="13"/>
      <c r="V4897" s="13"/>
      <c r="W4897" s="13"/>
      <c r="X4897" s="13"/>
      <c r="Y4897" s="13"/>
      <c r="Z4897" s="13"/>
      <c r="AA4897" s="13"/>
      <c r="AB4897" s="13"/>
      <c r="AC4897" s="13"/>
      <c r="AD4897" s="13"/>
      <c r="AE4897" s="13"/>
      <c r="AF4897" s="13"/>
      <c r="AG4897" s="13"/>
      <c r="AH4897" s="13"/>
      <c r="AI4897" s="13"/>
      <c r="AJ4897" s="13"/>
      <c r="AK4897" s="13"/>
      <c r="AL4897" s="13"/>
      <c r="AM4897" s="13"/>
      <c r="AN4897" s="13"/>
    </row>
    <row r="4898" spans="1:40" ht="15.75" hidden="1" customHeight="1" x14ac:dyDescent="0.25">
      <c r="A4898" s="13"/>
      <c r="B4898" s="13"/>
      <c r="C4898" s="13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  <c r="P4898" s="13"/>
      <c r="Q4898" s="13"/>
      <c r="R4898" s="13"/>
      <c r="S4898" s="13"/>
      <c r="T4898" s="13"/>
      <c r="U4898" s="13"/>
      <c r="V4898" s="13"/>
      <c r="W4898" s="13"/>
      <c r="X4898" s="13"/>
      <c r="Y4898" s="13"/>
      <c r="Z4898" s="13"/>
      <c r="AA4898" s="13"/>
      <c r="AB4898" s="13"/>
      <c r="AC4898" s="13"/>
      <c r="AD4898" s="13"/>
      <c r="AE4898" s="13"/>
      <c r="AF4898" s="13"/>
      <c r="AG4898" s="13"/>
      <c r="AH4898" s="13"/>
      <c r="AI4898" s="13"/>
      <c r="AJ4898" s="13"/>
      <c r="AK4898" s="13"/>
      <c r="AL4898" s="13"/>
      <c r="AM4898" s="13"/>
      <c r="AN4898" s="13"/>
    </row>
    <row r="4899" spans="1:40" ht="15.75" hidden="1" customHeight="1" x14ac:dyDescent="0.25">
      <c r="A4899" s="13"/>
      <c r="B4899" s="13"/>
      <c r="C4899" s="13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  <c r="P4899" s="13"/>
      <c r="Q4899" s="13"/>
      <c r="R4899" s="13"/>
      <c r="S4899" s="13"/>
      <c r="T4899" s="13"/>
      <c r="U4899" s="13"/>
      <c r="V4899" s="13"/>
      <c r="W4899" s="13"/>
      <c r="X4899" s="13"/>
      <c r="Y4899" s="13"/>
      <c r="Z4899" s="13"/>
      <c r="AA4899" s="13"/>
      <c r="AB4899" s="13"/>
      <c r="AC4899" s="13"/>
      <c r="AD4899" s="13"/>
      <c r="AE4899" s="13"/>
      <c r="AF4899" s="13"/>
      <c r="AG4899" s="13"/>
      <c r="AH4899" s="13"/>
      <c r="AI4899" s="13"/>
      <c r="AJ4899" s="13"/>
      <c r="AK4899" s="13"/>
      <c r="AL4899" s="13"/>
      <c r="AM4899" s="13"/>
      <c r="AN4899" s="13"/>
    </row>
    <row r="4900" spans="1:40" ht="15.75" hidden="1" customHeight="1" x14ac:dyDescent="0.25">
      <c r="A4900" s="13"/>
      <c r="B4900" s="13"/>
      <c r="C4900" s="13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  <c r="P4900" s="13"/>
      <c r="Q4900" s="13"/>
      <c r="R4900" s="13"/>
      <c r="S4900" s="13"/>
      <c r="T4900" s="13"/>
      <c r="U4900" s="13"/>
      <c r="V4900" s="13"/>
      <c r="W4900" s="13"/>
      <c r="X4900" s="13"/>
      <c r="Y4900" s="13"/>
      <c r="Z4900" s="13"/>
      <c r="AA4900" s="13"/>
      <c r="AB4900" s="13"/>
      <c r="AC4900" s="13"/>
      <c r="AD4900" s="13"/>
      <c r="AE4900" s="13"/>
      <c r="AF4900" s="13"/>
      <c r="AG4900" s="13"/>
      <c r="AH4900" s="13"/>
      <c r="AI4900" s="13"/>
      <c r="AJ4900" s="13"/>
      <c r="AK4900" s="13"/>
      <c r="AL4900" s="13"/>
      <c r="AM4900" s="13"/>
      <c r="AN4900" s="13"/>
    </row>
    <row r="4901" spans="1:40" ht="15.75" hidden="1" customHeight="1" x14ac:dyDescent="0.25">
      <c r="A4901" s="13"/>
      <c r="B4901" s="13"/>
      <c r="C4901" s="13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  <c r="P4901" s="13"/>
      <c r="Q4901" s="13"/>
      <c r="R4901" s="13"/>
      <c r="S4901" s="13"/>
      <c r="T4901" s="13"/>
      <c r="U4901" s="13"/>
      <c r="V4901" s="13"/>
      <c r="W4901" s="13"/>
      <c r="X4901" s="13"/>
      <c r="Y4901" s="13"/>
      <c r="Z4901" s="13"/>
      <c r="AA4901" s="13"/>
      <c r="AB4901" s="13"/>
      <c r="AC4901" s="13"/>
      <c r="AD4901" s="13"/>
      <c r="AE4901" s="13"/>
      <c r="AF4901" s="13"/>
      <c r="AG4901" s="13"/>
      <c r="AH4901" s="13"/>
      <c r="AI4901" s="13"/>
      <c r="AJ4901" s="13"/>
      <c r="AK4901" s="13"/>
      <c r="AL4901" s="13"/>
      <c r="AM4901" s="13"/>
      <c r="AN4901" s="13"/>
    </row>
    <row r="4902" spans="1:40" ht="15.75" hidden="1" customHeight="1" x14ac:dyDescent="0.25">
      <c r="A4902" s="13"/>
      <c r="B4902" s="13"/>
      <c r="C4902" s="13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  <c r="P4902" s="13"/>
      <c r="Q4902" s="13"/>
      <c r="R4902" s="13"/>
      <c r="S4902" s="13"/>
      <c r="T4902" s="13"/>
      <c r="U4902" s="13"/>
      <c r="V4902" s="13"/>
      <c r="W4902" s="13"/>
      <c r="X4902" s="13"/>
      <c r="Y4902" s="13"/>
      <c r="Z4902" s="13"/>
      <c r="AA4902" s="13"/>
      <c r="AB4902" s="13"/>
      <c r="AC4902" s="13"/>
      <c r="AD4902" s="13"/>
      <c r="AE4902" s="13"/>
      <c r="AF4902" s="13"/>
      <c r="AG4902" s="13"/>
      <c r="AH4902" s="13"/>
      <c r="AI4902" s="13"/>
      <c r="AJ4902" s="13"/>
      <c r="AK4902" s="13"/>
      <c r="AL4902" s="13"/>
      <c r="AM4902" s="13"/>
      <c r="AN4902" s="13"/>
    </row>
    <row r="4903" spans="1:40" ht="15.75" hidden="1" customHeight="1" x14ac:dyDescent="0.25">
      <c r="A4903" s="13"/>
      <c r="B4903" s="13"/>
      <c r="C4903" s="13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  <c r="P4903" s="13"/>
      <c r="Q4903" s="13"/>
      <c r="R4903" s="13"/>
      <c r="S4903" s="13"/>
      <c r="T4903" s="13"/>
      <c r="U4903" s="13"/>
      <c r="V4903" s="13"/>
      <c r="W4903" s="13"/>
      <c r="X4903" s="13"/>
      <c r="Y4903" s="13"/>
      <c r="Z4903" s="13"/>
      <c r="AA4903" s="13"/>
      <c r="AB4903" s="13"/>
      <c r="AC4903" s="13"/>
      <c r="AD4903" s="13"/>
      <c r="AE4903" s="13"/>
      <c r="AF4903" s="13"/>
      <c r="AG4903" s="13"/>
      <c r="AH4903" s="13"/>
      <c r="AI4903" s="13"/>
      <c r="AJ4903" s="13"/>
      <c r="AK4903" s="13"/>
      <c r="AL4903" s="13"/>
      <c r="AM4903" s="13"/>
      <c r="AN4903" s="13"/>
    </row>
    <row r="4904" spans="1:40" ht="15.75" hidden="1" customHeight="1" x14ac:dyDescent="0.25">
      <c r="A4904" s="13"/>
      <c r="B4904" s="13"/>
      <c r="C4904" s="13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  <c r="P4904" s="13"/>
      <c r="Q4904" s="13"/>
      <c r="R4904" s="13"/>
      <c r="S4904" s="13"/>
      <c r="T4904" s="13"/>
      <c r="U4904" s="13"/>
      <c r="V4904" s="13"/>
      <c r="W4904" s="13"/>
      <c r="X4904" s="13"/>
      <c r="Y4904" s="13"/>
      <c r="Z4904" s="13"/>
      <c r="AA4904" s="13"/>
      <c r="AB4904" s="13"/>
      <c r="AC4904" s="13"/>
      <c r="AD4904" s="13"/>
      <c r="AE4904" s="13"/>
      <c r="AF4904" s="13"/>
      <c r="AG4904" s="13"/>
      <c r="AH4904" s="13"/>
      <c r="AI4904" s="13"/>
      <c r="AJ4904" s="13"/>
      <c r="AK4904" s="13"/>
      <c r="AL4904" s="13"/>
      <c r="AM4904" s="13"/>
      <c r="AN4904" s="13"/>
    </row>
    <row r="4905" spans="1:40" ht="15.75" hidden="1" customHeight="1" x14ac:dyDescent="0.25">
      <c r="A4905" s="13"/>
      <c r="B4905" s="13"/>
      <c r="C4905" s="13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  <c r="P4905" s="13"/>
      <c r="Q4905" s="13"/>
      <c r="R4905" s="13"/>
      <c r="S4905" s="13"/>
      <c r="T4905" s="13"/>
      <c r="U4905" s="13"/>
      <c r="V4905" s="13"/>
      <c r="W4905" s="13"/>
      <c r="X4905" s="13"/>
      <c r="Y4905" s="13"/>
      <c r="Z4905" s="13"/>
      <c r="AA4905" s="13"/>
      <c r="AB4905" s="13"/>
      <c r="AC4905" s="13"/>
      <c r="AD4905" s="13"/>
      <c r="AE4905" s="13"/>
      <c r="AF4905" s="13"/>
      <c r="AG4905" s="13"/>
      <c r="AH4905" s="13"/>
      <c r="AI4905" s="13"/>
      <c r="AJ4905" s="13"/>
      <c r="AK4905" s="13"/>
      <c r="AL4905" s="13"/>
      <c r="AM4905" s="13"/>
      <c r="AN4905" s="13"/>
    </row>
    <row r="4906" spans="1:40" ht="15.75" hidden="1" customHeight="1" x14ac:dyDescent="0.25">
      <c r="A4906" s="13"/>
      <c r="B4906" s="13"/>
      <c r="C4906" s="13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  <c r="P4906" s="13"/>
      <c r="Q4906" s="13"/>
      <c r="R4906" s="13"/>
      <c r="S4906" s="13"/>
      <c r="T4906" s="13"/>
      <c r="U4906" s="13"/>
      <c r="V4906" s="13"/>
      <c r="W4906" s="13"/>
      <c r="X4906" s="13"/>
      <c r="Y4906" s="13"/>
      <c r="Z4906" s="13"/>
      <c r="AA4906" s="13"/>
      <c r="AB4906" s="13"/>
      <c r="AC4906" s="13"/>
      <c r="AD4906" s="13"/>
      <c r="AE4906" s="13"/>
      <c r="AF4906" s="13"/>
      <c r="AG4906" s="13"/>
      <c r="AH4906" s="13"/>
      <c r="AI4906" s="13"/>
      <c r="AJ4906" s="13"/>
      <c r="AK4906" s="13"/>
      <c r="AL4906" s="13"/>
      <c r="AM4906" s="13"/>
      <c r="AN4906" s="13"/>
    </row>
    <row r="4907" spans="1:40" ht="15.75" hidden="1" customHeight="1" x14ac:dyDescent="0.25">
      <c r="A4907" s="13"/>
      <c r="B4907" s="13"/>
      <c r="C4907" s="13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  <c r="P4907" s="13"/>
      <c r="Q4907" s="13"/>
      <c r="R4907" s="13"/>
      <c r="S4907" s="13"/>
      <c r="T4907" s="13"/>
      <c r="U4907" s="13"/>
      <c r="V4907" s="13"/>
      <c r="W4907" s="13"/>
      <c r="X4907" s="13"/>
      <c r="Y4907" s="13"/>
      <c r="Z4907" s="13"/>
      <c r="AA4907" s="13"/>
      <c r="AB4907" s="13"/>
      <c r="AC4907" s="13"/>
      <c r="AD4907" s="13"/>
      <c r="AE4907" s="13"/>
      <c r="AF4907" s="13"/>
      <c r="AG4907" s="13"/>
      <c r="AH4907" s="13"/>
      <c r="AI4907" s="13"/>
      <c r="AJ4907" s="13"/>
      <c r="AK4907" s="13"/>
      <c r="AL4907" s="13"/>
      <c r="AM4907" s="13"/>
      <c r="AN4907" s="13"/>
    </row>
    <row r="4908" spans="1:40" ht="15.75" hidden="1" customHeight="1" x14ac:dyDescent="0.25">
      <c r="A4908" s="13"/>
      <c r="B4908" s="13"/>
      <c r="C4908" s="13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  <c r="P4908" s="13"/>
      <c r="Q4908" s="13"/>
      <c r="R4908" s="13"/>
      <c r="S4908" s="13"/>
      <c r="T4908" s="13"/>
      <c r="U4908" s="13"/>
      <c r="V4908" s="13"/>
      <c r="W4908" s="13"/>
      <c r="X4908" s="13"/>
      <c r="Y4908" s="13"/>
      <c r="Z4908" s="13"/>
      <c r="AA4908" s="13"/>
      <c r="AB4908" s="13"/>
      <c r="AC4908" s="13"/>
      <c r="AD4908" s="13"/>
      <c r="AE4908" s="13"/>
      <c r="AF4908" s="13"/>
      <c r="AG4908" s="13"/>
      <c r="AH4908" s="13"/>
      <c r="AI4908" s="13"/>
      <c r="AJ4908" s="13"/>
      <c r="AK4908" s="13"/>
      <c r="AL4908" s="13"/>
      <c r="AM4908" s="13"/>
      <c r="AN4908" s="13"/>
    </row>
    <row r="4909" spans="1:40" ht="15.75" hidden="1" customHeight="1" x14ac:dyDescent="0.25">
      <c r="A4909" s="13"/>
      <c r="B4909" s="13"/>
      <c r="C4909" s="13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  <c r="P4909" s="13"/>
      <c r="Q4909" s="13"/>
      <c r="R4909" s="13"/>
      <c r="S4909" s="13"/>
      <c r="T4909" s="13"/>
      <c r="U4909" s="13"/>
      <c r="V4909" s="13"/>
      <c r="W4909" s="13"/>
      <c r="X4909" s="13"/>
      <c r="Y4909" s="13"/>
      <c r="Z4909" s="13"/>
      <c r="AA4909" s="13"/>
      <c r="AB4909" s="13"/>
      <c r="AC4909" s="13"/>
      <c r="AD4909" s="13"/>
      <c r="AE4909" s="13"/>
      <c r="AF4909" s="13"/>
      <c r="AG4909" s="13"/>
      <c r="AH4909" s="13"/>
      <c r="AI4909" s="13"/>
      <c r="AJ4909" s="13"/>
      <c r="AK4909" s="13"/>
      <c r="AL4909" s="13"/>
      <c r="AM4909" s="13"/>
      <c r="AN4909" s="13"/>
    </row>
    <row r="4910" spans="1:40" ht="15.75" hidden="1" customHeight="1" x14ac:dyDescent="0.25">
      <c r="A4910" s="13"/>
      <c r="B4910" s="13"/>
      <c r="C4910" s="13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  <c r="P4910" s="13"/>
      <c r="Q4910" s="13"/>
      <c r="R4910" s="13"/>
      <c r="S4910" s="13"/>
      <c r="T4910" s="13"/>
      <c r="U4910" s="13"/>
      <c r="V4910" s="13"/>
      <c r="W4910" s="13"/>
      <c r="X4910" s="13"/>
      <c r="Y4910" s="13"/>
      <c r="Z4910" s="13"/>
      <c r="AA4910" s="13"/>
      <c r="AB4910" s="13"/>
      <c r="AC4910" s="13"/>
      <c r="AD4910" s="13"/>
      <c r="AE4910" s="13"/>
      <c r="AF4910" s="13"/>
      <c r="AG4910" s="13"/>
      <c r="AH4910" s="13"/>
      <c r="AI4910" s="13"/>
      <c r="AJ4910" s="13"/>
      <c r="AK4910" s="13"/>
      <c r="AL4910" s="13"/>
      <c r="AM4910" s="13"/>
      <c r="AN4910" s="13"/>
    </row>
    <row r="4911" spans="1:40" ht="15.75" hidden="1" customHeight="1" x14ac:dyDescent="0.25">
      <c r="A4911" s="13"/>
      <c r="B4911" s="13"/>
      <c r="C4911" s="13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  <c r="P4911" s="13"/>
      <c r="Q4911" s="13"/>
      <c r="R4911" s="13"/>
      <c r="S4911" s="13"/>
      <c r="T4911" s="13"/>
      <c r="U4911" s="13"/>
      <c r="V4911" s="13"/>
      <c r="W4911" s="13"/>
      <c r="X4911" s="13"/>
      <c r="Y4911" s="13"/>
      <c r="Z4911" s="13"/>
      <c r="AA4911" s="13"/>
      <c r="AB4911" s="13"/>
      <c r="AC4911" s="13"/>
      <c r="AD4911" s="13"/>
      <c r="AE4911" s="13"/>
      <c r="AF4911" s="13"/>
      <c r="AG4911" s="13"/>
      <c r="AH4911" s="13"/>
      <c r="AI4911" s="13"/>
      <c r="AJ4911" s="13"/>
      <c r="AK4911" s="13"/>
      <c r="AL4911" s="13"/>
      <c r="AM4911" s="13"/>
      <c r="AN4911" s="13"/>
    </row>
    <row r="4912" spans="1:40" ht="15.75" hidden="1" customHeight="1" x14ac:dyDescent="0.25">
      <c r="A4912" s="13"/>
      <c r="B4912" s="13"/>
      <c r="C4912" s="13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  <c r="P4912" s="13"/>
      <c r="Q4912" s="13"/>
      <c r="R4912" s="13"/>
      <c r="S4912" s="13"/>
      <c r="T4912" s="13"/>
      <c r="U4912" s="13"/>
      <c r="V4912" s="13"/>
      <c r="W4912" s="13"/>
      <c r="X4912" s="13"/>
      <c r="Y4912" s="13"/>
      <c r="Z4912" s="13"/>
      <c r="AA4912" s="13"/>
      <c r="AB4912" s="13"/>
      <c r="AC4912" s="13"/>
      <c r="AD4912" s="13"/>
      <c r="AE4912" s="13"/>
      <c r="AF4912" s="13"/>
      <c r="AG4912" s="13"/>
      <c r="AH4912" s="13"/>
      <c r="AI4912" s="13"/>
      <c r="AJ4912" s="13"/>
      <c r="AK4912" s="13"/>
      <c r="AL4912" s="13"/>
      <c r="AM4912" s="13"/>
      <c r="AN4912" s="13"/>
    </row>
    <row r="4913" spans="1:40" ht="15.75" hidden="1" customHeight="1" x14ac:dyDescent="0.25">
      <c r="A4913" s="13"/>
      <c r="B4913" s="13"/>
      <c r="C4913" s="13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  <c r="P4913" s="13"/>
      <c r="Q4913" s="13"/>
      <c r="R4913" s="13"/>
      <c r="S4913" s="13"/>
      <c r="T4913" s="13"/>
      <c r="U4913" s="13"/>
      <c r="V4913" s="13"/>
      <c r="W4913" s="13"/>
      <c r="X4913" s="13"/>
      <c r="Y4913" s="13"/>
      <c r="Z4913" s="13"/>
      <c r="AA4913" s="13"/>
      <c r="AB4913" s="13"/>
      <c r="AC4913" s="13"/>
      <c r="AD4913" s="13"/>
      <c r="AE4913" s="13"/>
      <c r="AF4913" s="13"/>
      <c r="AG4913" s="13"/>
      <c r="AH4913" s="13"/>
      <c r="AI4913" s="13"/>
      <c r="AJ4913" s="13"/>
      <c r="AK4913" s="13"/>
      <c r="AL4913" s="13"/>
      <c r="AM4913" s="13"/>
      <c r="AN4913" s="13"/>
    </row>
    <row r="4914" spans="1:40" ht="15.75" hidden="1" customHeight="1" x14ac:dyDescent="0.25">
      <c r="A4914" s="13"/>
      <c r="B4914" s="13"/>
      <c r="C4914" s="13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  <c r="P4914" s="13"/>
      <c r="Q4914" s="13"/>
      <c r="R4914" s="13"/>
      <c r="S4914" s="13"/>
      <c r="T4914" s="13"/>
      <c r="U4914" s="13"/>
      <c r="V4914" s="13"/>
      <c r="W4914" s="13"/>
      <c r="X4914" s="13"/>
      <c r="Y4914" s="13"/>
      <c r="Z4914" s="13"/>
      <c r="AA4914" s="13"/>
      <c r="AB4914" s="13"/>
      <c r="AC4914" s="13"/>
      <c r="AD4914" s="13"/>
      <c r="AE4914" s="13"/>
      <c r="AF4914" s="13"/>
      <c r="AG4914" s="13"/>
      <c r="AH4914" s="13"/>
      <c r="AI4914" s="13"/>
      <c r="AJ4914" s="13"/>
      <c r="AK4914" s="13"/>
      <c r="AL4914" s="13"/>
      <c r="AM4914" s="13"/>
      <c r="AN4914" s="13"/>
    </row>
    <row r="4915" spans="1:40" ht="15.75" hidden="1" customHeight="1" x14ac:dyDescent="0.25">
      <c r="A4915" s="13"/>
      <c r="B4915" s="13"/>
      <c r="C4915" s="13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  <c r="P4915" s="13"/>
      <c r="Q4915" s="13"/>
      <c r="R4915" s="13"/>
      <c r="S4915" s="13"/>
      <c r="T4915" s="13"/>
      <c r="U4915" s="13"/>
      <c r="V4915" s="13"/>
      <c r="W4915" s="13"/>
      <c r="X4915" s="13"/>
      <c r="Y4915" s="13"/>
      <c r="Z4915" s="13"/>
      <c r="AA4915" s="13"/>
      <c r="AB4915" s="13"/>
      <c r="AC4915" s="13"/>
      <c r="AD4915" s="13"/>
      <c r="AE4915" s="13"/>
      <c r="AF4915" s="13"/>
      <c r="AG4915" s="13"/>
      <c r="AH4915" s="13"/>
      <c r="AI4915" s="13"/>
      <c r="AJ4915" s="13"/>
      <c r="AK4915" s="13"/>
      <c r="AL4915" s="13"/>
      <c r="AM4915" s="13"/>
      <c r="AN4915" s="13"/>
    </row>
    <row r="4916" spans="1:40" ht="15.75" hidden="1" customHeight="1" x14ac:dyDescent="0.25">
      <c r="A4916" s="13"/>
      <c r="B4916" s="13"/>
      <c r="C4916" s="13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  <c r="P4916" s="13"/>
      <c r="Q4916" s="13"/>
      <c r="R4916" s="13"/>
      <c r="S4916" s="13"/>
      <c r="T4916" s="13"/>
      <c r="U4916" s="13"/>
      <c r="V4916" s="13"/>
      <c r="W4916" s="13"/>
      <c r="X4916" s="13"/>
      <c r="Y4916" s="13"/>
      <c r="Z4916" s="13"/>
      <c r="AA4916" s="13"/>
      <c r="AB4916" s="13"/>
      <c r="AC4916" s="13"/>
      <c r="AD4916" s="13"/>
      <c r="AE4916" s="13"/>
      <c r="AF4916" s="13"/>
      <c r="AG4916" s="13"/>
      <c r="AH4916" s="13"/>
      <c r="AI4916" s="13"/>
      <c r="AJ4916" s="13"/>
      <c r="AK4916" s="13"/>
      <c r="AL4916" s="13"/>
      <c r="AM4916" s="13"/>
      <c r="AN4916" s="13"/>
    </row>
    <row r="4917" spans="1:40" ht="15.75" hidden="1" customHeight="1" x14ac:dyDescent="0.25">
      <c r="A4917" s="13"/>
      <c r="B4917" s="13"/>
      <c r="C4917" s="13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  <c r="P4917" s="13"/>
      <c r="Q4917" s="13"/>
      <c r="R4917" s="13"/>
      <c r="S4917" s="13"/>
      <c r="T4917" s="13"/>
      <c r="U4917" s="13"/>
      <c r="V4917" s="13"/>
      <c r="W4917" s="13"/>
      <c r="X4917" s="13"/>
      <c r="Y4917" s="13"/>
      <c r="Z4917" s="13"/>
      <c r="AA4917" s="13"/>
      <c r="AB4917" s="13"/>
      <c r="AC4917" s="13"/>
      <c r="AD4917" s="13"/>
      <c r="AE4917" s="13"/>
      <c r="AF4917" s="13"/>
      <c r="AG4917" s="13"/>
      <c r="AH4917" s="13"/>
      <c r="AI4917" s="13"/>
      <c r="AJ4917" s="13"/>
      <c r="AK4917" s="13"/>
      <c r="AL4917" s="13"/>
      <c r="AM4917" s="13"/>
      <c r="AN4917" s="13"/>
    </row>
    <row r="4918" spans="1:40" ht="15.75" hidden="1" customHeight="1" x14ac:dyDescent="0.25">
      <c r="A4918" s="13"/>
      <c r="B4918" s="13"/>
      <c r="C4918" s="13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  <c r="P4918" s="13"/>
      <c r="Q4918" s="13"/>
      <c r="R4918" s="13"/>
      <c r="S4918" s="13"/>
      <c r="T4918" s="13"/>
      <c r="U4918" s="13"/>
      <c r="V4918" s="13"/>
      <c r="W4918" s="13"/>
      <c r="X4918" s="13"/>
      <c r="Y4918" s="13"/>
      <c r="Z4918" s="13"/>
      <c r="AA4918" s="13"/>
      <c r="AB4918" s="13"/>
      <c r="AC4918" s="13"/>
      <c r="AD4918" s="13"/>
      <c r="AE4918" s="13"/>
      <c r="AF4918" s="13"/>
      <c r="AG4918" s="13"/>
      <c r="AH4918" s="13"/>
      <c r="AI4918" s="13"/>
      <c r="AJ4918" s="13"/>
      <c r="AK4918" s="13"/>
      <c r="AL4918" s="13"/>
      <c r="AM4918" s="13"/>
      <c r="AN4918" s="13"/>
    </row>
    <row r="4919" spans="1:40" ht="15.75" hidden="1" customHeight="1" x14ac:dyDescent="0.25">
      <c r="A4919" s="13"/>
      <c r="B4919" s="13"/>
      <c r="C4919" s="13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  <c r="P4919" s="13"/>
      <c r="Q4919" s="13"/>
      <c r="R4919" s="13"/>
      <c r="S4919" s="13"/>
      <c r="T4919" s="13"/>
      <c r="U4919" s="13"/>
      <c r="V4919" s="13"/>
      <c r="W4919" s="13"/>
      <c r="X4919" s="13"/>
      <c r="Y4919" s="13"/>
      <c r="Z4919" s="13"/>
      <c r="AA4919" s="13"/>
      <c r="AB4919" s="13"/>
      <c r="AC4919" s="13"/>
      <c r="AD4919" s="13"/>
      <c r="AE4919" s="13"/>
      <c r="AF4919" s="13"/>
      <c r="AG4919" s="13"/>
      <c r="AH4919" s="13"/>
      <c r="AI4919" s="13"/>
      <c r="AJ4919" s="13"/>
      <c r="AK4919" s="13"/>
      <c r="AL4919" s="13"/>
      <c r="AM4919" s="13"/>
      <c r="AN4919" s="13"/>
    </row>
    <row r="4920" spans="1:40" ht="15.75" hidden="1" customHeight="1" x14ac:dyDescent="0.25">
      <c r="A4920" s="13"/>
      <c r="B4920" s="13"/>
      <c r="C4920" s="13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  <c r="P4920" s="13"/>
      <c r="Q4920" s="13"/>
      <c r="R4920" s="13"/>
      <c r="S4920" s="13"/>
      <c r="T4920" s="13"/>
      <c r="U4920" s="13"/>
      <c r="V4920" s="13"/>
      <c r="W4920" s="13"/>
      <c r="X4920" s="13"/>
      <c r="Y4920" s="13"/>
      <c r="Z4920" s="13"/>
      <c r="AA4920" s="13"/>
      <c r="AB4920" s="13"/>
      <c r="AC4920" s="13"/>
      <c r="AD4920" s="13"/>
      <c r="AE4920" s="13"/>
      <c r="AF4920" s="13"/>
      <c r="AG4920" s="13"/>
      <c r="AH4920" s="13"/>
      <c r="AI4920" s="13"/>
      <c r="AJ4920" s="13"/>
      <c r="AK4920" s="13"/>
      <c r="AL4920" s="13"/>
      <c r="AM4920" s="13"/>
      <c r="AN4920" s="13"/>
    </row>
    <row r="4921" spans="1:40" ht="15.75" hidden="1" customHeight="1" x14ac:dyDescent="0.25">
      <c r="A4921" s="13"/>
      <c r="B4921" s="13"/>
      <c r="C4921" s="13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  <c r="P4921" s="13"/>
      <c r="Q4921" s="13"/>
      <c r="R4921" s="13"/>
      <c r="S4921" s="13"/>
      <c r="T4921" s="13"/>
      <c r="U4921" s="13"/>
      <c r="V4921" s="13"/>
      <c r="W4921" s="13"/>
      <c r="X4921" s="13"/>
      <c r="Y4921" s="13"/>
      <c r="Z4921" s="13"/>
      <c r="AA4921" s="13"/>
      <c r="AB4921" s="13"/>
      <c r="AC4921" s="13"/>
      <c r="AD4921" s="13"/>
      <c r="AE4921" s="13"/>
      <c r="AF4921" s="13"/>
      <c r="AG4921" s="13"/>
      <c r="AH4921" s="13"/>
      <c r="AI4921" s="13"/>
      <c r="AJ4921" s="13"/>
      <c r="AK4921" s="13"/>
      <c r="AL4921" s="13"/>
      <c r="AM4921" s="13"/>
      <c r="AN4921" s="13"/>
    </row>
    <row r="4922" spans="1:40" ht="15.75" hidden="1" customHeight="1" x14ac:dyDescent="0.25">
      <c r="A4922" s="13"/>
      <c r="B4922" s="13"/>
      <c r="C4922" s="13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  <c r="P4922" s="13"/>
      <c r="Q4922" s="13"/>
      <c r="R4922" s="13"/>
      <c r="S4922" s="13"/>
      <c r="T4922" s="13"/>
      <c r="U4922" s="13"/>
      <c r="V4922" s="13"/>
      <c r="W4922" s="13"/>
      <c r="X4922" s="13"/>
      <c r="Y4922" s="13"/>
      <c r="Z4922" s="13"/>
      <c r="AA4922" s="13"/>
      <c r="AB4922" s="13"/>
      <c r="AC4922" s="13"/>
      <c r="AD4922" s="13"/>
      <c r="AE4922" s="13"/>
      <c r="AF4922" s="13"/>
      <c r="AG4922" s="13"/>
      <c r="AH4922" s="13"/>
      <c r="AI4922" s="13"/>
      <c r="AJ4922" s="13"/>
      <c r="AK4922" s="13"/>
      <c r="AL4922" s="13"/>
      <c r="AM4922" s="13"/>
      <c r="AN4922" s="13"/>
    </row>
    <row r="4923" spans="1:40" ht="15.75" hidden="1" customHeight="1" x14ac:dyDescent="0.25">
      <c r="A4923" s="13"/>
      <c r="B4923" s="13"/>
      <c r="C4923" s="13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  <c r="P4923" s="13"/>
      <c r="Q4923" s="13"/>
      <c r="R4923" s="13"/>
      <c r="S4923" s="13"/>
      <c r="T4923" s="13"/>
      <c r="U4923" s="13"/>
      <c r="V4923" s="13"/>
      <c r="W4923" s="13"/>
      <c r="X4923" s="13"/>
      <c r="Y4923" s="13"/>
      <c r="Z4923" s="13"/>
      <c r="AA4923" s="13"/>
      <c r="AB4923" s="13"/>
      <c r="AC4923" s="13"/>
      <c r="AD4923" s="13"/>
      <c r="AE4923" s="13"/>
      <c r="AF4923" s="13"/>
      <c r="AG4923" s="13"/>
      <c r="AH4923" s="13"/>
      <c r="AI4923" s="13"/>
      <c r="AJ4923" s="13"/>
      <c r="AK4923" s="13"/>
      <c r="AL4923" s="13"/>
      <c r="AM4923" s="13"/>
      <c r="AN4923" s="13"/>
    </row>
    <row r="4924" spans="1:40" ht="15.75" hidden="1" customHeight="1" x14ac:dyDescent="0.25">
      <c r="A4924" s="13"/>
      <c r="B4924" s="13"/>
      <c r="C4924" s="13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  <c r="P4924" s="13"/>
      <c r="Q4924" s="13"/>
      <c r="R4924" s="13"/>
      <c r="S4924" s="13"/>
      <c r="T4924" s="13"/>
      <c r="U4924" s="13"/>
      <c r="V4924" s="13"/>
      <c r="W4924" s="13"/>
      <c r="X4924" s="13"/>
      <c r="Y4924" s="13"/>
      <c r="Z4924" s="13"/>
      <c r="AA4924" s="13"/>
      <c r="AB4924" s="13"/>
      <c r="AC4924" s="13"/>
      <c r="AD4924" s="13"/>
      <c r="AE4924" s="13"/>
      <c r="AF4924" s="13"/>
      <c r="AG4924" s="13"/>
      <c r="AH4924" s="13"/>
      <c r="AI4924" s="13"/>
      <c r="AJ4924" s="13"/>
      <c r="AK4924" s="13"/>
      <c r="AL4924" s="13"/>
      <c r="AM4924" s="13"/>
      <c r="AN4924" s="13"/>
    </row>
    <row r="4925" spans="1:40" ht="15.75" hidden="1" customHeight="1" x14ac:dyDescent="0.25">
      <c r="A4925" s="13"/>
      <c r="B4925" s="13"/>
      <c r="C4925" s="13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  <c r="P4925" s="13"/>
      <c r="Q4925" s="13"/>
      <c r="R4925" s="13"/>
      <c r="S4925" s="13"/>
      <c r="T4925" s="13"/>
      <c r="U4925" s="13"/>
      <c r="V4925" s="13"/>
      <c r="W4925" s="13"/>
      <c r="X4925" s="13"/>
      <c r="Y4925" s="13"/>
      <c r="Z4925" s="13"/>
      <c r="AA4925" s="13"/>
      <c r="AB4925" s="13"/>
      <c r="AC4925" s="13"/>
      <c r="AD4925" s="13"/>
      <c r="AE4925" s="13"/>
      <c r="AF4925" s="13"/>
      <c r="AG4925" s="13"/>
      <c r="AH4925" s="13"/>
      <c r="AI4925" s="13"/>
      <c r="AJ4925" s="13"/>
      <c r="AK4925" s="13"/>
      <c r="AL4925" s="13"/>
      <c r="AM4925" s="13"/>
      <c r="AN4925" s="13"/>
    </row>
    <row r="4926" spans="1:40" ht="15.75" hidden="1" customHeight="1" x14ac:dyDescent="0.25">
      <c r="A4926" s="13"/>
      <c r="B4926" s="13"/>
      <c r="C4926" s="13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  <c r="P4926" s="13"/>
      <c r="Q4926" s="13"/>
      <c r="R4926" s="13"/>
      <c r="S4926" s="13"/>
      <c r="T4926" s="13"/>
      <c r="U4926" s="13"/>
      <c r="V4926" s="13"/>
      <c r="W4926" s="13"/>
      <c r="X4926" s="13"/>
      <c r="Y4926" s="13"/>
      <c r="Z4926" s="13"/>
      <c r="AA4926" s="13"/>
      <c r="AB4926" s="13"/>
      <c r="AC4926" s="13"/>
      <c r="AD4926" s="13"/>
      <c r="AE4926" s="13"/>
      <c r="AF4926" s="13"/>
      <c r="AG4926" s="13"/>
      <c r="AH4926" s="13"/>
      <c r="AI4926" s="13"/>
      <c r="AJ4926" s="13"/>
      <c r="AK4926" s="13"/>
      <c r="AL4926" s="13"/>
      <c r="AM4926" s="13"/>
      <c r="AN4926" s="13"/>
    </row>
    <row r="4927" spans="1:40" ht="15.75" hidden="1" customHeight="1" x14ac:dyDescent="0.25">
      <c r="A4927" s="13"/>
      <c r="B4927" s="13"/>
      <c r="C4927" s="13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  <c r="P4927" s="13"/>
      <c r="Q4927" s="13"/>
      <c r="R4927" s="13"/>
      <c r="S4927" s="13"/>
      <c r="T4927" s="13"/>
      <c r="U4927" s="13"/>
      <c r="V4927" s="13"/>
      <c r="W4927" s="13"/>
      <c r="X4927" s="13"/>
      <c r="Y4927" s="13"/>
      <c r="Z4927" s="13"/>
      <c r="AA4927" s="13"/>
      <c r="AB4927" s="13"/>
      <c r="AC4927" s="13"/>
      <c r="AD4927" s="13"/>
      <c r="AE4927" s="13"/>
      <c r="AF4927" s="13"/>
      <c r="AG4927" s="13"/>
      <c r="AH4927" s="13"/>
      <c r="AI4927" s="13"/>
      <c r="AJ4927" s="13"/>
      <c r="AK4927" s="13"/>
      <c r="AL4927" s="13"/>
      <c r="AM4927" s="13"/>
      <c r="AN4927" s="13"/>
    </row>
    <row r="4928" spans="1:40" ht="15.75" hidden="1" customHeight="1" x14ac:dyDescent="0.25">
      <c r="A4928" s="13"/>
      <c r="B4928" s="13"/>
      <c r="C4928" s="13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  <c r="P4928" s="13"/>
      <c r="Q4928" s="13"/>
      <c r="R4928" s="13"/>
      <c r="S4928" s="13"/>
      <c r="T4928" s="13"/>
      <c r="U4928" s="13"/>
      <c r="V4928" s="13"/>
      <c r="W4928" s="13"/>
      <c r="X4928" s="13"/>
      <c r="Y4928" s="13"/>
      <c r="Z4928" s="13"/>
      <c r="AA4928" s="13"/>
      <c r="AB4928" s="13"/>
      <c r="AC4928" s="13"/>
      <c r="AD4928" s="13"/>
      <c r="AE4928" s="13"/>
      <c r="AF4928" s="13"/>
      <c r="AG4928" s="13"/>
      <c r="AH4928" s="13"/>
      <c r="AI4928" s="13"/>
      <c r="AJ4928" s="13"/>
      <c r="AK4928" s="13"/>
      <c r="AL4928" s="13"/>
      <c r="AM4928" s="13"/>
      <c r="AN4928" s="13"/>
    </row>
    <row r="4929" spans="1:40" ht="15.75" hidden="1" customHeight="1" x14ac:dyDescent="0.25">
      <c r="A4929" s="13"/>
      <c r="B4929" s="13"/>
      <c r="C4929" s="13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  <c r="P4929" s="13"/>
      <c r="Q4929" s="13"/>
      <c r="R4929" s="13"/>
      <c r="S4929" s="13"/>
      <c r="T4929" s="13"/>
      <c r="U4929" s="13"/>
      <c r="V4929" s="13"/>
      <c r="W4929" s="13"/>
      <c r="X4929" s="13"/>
      <c r="Y4929" s="13"/>
      <c r="Z4929" s="13"/>
      <c r="AA4929" s="13"/>
      <c r="AB4929" s="13"/>
      <c r="AC4929" s="13"/>
      <c r="AD4929" s="13"/>
      <c r="AE4929" s="13"/>
      <c r="AF4929" s="13"/>
      <c r="AG4929" s="13"/>
      <c r="AH4929" s="13"/>
      <c r="AI4929" s="13"/>
      <c r="AJ4929" s="13"/>
      <c r="AK4929" s="13"/>
      <c r="AL4929" s="13"/>
      <c r="AM4929" s="13"/>
      <c r="AN4929" s="13"/>
    </row>
    <row r="4930" spans="1:40" ht="15.75" hidden="1" customHeight="1" x14ac:dyDescent="0.25">
      <c r="A4930" s="13"/>
      <c r="B4930" s="13"/>
      <c r="C4930" s="13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  <c r="P4930" s="13"/>
      <c r="Q4930" s="13"/>
      <c r="R4930" s="13"/>
      <c r="S4930" s="13"/>
      <c r="T4930" s="13"/>
      <c r="U4930" s="13"/>
      <c r="V4930" s="13"/>
      <c r="W4930" s="13"/>
      <c r="X4930" s="13"/>
      <c r="Y4930" s="13"/>
      <c r="Z4930" s="13"/>
      <c r="AA4930" s="13"/>
      <c r="AB4930" s="13"/>
      <c r="AC4930" s="13"/>
      <c r="AD4930" s="13"/>
      <c r="AE4930" s="13"/>
      <c r="AF4930" s="13"/>
      <c r="AG4930" s="13"/>
      <c r="AH4930" s="13"/>
      <c r="AI4930" s="13"/>
      <c r="AJ4930" s="13"/>
      <c r="AK4930" s="13"/>
      <c r="AL4930" s="13"/>
      <c r="AM4930" s="13"/>
      <c r="AN4930" s="13"/>
    </row>
    <row r="4931" spans="1:40" ht="15.75" hidden="1" customHeight="1" x14ac:dyDescent="0.25">
      <c r="A4931" s="13"/>
      <c r="B4931" s="13"/>
      <c r="C4931" s="13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  <c r="P4931" s="13"/>
      <c r="Q4931" s="13"/>
      <c r="R4931" s="13"/>
      <c r="S4931" s="13"/>
      <c r="T4931" s="13"/>
      <c r="U4931" s="13"/>
      <c r="V4931" s="13"/>
      <c r="W4931" s="13"/>
      <c r="X4931" s="13"/>
      <c r="Y4931" s="13"/>
      <c r="Z4931" s="13"/>
      <c r="AA4931" s="13"/>
      <c r="AB4931" s="13"/>
      <c r="AC4931" s="13"/>
      <c r="AD4931" s="13"/>
      <c r="AE4931" s="13"/>
      <c r="AF4931" s="13"/>
      <c r="AG4931" s="13"/>
      <c r="AH4931" s="13"/>
      <c r="AI4931" s="13"/>
      <c r="AJ4931" s="13"/>
      <c r="AK4931" s="13"/>
      <c r="AL4931" s="13"/>
      <c r="AM4931" s="13"/>
      <c r="AN4931" s="13"/>
    </row>
    <row r="4932" spans="1:40" ht="15.75" hidden="1" customHeight="1" x14ac:dyDescent="0.25">
      <c r="A4932" s="13"/>
      <c r="B4932" s="13"/>
      <c r="C4932" s="13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  <c r="P4932" s="13"/>
      <c r="Q4932" s="13"/>
      <c r="R4932" s="13"/>
      <c r="S4932" s="13"/>
      <c r="T4932" s="13"/>
      <c r="U4932" s="13"/>
      <c r="V4932" s="13"/>
      <c r="W4932" s="13"/>
      <c r="X4932" s="13"/>
      <c r="Y4932" s="13"/>
      <c r="Z4932" s="13"/>
      <c r="AA4932" s="13"/>
      <c r="AB4932" s="13"/>
      <c r="AC4932" s="13"/>
      <c r="AD4932" s="13"/>
      <c r="AE4932" s="13"/>
      <c r="AF4932" s="13"/>
      <c r="AG4932" s="13"/>
      <c r="AH4932" s="13"/>
      <c r="AI4932" s="13"/>
      <c r="AJ4932" s="13"/>
      <c r="AK4932" s="13"/>
      <c r="AL4932" s="13"/>
      <c r="AM4932" s="13"/>
      <c r="AN4932" s="13"/>
    </row>
    <row r="4933" spans="1:40" ht="15.75" hidden="1" customHeight="1" x14ac:dyDescent="0.25">
      <c r="A4933" s="13"/>
      <c r="B4933" s="13"/>
      <c r="C4933" s="13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  <c r="P4933" s="13"/>
      <c r="Q4933" s="13"/>
      <c r="R4933" s="13"/>
      <c r="S4933" s="13"/>
      <c r="T4933" s="13"/>
      <c r="U4933" s="13"/>
      <c r="V4933" s="13"/>
      <c r="W4933" s="13"/>
      <c r="X4933" s="13"/>
      <c r="Y4933" s="13"/>
      <c r="Z4933" s="13"/>
      <c r="AA4933" s="13"/>
      <c r="AB4933" s="13"/>
      <c r="AC4933" s="13"/>
      <c r="AD4933" s="13"/>
      <c r="AE4933" s="13"/>
      <c r="AF4933" s="13"/>
      <c r="AG4933" s="13"/>
      <c r="AH4933" s="13"/>
      <c r="AI4933" s="13"/>
      <c r="AJ4933" s="13"/>
      <c r="AK4933" s="13"/>
      <c r="AL4933" s="13"/>
      <c r="AM4933" s="13"/>
      <c r="AN4933" s="13"/>
    </row>
    <row r="4934" spans="1:40" ht="15.75" hidden="1" customHeight="1" x14ac:dyDescent="0.25">
      <c r="A4934" s="13"/>
      <c r="B4934" s="13"/>
      <c r="C4934" s="13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  <c r="P4934" s="13"/>
      <c r="Q4934" s="13"/>
      <c r="R4934" s="13"/>
      <c r="S4934" s="13"/>
      <c r="T4934" s="13"/>
      <c r="U4934" s="13"/>
      <c r="V4934" s="13"/>
      <c r="W4934" s="13"/>
      <c r="X4934" s="13"/>
      <c r="Y4934" s="13"/>
      <c r="Z4934" s="13"/>
      <c r="AA4934" s="13"/>
      <c r="AB4934" s="13"/>
      <c r="AC4934" s="13"/>
      <c r="AD4934" s="13"/>
      <c r="AE4934" s="13"/>
      <c r="AF4934" s="13"/>
      <c r="AG4934" s="13"/>
      <c r="AH4934" s="13"/>
      <c r="AI4934" s="13"/>
      <c r="AJ4934" s="13"/>
      <c r="AK4934" s="13"/>
      <c r="AL4934" s="13"/>
      <c r="AM4934" s="13"/>
      <c r="AN4934" s="13"/>
    </row>
    <row r="4935" spans="1:40" ht="15.75" hidden="1" customHeight="1" x14ac:dyDescent="0.25">
      <c r="A4935" s="13"/>
      <c r="B4935" s="13"/>
      <c r="C4935" s="13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  <c r="P4935" s="13"/>
      <c r="Q4935" s="13"/>
      <c r="R4935" s="13"/>
      <c r="S4935" s="13"/>
      <c r="T4935" s="13"/>
      <c r="U4935" s="13"/>
      <c r="V4935" s="13"/>
      <c r="W4935" s="13"/>
      <c r="X4935" s="13"/>
      <c r="Y4935" s="13"/>
      <c r="Z4935" s="13"/>
      <c r="AA4935" s="13"/>
      <c r="AB4935" s="13"/>
      <c r="AC4935" s="13"/>
      <c r="AD4935" s="13"/>
      <c r="AE4935" s="13"/>
      <c r="AF4935" s="13"/>
      <c r="AG4935" s="13"/>
      <c r="AH4935" s="13"/>
      <c r="AI4935" s="13"/>
      <c r="AJ4935" s="13"/>
      <c r="AK4935" s="13"/>
      <c r="AL4935" s="13"/>
      <c r="AM4935" s="13"/>
      <c r="AN4935" s="13"/>
    </row>
    <row r="4936" spans="1:40" ht="15.75" hidden="1" customHeight="1" x14ac:dyDescent="0.25">
      <c r="A4936" s="13"/>
      <c r="B4936" s="13"/>
      <c r="C4936" s="13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  <c r="P4936" s="13"/>
      <c r="Q4936" s="13"/>
      <c r="R4936" s="13"/>
      <c r="S4936" s="13"/>
      <c r="T4936" s="13"/>
      <c r="U4936" s="13"/>
      <c r="V4936" s="13"/>
      <c r="W4936" s="13"/>
      <c r="X4936" s="13"/>
      <c r="Y4936" s="13"/>
      <c r="Z4936" s="13"/>
      <c r="AA4936" s="13"/>
      <c r="AB4936" s="13"/>
      <c r="AC4936" s="13"/>
      <c r="AD4936" s="13"/>
      <c r="AE4936" s="13"/>
      <c r="AF4936" s="13"/>
      <c r="AG4936" s="13"/>
      <c r="AH4936" s="13"/>
      <c r="AI4936" s="13"/>
      <c r="AJ4936" s="13"/>
      <c r="AK4936" s="13"/>
      <c r="AL4936" s="13"/>
      <c r="AM4936" s="13"/>
      <c r="AN4936" s="13"/>
    </row>
    <row r="4937" spans="1:40" ht="15.75" hidden="1" customHeight="1" x14ac:dyDescent="0.25">
      <c r="A4937" s="13"/>
      <c r="B4937" s="13"/>
      <c r="C4937" s="13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  <c r="P4937" s="13"/>
      <c r="Q4937" s="13"/>
      <c r="R4937" s="13"/>
      <c r="S4937" s="13"/>
      <c r="T4937" s="13"/>
      <c r="U4937" s="13"/>
      <c r="V4937" s="13"/>
      <c r="W4937" s="13"/>
      <c r="X4937" s="13"/>
      <c r="Y4937" s="13"/>
      <c r="Z4937" s="13"/>
      <c r="AA4937" s="13"/>
      <c r="AB4937" s="13"/>
      <c r="AC4937" s="13"/>
      <c r="AD4937" s="13"/>
      <c r="AE4937" s="13"/>
      <c r="AF4937" s="13"/>
      <c r="AG4937" s="13"/>
      <c r="AH4937" s="13"/>
      <c r="AI4937" s="13"/>
      <c r="AJ4937" s="13"/>
      <c r="AK4937" s="13"/>
      <c r="AL4937" s="13"/>
      <c r="AM4937" s="13"/>
      <c r="AN4937" s="13"/>
    </row>
    <row r="4938" spans="1:40" ht="15.75" hidden="1" customHeight="1" x14ac:dyDescent="0.25">
      <c r="A4938" s="13"/>
      <c r="B4938" s="13"/>
      <c r="C4938" s="13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  <c r="P4938" s="13"/>
      <c r="Q4938" s="13"/>
      <c r="R4938" s="13"/>
      <c r="S4938" s="13"/>
      <c r="T4938" s="13"/>
      <c r="U4938" s="13"/>
      <c r="V4938" s="13"/>
      <c r="W4938" s="13"/>
      <c r="X4938" s="13"/>
      <c r="Y4938" s="13"/>
      <c r="Z4938" s="13"/>
      <c r="AA4938" s="13"/>
      <c r="AB4938" s="13"/>
      <c r="AC4938" s="13"/>
      <c r="AD4938" s="13"/>
      <c r="AE4938" s="13"/>
      <c r="AF4938" s="13"/>
      <c r="AG4938" s="13"/>
      <c r="AH4938" s="13"/>
      <c r="AI4938" s="13"/>
      <c r="AJ4938" s="13"/>
      <c r="AK4938" s="13"/>
      <c r="AL4938" s="13"/>
      <c r="AM4938" s="13"/>
      <c r="AN4938" s="13"/>
    </row>
    <row r="4939" spans="1:40" ht="15.75" hidden="1" customHeight="1" x14ac:dyDescent="0.25">
      <c r="A4939" s="13"/>
      <c r="B4939" s="13"/>
      <c r="C4939" s="13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  <c r="P4939" s="13"/>
      <c r="Q4939" s="13"/>
      <c r="R4939" s="13"/>
      <c r="S4939" s="13"/>
      <c r="T4939" s="13"/>
      <c r="U4939" s="13"/>
      <c r="V4939" s="13"/>
      <c r="W4939" s="13"/>
      <c r="X4939" s="13"/>
      <c r="Y4939" s="13"/>
      <c r="Z4939" s="13"/>
      <c r="AA4939" s="13"/>
      <c r="AB4939" s="13"/>
      <c r="AC4939" s="13"/>
      <c r="AD4939" s="13"/>
      <c r="AE4939" s="13"/>
      <c r="AF4939" s="13"/>
      <c r="AG4939" s="13"/>
      <c r="AH4939" s="13"/>
      <c r="AI4939" s="13"/>
      <c r="AJ4939" s="13"/>
      <c r="AK4939" s="13"/>
      <c r="AL4939" s="13"/>
      <c r="AM4939" s="13"/>
      <c r="AN4939" s="13"/>
    </row>
    <row r="4940" spans="1:40" ht="15.75" hidden="1" customHeight="1" x14ac:dyDescent="0.25">
      <c r="A4940" s="13"/>
      <c r="B4940" s="13"/>
      <c r="C4940" s="13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  <c r="P4940" s="13"/>
      <c r="Q4940" s="13"/>
      <c r="R4940" s="13"/>
      <c r="S4940" s="13"/>
      <c r="T4940" s="13"/>
      <c r="U4940" s="13"/>
      <c r="V4940" s="13"/>
      <c r="W4940" s="13"/>
      <c r="X4940" s="13"/>
      <c r="Y4940" s="13"/>
      <c r="Z4940" s="13"/>
      <c r="AA4940" s="13"/>
      <c r="AB4940" s="13"/>
      <c r="AC4940" s="13"/>
      <c r="AD4940" s="13"/>
      <c r="AE4940" s="13"/>
      <c r="AF4940" s="13"/>
      <c r="AG4940" s="13"/>
      <c r="AH4940" s="13"/>
      <c r="AI4940" s="13"/>
      <c r="AJ4940" s="13"/>
      <c r="AK4940" s="13"/>
      <c r="AL4940" s="13"/>
      <c r="AM4940" s="13"/>
      <c r="AN4940" s="13"/>
    </row>
    <row r="4941" spans="1:40" ht="15.75" hidden="1" customHeight="1" x14ac:dyDescent="0.25">
      <c r="A4941" s="13"/>
      <c r="B4941" s="13"/>
      <c r="C4941" s="13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  <c r="P4941" s="13"/>
      <c r="Q4941" s="13"/>
      <c r="R4941" s="13"/>
      <c r="S4941" s="13"/>
      <c r="T4941" s="13"/>
      <c r="U4941" s="13"/>
      <c r="V4941" s="13"/>
      <c r="W4941" s="13"/>
      <c r="X4941" s="13"/>
      <c r="Y4941" s="13"/>
      <c r="Z4941" s="13"/>
      <c r="AA4941" s="13"/>
      <c r="AB4941" s="13"/>
      <c r="AC4941" s="13"/>
      <c r="AD4941" s="13"/>
      <c r="AE4941" s="13"/>
      <c r="AF4941" s="13"/>
      <c r="AG4941" s="13"/>
      <c r="AH4941" s="13"/>
      <c r="AI4941" s="13"/>
      <c r="AJ4941" s="13"/>
      <c r="AK4941" s="13"/>
      <c r="AL4941" s="13"/>
      <c r="AM4941" s="13"/>
      <c r="AN4941" s="13"/>
    </row>
    <row r="4942" spans="1:40" ht="15.75" hidden="1" customHeight="1" x14ac:dyDescent="0.25">
      <c r="A4942" s="13"/>
      <c r="B4942" s="13"/>
      <c r="C4942" s="13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  <c r="P4942" s="13"/>
      <c r="Q4942" s="13"/>
      <c r="R4942" s="13"/>
      <c r="S4942" s="13"/>
      <c r="T4942" s="13"/>
      <c r="U4942" s="13"/>
      <c r="V4942" s="13"/>
      <c r="W4942" s="13"/>
      <c r="X4942" s="13"/>
      <c r="Y4942" s="13"/>
      <c r="Z4942" s="13"/>
      <c r="AA4942" s="13"/>
      <c r="AB4942" s="13"/>
      <c r="AC4942" s="13"/>
      <c r="AD4942" s="13"/>
      <c r="AE4942" s="13"/>
      <c r="AF4942" s="13"/>
      <c r="AG4942" s="13"/>
      <c r="AH4942" s="13"/>
      <c r="AI4942" s="13"/>
      <c r="AJ4942" s="13"/>
      <c r="AK4942" s="13"/>
      <c r="AL4942" s="13"/>
      <c r="AM4942" s="13"/>
      <c r="AN4942" s="13"/>
    </row>
    <row r="4943" spans="1:40" ht="15.75" hidden="1" customHeight="1" x14ac:dyDescent="0.25">
      <c r="A4943" s="13"/>
      <c r="B4943" s="13"/>
      <c r="C4943" s="13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  <c r="P4943" s="13"/>
      <c r="Q4943" s="13"/>
      <c r="R4943" s="13"/>
      <c r="S4943" s="13"/>
      <c r="T4943" s="13"/>
      <c r="U4943" s="13"/>
      <c r="V4943" s="13"/>
      <c r="W4943" s="13"/>
      <c r="X4943" s="13"/>
      <c r="Y4943" s="13"/>
      <c r="Z4943" s="13"/>
      <c r="AA4943" s="13"/>
      <c r="AB4943" s="13"/>
      <c r="AC4943" s="13"/>
      <c r="AD4943" s="13"/>
      <c r="AE4943" s="13"/>
      <c r="AF4943" s="13"/>
      <c r="AG4943" s="13"/>
      <c r="AH4943" s="13"/>
      <c r="AI4943" s="13"/>
      <c r="AJ4943" s="13"/>
      <c r="AK4943" s="13"/>
      <c r="AL4943" s="13"/>
      <c r="AM4943" s="13"/>
      <c r="AN4943" s="13"/>
    </row>
    <row r="4944" spans="1:40" ht="15.75" hidden="1" customHeight="1" x14ac:dyDescent="0.25">
      <c r="A4944" s="13"/>
      <c r="B4944" s="13"/>
      <c r="C4944" s="13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  <c r="P4944" s="13"/>
      <c r="Q4944" s="13"/>
      <c r="R4944" s="13"/>
      <c r="S4944" s="13"/>
      <c r="T4944" s="13"/>
      <c r="U4944" s="13"/>
      <c r="V4944" s="13"/>
      <c r="W4944" s="13"/>
      <c r="X4944" s="13"/>
      <c r="Y4944" s="13"/>
      <c r="Z4944" s="13"/>
      <c r="AA4944" s="13"/>
      <c r="AB4944" s="13"/>
      <c r="AC4944" s="13"/>
      <c r="AD4944" s="13"/>
      <c r="AE4944" s="13"/>
      <c r="AF4944" s="13"/>
      <c r="AG4944" s="13"/>
      <c r="AH4944" s="13"/>
      <c r="AI4944" s="13"/>
      <c r="AJ4944" s="13"/>
      <c r="AK4944" s="13"/>
      <c r="AL4944" s="13"/>
      <c r="AM4944" s="13"/>
      <c r="AN4944" s="13"/>
    </row>
    <row r="4945" spans="1:40" ht="15.75" hidden="1" customHeight="1" x14ac:dyDescent="0.25">
      <c r="A4945" s="13"/>
      <c r="B4945" s="13"/>
      <c r="C4945" s="13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  <c r="P4945" s="13"/>
      <c r="Q4945" s="13"/>
      <c r="R4945" s="13"/>
      <c r="S4945" s="13"/>
      <c r="T4945" s="13"/>
      <c r="U4945" s="13"/>
      <c r="V4945" s="13"/>
      <c r="W4945" s="13"/>
      <c r="X4945" s="13"/>
      <c r="Y4945" s="13"/>
      <c r="Z4945" s="13"/>
      <c r="AA4945" s="13"/>
      <c r="AB4945" s="13"/>
      <c r="AC4945" s="13"/>
      <c r="AD4945" s="13"/>
      <c r="AE4945" s="13"/>
      <c r="AF4945" s="13"/>
      <c r="AG4945" s="13"/>
      <c r="AH4945" s="13"/>
      <c r="AI4945" s="13"/>
      <c r="AJ4945" s="13"/>
      <c r="AK4945" s="13"/>
      <c r="AL4945" s="13"/>
      <c r="AM4945" s="13"/>
      <c r="AN4945" s="13"/>
    </row>
    <row r="4946" spans="1:40" ht="15.75" hidden="1" customHeight="1" x14ac:dyDescent="0.25">
      <c r="A4946" s="13"/>
      <c r="B4946" s="13"/>
      <c r="C4946" s="13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  <c r="P4946" s="13"/>
      <c r="Q4946" s="13"/>
      <c r="R4946" s="13"/>
      <c r="S4946" s="13"/>
      <c r="T4946" s="13"/>
      <c r="U4946" s="13"/>
      <c r="V4946" s="13"/>
      <c r="W4946" s="13"/>
      <c r="X4946" s="13"/>
      <c r="Y4946" s="13"/>
      <c r="Z4946" s="13"/>
      <c r="AA4946" s="13"/>
      <c r="AB4946" s="13"/>
      <c r="AC4946" s="13"/>
      <c r="AD4946" s="13"/>
      <c r="AE4946" s="13"/>
      <c r="AF4946" s="13"/>
      <c r="AG4946" s="13"/>
      <c r="AH4946" s="13"/>
      <c r="AI4946" s="13"/>
      <c r="AJ4946" s="13"/>
      <c r="AK4946" s="13"/>
      <c r="AL4946" s="13"/>
      <c r="AM4946" s="13"/>
      <c r="AN4946" s="13"/>
    </row>
    <row r="4947" spans="1:40" ht="15.75" hidden="1" customHeight="1" x14ac:dyDescent="0.25">
      <c r="A4947" s="13"/>
      <c r="B4947" s="13"/>
      <c r="C4947" s="13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  <c r="P4947" s="13"/>
      <c r="Q4947" s="13"/>
      <c r="R4947" s="13"/>
      <c r="S4947" s="13"/>
      <c r="T4947" s="13"/>
      <c r="U4947" s="13"/>
      <c r="V4947" s="13"/>
      <c r="W4947" s="13"/>
      <c r="X4947" s="13"/>
      <c r="Y4947" s="13"/>
      <c r="Z4947" s="13"/>
      <c r="AA4947" s="13"/>
      <c r="AB4947" s="13"/>
      <c r="AC4947" s="13"/>
      <c r="AD4947" s="13"/>
      <c r="AE4947" s="13"/>
      <c r="AF4947" s="13"/>
      <c r="AG4947" s="13"/>
      <c r="AH4947" s="13"/>
      <c r="AI4947" s="13"/>
      <c r="AJ4947" s="13"/>
      <c r="AK4947" s="13"/>
      <c r="AL4947" s="13"/>
      <c r="AM4947" s="13"/>
      <c r="AN4947" s="13"/>
    </row>
    <row r="4948" spans="1:40" ht="15.75" hidden="1" customHeight="1" x14ac:dyDescent="0.25">
      <c r="A4948" s="13"/>
      <c r="B4948" s="13"/>
      <c r="C4948" s="13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  <c r="P4948" s="13"/>
      <c r="Q4948" s="13"/>
      <c r="R4948" s="13"/>
      <c r="S4948" s="13"/>
      <c r="T4948" s="13"/>
      <c r="U4948" s="13"/>
      <c r="V4948" s="13"/>
      <c r="W4948" s="13"/>
      <c r="X4948" s="13"/>
      <c r="Y4948" s="13"/>
      <c r="Z4948" s="13"/>
      <c r="AA4948" s="13"/>
      <c r="AB4948" s="13"/>
      <c r="AC4948" s="13"/>
      <c r="AD4948" s="13"/>
      <c r="AE4948" s="13"/>
      <c r="AF4948" s="13"/>
      <c r="AG4948" s="13"/>
      <c r="AH4948" s="13"/>
      <c r="AI4948" s="13"/>
      <c r="AJ4948" s="13"/>
      <c r="AK4948" s="13"/>
      <c r="AL4948" s="13"/>
      <c r="AM4948" s="13"/>
      <c r="AN4948" s="13"/>
    </row>
    <row r="4949" spans="1:40" ht="15.75" hidden="1" customHeight="1" x14ac:dyDescent="0.25">
      <c r="A4949" s="13"/>
      <c r="B4949" s="13"/>
      <c r="C4949" s="13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  <c r="P4949" s="13"/>
      <c r="Q4949" s="13"/>
      <c r="R4949" s="13"/>
      <c r="S4949" s="13"/>
      <c r="T4949" s="13"/>
      <c r="U4949" s="13"/>
      <c r="V4949" s="13"/>
      <c r="W4949" s="13"/>
      <c r="X4949" s="13"/>
      <c r="Y4949" s="13"/>
      <c r="Z4949" s="13"/>
      <c r="AA4949" s="13"/>
      <c r="AB4949" s="13"/>
      <c r="AC4949" s="13"/>
      <c r="AD4949" s="13"/>
      <c r="AE4949" s="13"/>
      <c r="AF4949" s="13"/>
      <c r="AG4949" s="13"/>
      <c r="AH4949" s="13"/>
      <c r="AI4949" s="13"/>
      <c r="AJ4949" s="13"/>
      <c r="AK4949" s="13"/>
      <c r="AL4949" s="13"/>
      <c r="AM4949" s="13"/>
      <c r="AN4949" s="13"/>
    </row>
    <row r="4950" spans="1:40" ht="15.75" hidden="1" customHeight="1" x14ac:dyDescent="0.25">
      <c r="A4950" s="13"/>
      <c r="B4950" s="13"/>
      <c r="C4950" s="13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  <c r="P4950" s="13"/>
      <c r="Q4950" s="13"/>
      <c r="R4950" s="13"/>
      <c r="S4950" s="13"/>
      <c r="T4950" s="13"/>
      <c r="U4950" s="13"/>
      <c r="V4950" s="13"/>
      <c r="W4950" s="13"/>
      <c r="X4950" s="13"/>
      <c r="Y4950" s="13"/>
      <c r="Z4950" s="13"/>
      <c r="AA4950" s="13"/>
      <c r="AB4950" s="13"/>
      <c r="AC4950" s="13"/>
      <c r="AD4950" s="13"/>
      <c r="AE4950" s="13"/>
      <c r="AF4950" s="13"/>
      <c r="AG4950" s="13"/>
      <c r="AH4950" s="13"/>
      <c r="AI4950" s="13"/>
      <c r="AJ4950" s="13"/>
      <c r="AK4950" s="13"/>
      <c r="AL4950" s="13"/>
      <c r="AM4950" s="13"/>
      <c r="AN4950" s="13"/>
    </row>
    <row r="4951" spans="1:40" ht="15.75" hidden="1" customHeight="1" x14ac:dyDescent="0.25">
      <c r="A4951" s="13"/>
      <c r="B4951" s="13"/>
      <c r="C4951" s="13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  <c r="P4951" s="13"/>
      <c r="Q4951" s="13"/>
      <c r="R4951" s="13"/>
      <c r="S4951" s="13"/>
      <c r="T4951" s="13"/>
      <c r="U4951" s="13"/>
      <c r="V4951" s="13"/>
      <c r="W4951" s="13"/>
      <c r="X4951" s="13"/>
      <c r="Y4951" s="13"/>
      <c r="Z4951" s="13"/>
      <c r="AA4951" s="13"/>
      <c r="AB4951" s="13"/>
      <c r="AC4951" s="13"/>
      <c r="AD4951" s="13"/>
      <c r="AE4951" s="13"/>
      <c r="AF4951" s="13"/>
      <c r="AG4951" s="13"/>
      <c r="AH4951" s="13"/>
      <c r="AI4951" s="13"/>
      <c r="AJ4951" s="13"/>
      <c r="AK4951" s="13"/>
      <c r="AL4951" s="13"/>
      <c r="AM4951" s="13"/>
      <c r="AN4951" s="13"/>
    </row>
    <row r="4952" spans="1:40" ht="15.75" hidden="1" customHeight="1" x14ac:dyDescent="0.25">
      <c r="A4952" s="13"/>
      <c r="B4952" s="13"/>
      <c r="C4952" s="13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  <c r="P4952" s="13"/>
      <c r="Q4952" s="13"/>
      <c r="R4952" s="13"/>
      <c r="S4952" s="13"/>
      <c r="T4952" s="13"/>
      <c r="U4952" s="13"/>
      <c r="V4952" s="13"/>
      <c r="W4952" s="13"/>
      <c r="X4952" s="13"/>
      <c r="Y4952" s="13"/>
      <c r="Z4952" s="13"/>
      <c r="AA4952" s="13"/>
      <c r="AB4952" s="13"/>
      <c r="AC4952" s="13"/>
      <c r="AD4952" s="13"/>
      <c r="AE4952" s="13"/>
      <c r="AF4952" s="13"/>
      <c r="AG4952" s="13"/>
      <c r="AH4952" s="13"/>
      <c r="AI4952" s="13"/>
      <c r="AJ4952" s="13"/>
      <c r="AK4952" s="13"/>
      <c r="AL4952" s="13"/>
      <c r="AM4952" s="13"/>
      <c r="AN4952" s="13"/>
    </row>
    <row r="4953" spans="1:40" ht="15.75" hidden="1" customHeight="1" x14ac:dyDescent="0.25">
      <c r="A4953" s="13"/>
      <c r="B4953" s="13"/>
      <c r="C4953" s="13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  <c r="P4953" s="13"/>
      <c r="Q4953" s="13"/>
      <c r="R4953" s="13"/>
      <c r="S4953" s="13"/>
      <c r="T4953" s="13"/>
      <c r="U4953" s="13"/>
      <c r="V4953" s="13"/>
      <c r="W4953" s="13"/>
      <c r="X4953" s="13"/>
      <c r="Y4953" s="13"/>
      <c r="Z4953" s="13"/>
      <c r="AA4953" s="13"/>
      <c r="AB4953" s="13"/>
      <c r="AC4953" s="13"/>
      <c r="AD4953" s="13"/>
      <c r="AE4953" s="13"/>
      <c r="AF4953" s="13"/>
      <c r="AG4953" s="13"/>
      <c r="AH4953" s="13"/>
      <c r="AI4953" s="13"/>
      <c r="AJ4953" s="13"/>
      <c r="AK4953" s="13"/>
      <c r="AL4953" s="13"/>
      <c r="AM4953" s="13"/>
      <c r="AN4953" s="13"/>
    </row>
    <row r="4954" spans="1:40" ht="15.75" hidden="1" customHeight="1" x14ac:dyDescent="0.25">
      <c r="A4954" s="13"/>
      <c r="B4954" s="13"/>
      <c r="C4954" s="13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  <c r="P4954" s="13"/>
      <c r="Q4954" s="13"/>
      <c r="R4954" s="13"/>
      <c r="S4954" s="13"/>
      <c r="T4954" s="13"/>
      <c r="U4954" s="13"/>
      <c r="V4954" s="13"/>
      <c r="W4954" s="13"/>
      <c r="X4954" s="13"/>
      <c r="Y4954" s="13"/>
      <c r="Z4954" s="13"/>
      <c r="AA4954" s="13"/>
      <c r="AB4954" s="13"/>
      <c r="AC4954" s="13"/>
      <c r="AD4954" s="13"/>
      <c r="AE4954" s="13"/>
      <c r="AF4954" s="13"/>
      <c r="AG4954" s="13"/>
      <c r="AH4954" s="13"/>
      <c r="AI4954" s="13"/>
      <c r="AJ4954" s="13"/>
      <c r="AK4954" s="13"/>
      <c r="AL4954" s="13"/>
      <c r="AM4954" s="13"/>
      <c r="AN4954" s="13"/>
    </row>
    <row r="4955" spans="1:40" ht="15.75" hidden="1" customHeight="1" x14ac:dyDescent="0.25">
      <c r="A4955" s="13"/>
      <c r="B4955" s="13"/>
      <c r="C4955" s="13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  <c r="P4955" s="13"/>
      <c r="Q4955" s="13"/>
      <c r="R4955" s="13"/>
      <c r="S4955" s="13"/>
      <c r="T4955" s="13"/>
      <c r="U4955" s="13"/>
      <c r="V4955" s="13"/>
      <c r="W4955" s="13"/>
      <c r="X4955" s="13"/>
      <c r="Y4955" s="13"/>
      <c r="Z4955" s="13"/>
      <c r="AA4955" s="13"/>
      <c r="AB4955" s="13"/>
      <c r="AC4955" s="13"/>
      <c r="AD4955" s="13"/>
      <c r="AE4955" s="13"/>
      <c r="AF4955" s="13"/>
      <c r="AG4955" s="13"/>
      <c r="AH4955" s="13"/>
      <c r="AI4955" s="13"/>
      <c r="AJ4955" s="13"/>
      <c r="AK4955" s="13"/>
      <c r="AL4955" s="13"/>
      <c r="AM4955" s="13"/>
      <c r="AN4955" s="13"/>
    </row>
    <row r="4956" spans="1:40" ht="15.75" hidden="1" customHeight="1" x14ac:dyDescent="0.25">
      <c r="A4956" s="13"/>
      <c r="B4956" s="13"/>
      <c r="C4956" s="13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  <c r="P4956" s="13"/>
      <c r="Q4956" s="13"/>
      <c r="R4956" s="13"/>
      <c r="S4956" s="13"/>
      <c r="T4956" s="13"/>
      <c r="U4956" s="13"/>
      <c r="V4956" s="13"/>
      <c r="W4956" s="13"/>
      <c r="X4956" s="13"/>
      <c r="Y4956" s="13"/>
      <c r="Z4956" s="13"/>
      <c r="AA4956" s="13"/>
      <c r="AB4956" s="13"/>
      <c r="AC4956" s="13"/>
      <c r="AD4956" s="13"/>
      <c r="AE4956" s="13"/>
      <c r="AF4956" s="13"/>
      <c r="AG4956" s="13"/>
      <c r="AH4956" s="13"/>
      <c r="AI4956" s="13"/>
      <c r="AJ4956" s="13"/>
      <c r="AK4956" s="13"/>
      <c r="AL4956" s="13"/>
      <c r="AM4956" s="13"/>
      <c r="AN4956" s="13"/>
    </row>
    <row r="4957" spans="1:40" ht="15.75" hidden="1" customHeight="1" x14ac:dyDescent="0.25">
      <c r="A4957" s="13"/>
      <c r="B4957" s="13"/>
      <c r="C4957" s="13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  <c r="P4957" s="13"/>
      <c r="Q4957" s="13"/>
      <c r="R4957" s="13"/>
      <c r="S4957" s="13"/>
      <c r="T4957" s="13"/>
      <c r="U4957" s="13"/>
      <c r="V4957" s="13"/>
      <c r="W4957" s="13"/>
      <c r="X4957" s="13"/>
      <c r="Y4957" s="13"/>
      <c r="Z4957" s="13"/>
      <c r="AA4957" s="13"/>
      <c r="AB4957" s="13"/>
      <c r="AC4957" s="13"/>
      <c r="AD4957" s="13"/>
      <c r="AE4957" s="13"/>
      <c r="AF4957" s="13"/>
      <c r="AG4957" s="13"/>
      <c r="AH4957" s="13"/>
      <c r="AI4957" s="13"/>
      <c r="AJ4957" s="13"/>
      <c r="AK4957" s="13"/>
      <c r="AL4957" s="13"/>
      <c r="AM4957" s="13"/>
      <c r="AN4957" s="13"/>
    </row>
    <row r="4958" spans="1:40" ht="15.75" hidden="1" customHeight="1" x14ac:dyDescent="0.25">
      <c r="A4958" s="13"/>
      <c r="B4958" s="13"/>
      <c r="C4958" s="13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  <c r="P4958" s="13"/>
      <c r="Q4958" s="13"/>
      <c r="R4958" s="13"/>
      <c r="S4958" s="13"/>
      <c r="T4958" s="13"/>
      <c r="U4958" s="13"/>
      <c r="V4958" s="13"/>
      <c r="W4958" s="13"/>
      <c r="X4958" s="13"/>
      <c r="Y4958" s="13"/>
      <c r="Z4958" s="13"/>
      <c r="AA4958" s="13"/>
      <c r="AB4958" s="13"/>
      <c r="AC4958" s="13"/>
      <c r="AD4958" s="13"/>
      <c r="AE4958" s="13"/>
      <c r="AF4958" s="13"/>
      <c r="AG4958" s="13"/>
      <c r="AH4958" s="13"/>
      <c r="AI4958" s="13"/>
      <c r="AJ4958" s="13"/>
      <c r="AK4958" s="13"/>
      <c r="AL4958" s="13"/>
      <c r="AM4958" s="13"/>
      <c r="AN4958" s="13"/>
    </row>
    <row r="4959" spans="1:40" ht="15.75" hidden="1" customHeight="1" x14ac:dyDescent="0.25">
      <c r="A4959" s="13"/>
      <c r="B4959" s="13"/>
      <c r="C4959" s="13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  <c r="P4959" s="13"/>
      <c r="Q4959" s="13"/>
      <c r="R4959" s="13"/>
      <c r="S4959" s="13"/>
      <c r="T4959" s="13"/>
      <c r="U4959" s="13"/>
      <c r="V4959" s="13"/>
      <c r="W4959" s="13"/>
      <c r="X4959" s="13"/>
      <c r="Y4959" s="13"/>
      <c r="Z4959" s="13"/>
      <c r="AA4959" s="13"/>
      <c r="AB4959" s="13"/>
      <c r="AC4959" s="13"/>
      <c r="AD4959" s="13"/>
      <c r="AE4959" s="13"/>
      <c r="AF4959" s="13"/>
      <c r="AG4959" s="13"/>
      <c r="AH4959" s="13"/>
      <c r="AI4959" s="13"/>
      <c r="AJ4959" s="13"/>
      <c r="AK4959" s="13"/>
      <c r="AL4959" s="13"/>
      <c r="AM4959" s="13"/>
      <c r="AN4959" s="13"/>
    </row>
    <row r="4960" spans="1:40" ht="15.75" hidden="1" customHeight="1" x14ac:dyDescent="0.25">
      <c r="A4960" s="13"/>
      <c r="B4960" s="13"/>
      <c r="C4960" s="13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  <c r="P4960" s="13"/>
      <c r="Q4960" s="13"/>
      <c r="R4960" s="13"/>
      <c r="S4960" s="13"/>
      <c r="T4960" s="13"/>
      <c r="U4960" s="13"/>
      <c r="V4960" s="13"/>
      <c r="W4960" s="13"/>
      <c r="X4960" s="13"/>
      <c r="Y4960" s="13"/>
      <c r="Z4960" s="13"/>
      <c r="AA4960" s="13"/>
      <c r="AB4960" s="13"/>
      <c r="AC4960" s="13"/>
      <c r="AD4960" s="13"/>
      <c r="AE4960" s="13"/>
      <c r="AF4960" s="13"/>
      <c r="AG4960" s="13"/>
      <c r="AH4960" s="13"/>
      <c r="AI4960" s="13"/>
      <c r="AJ4960" s="13"/>
      <c r="AK4960" s="13"/>
      <c r="AL4960" s="13"/>
      <c r="AM4960" s="13"/>
      <c r="AN4960" s="13"/>
    </row>
    <row r="4961" spans="1:40" ht="15.75" hidden="1" customHeight="1" x14ac:dyDescent="0.25">
      <c r="A4961" s="13"/>
      <c r="B4961" s="13"/>
      <c r="C4961" s="13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  <c r="P4961" s="13"/>
      <c r="Q4961" s="13"/>
      <c r="R4961" s="13"/>
      <c r="S4961" s="13"/>
      <c r="T4961" s="13"/>
      <c r="U4961" s="13"/>
      <c r="V4961" s="13"/>
      <c r="W4961" s="13"/>
      <c r="X4961" s="13"/>
      <c r="Y4961" s="13"/>
      <c r="Z4961" s="13"/>
      <c r="AA4961" s="13"/>
      <c r="AB4961" s="13"/>
      <c r="AC4961" s="13"/>
      <c r="AD4961" s="13"/>
      <c r="AE4961" s="13"/>
      <c r="AF4961" s="13"/>
      <c r="AG4961" s="13"/>
      <c r="AH4961" s="13"/>
      <c r="AI4961" s="13"/>
      <c r="AJ4961" s="13"/>
      <c r="AK4961" s="13"/>
      <c r="AL4961" s="13"/>
      <c r="AM4961" s="13"/>
      <c r="AN4961" s="13"/>
    </row>
    <row r="4962" spans="1:40" ht="15.75" hidden="1" customHeight="1" x14ac:dyDescent="0.25">
      <c r="A4962" s="13"/>
      <c r="B4962" s="13"/>
      <c r="C4962" s="13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  <c r="P4962" s="13"/>
      <c r="Q4962" s="13"/>
      <c r="R4962" s="13"/>
      <c r="S4962" s="13"/>
      <c r="T4962" s="13"/>
      <c r="U4962" s="13"/>
      <c r="V4962" s="13"/>
      <c r="W4962" s="13"/>
      <c r="X4962" s="13"/>
      <c r="Y4962" s="13"/>
      <c r="Z4962" s="13"/>
      <c r="AA4962" s="13"/>
      <c r="AB4962" s="13"/>
      <c r="AC4962" s="13"/>
      <c r="AD4962" s="13"/>
      <c r="AE4962" s="13"/>
      <c r="AF4962" s="13"/>
      <c r="AG4962" s="13"/>
      <c r="AH4962" s="13"/>
      <c r="AI4962" s="13"/>
      <c r="AJ4962" s="13"/>
      <c r="AK4962" s="13"/>
      <c r="AL4962" s="13"/>
      <c r="AM4962" s="13"/>
      <c r="AN4962" s="13"/>
    </row>
    <row r="4963" spans="1:40" ht="15.75" hidden="1" customHeight="1" x14ac:dyDescent="0.25">
      <c r="A4963" s="13"/>
      <c r="B4963" s="13"/>
      <c r="C4963" s="13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  <c r="P4963" s="13"/>
      <c r="Q4963" s="13"/>
      <c r="R4963" s="13"/>
      <c r="S4963" s="13"/>
      <c r="T4963" s="13"/>
      <c r="U4963" s="13"/>
      <c r="V4963" s="13"/>
      <c r="W4963" s="13"/>
      <c r="X4963" s="13"/>
      <c r="Y4963" s="13"/>
      <c r="Z4963" s="13"/>
      <c r="AA4963" s="13"/>
      <c r="AB4963" s="13"/>
      <c r="AC4963" s="13"/>
      <c r="AD4963" s="13"/>
      <c r="AE4963" s="13"/>
      <c r="AF4963" s="13"/>
      <c r="AG4963" s="13"/>
      <c r="AH4963" s="13"/>
      <c r="AI4963" s="13"/>
      <c r="AJ4963" s="13"/>
      <c r="AK4963" s="13"/>
      <c r="AL4963" s="13"/>
      <c r="AM4963" s="13"/>
      <c r="AN4963" s="13"/>
    </row>
    <row r="4964" spans="1:40" ht="15.75" hidden="1" customHeight="1" x14ac:dyDescent="0.25">
      <c r="A4964" s="13"/>
      <c r="B4964" s="13"/>
      <c r="C4964" s="13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  <c r="P4964" s="13"/>
      <c r="Q4964" s="13"/>
      <c r="R4964" s="13"/>
      <c r="S4964" s="13"/>
      <c r="T4964" s="13"/>
      <c r="U4964" s="13"/>
      <c r="V4964" s="13"/>
      <c r="W4964" s="13"/>
      <c r="X4964" s="13"/>
      <c r="Y4964" s="13"/>
      <c r="Z4964" s="13"/>
      <c r="AA4964" s="13"/>
      <c r="AB4964" s="13"/>
      <c r="AC4964" s="13"/>
      <c r="AD4964" s="13"/>
      <c r="AE4964" s="13"/>
      <c r="AF4964" s="13"/>
      <c r="AG4964" s="13"/>
      <c r="AH4964" s="13"/>
      <c r="AI4964" s="13"/>
      <c r="AJ4964" s="13"/>
      <c r="AK4964" s="13"/>
      <c r="AL4964" s="13"/>
      <c r="AM4964" s="13"/>
      <c r="AN4964" s="13"/>
    </row>
    <row r="4965" spans="1:40" ht="15.75" hidden="1" customHeight="1" x14ac:dyDescent="0.25">
      <c r="A4965" s="13"/>
      <c r="B4965" s="13"/>
      <c r="C4965" s="13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  <c r="P4965" s="13"/>
      <c r="Q4965" s="13"/>
      <c r="R4965" s="13"/>
      <c r="S4965" s="13"/>
      <c r="T4965" s="13"/>
      <c r="U4965" s="13"/>
      <c r="V4965" s="13"/>
      <c r="W4965" s="13"/>
      <c r="X4965" s="13"/>
      <c r="Y4965" s="13"/>
      <c r="Z4965" s="13"/>
      <c r="AA4965" s="13"/>
      <c r="AB4965" s="13"/>
      <c r="AC4965" s="13"/>
      <c r="AD4965" s="13"/>
      <c r="AE4965" s="13"/>
      <c r="AF4965" s="13"/>
      <c r="AG4965" s="13"/>
      <c r="AH4965" s="13"/>
      <c r="AI4965" s="13"/>
      <c r="AJ4965" s="13"/>
      <c r="AK4965" s="13"/>
      <c r="AL4965" s="13"/>
      <c r="AM4965" s="13"/>
      <c r="AN4965" s="13"/>
    </row>
    <row r="4966" spans="1:40" ht="15.75" hidden="1" customHeight="1" x14ac:dyDescent="0.25">
      <c r="A4966" s="13"/>
      <c r="B4966" s="13"/>
      <c r="C4966" s="13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  <c r="P4966" s="13"/>
      <c r="Q4966" s="13"/>
      <c r="R4966" s="13"/>
      <c r="S4966" s="13"/>
      <c r="T4966" s="13"/>
      <c r="U4966" s="13"/>
      <c r="V4966" s="13"/>
      <c r="W4966" s="13"/>
      <c r="X4966" s="13"/>
      <c r="Y4966" s="13"/>
      <c r="Z4966" s="13"/>
      <c r="AA4966" s="13"/>
      <c r="AB4966" s="13"/>
      <c r="AC4966" s="13"/>
      <c r="AD4966" s="13"/>
      <c r="AE4966" s="13"/>
      <c r="AF4966" s="13"/>
      <c r="AG4966" s="13"/>
      <c r="AH4966" s="13"/>
      <c r="AI4966" s="13"/>
      <c r="AJ4966" s="13"/>
      <c r="AK4966" s="13"/>
      <c r="AL4966" s="13"/>
      <c r="AM4966" s="13"/>
      <c r="AN4966" s="13"/>
    </row>
    <row r="4967" spans="1:40" ht="15.75" hidden="1" customHeight="1" x14ac:dyDescent="0.25">
      <c r="A4967" s="13"/>
      <c r="B4967" s="13"/>
      <c r="C4967" s="13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  <c r="P4967" s="13"/>
      <c r="Q4967" s="13"/>
      <c r="R4967" s="13"/>
      <c r="S4967" s="13"/>
      <c r="T4967" s="13"/>
      <c r="U4967" s="13"/>
      <c r="V4967" s="13"/>
      <c r="W4967" s="13"/>
      <c r="X4967" s="13"/>
      <c r="Y4967" s="13"/>
      <c r="Z4967" s="13"/>
      <c r="AA4967" s="13"/>
      <c r="AB4967" s="13"/>
      <c r="AC4967" s="13"/>
      <c r="AD4967" s="13"/>
      <c r="AE4967" s="13"/>
      <c r="AF4967" s="13"/>
      <c r="AG4967" s="13"/>
      <c r="AH4967" s="13"/>
      <c r="AI4967" s="13"/>
      <c r="AJ4967" s="13"/>
      <c r="AK4967" s="13"/>
      <c r="AL4967" s="13"/>
      <c r="AM4967" s="13"/>
      <c r="AN4967" s="13"/>
    </row>
    <row r="4968" spans="1:40" ht="15.75" hidden="1" customHeight="1" x14ac:dyDescent="0.25">
      <c r="A4968" s="13"/>
      <c r="B4968" s="13"/>
      <c r="C4968" s="13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  <c r="P4968" s="13"/>
      <c r="Q4968" s="13"/>
      <c r="R4968" s="13"/>
      <c r="S4968" s="13"/>
      <c r="T4968" s="13"/>
      <c r="U4968" s="13"/>
      <c r="V4968" s="13"/>
      <c r="W4968" s="13"/>
      <c r="X4968" s="13"/>
      <c r="Y4968" s="13"/>
      <c r="Z4968" s="13"/>
      <c r="AA4968" s="13"/>
      <c r="AB4968" s="13"/>
      <c r="AC4968" s="13"/>
      <c r="AD4968" s="13"/>
      <c r="AE4968" s="13"/>
      <c r="AF4968" s="13"/>
      <c r="AG4968" s="13"/>
      <c r="AH4968" s="13"/>
      <c r="AI4968" s="13"/>
      <c r="AJ4968" s="13"/>
      <c r="AK4968" s="13"/>
      <c r="AL4968" s="13"/>
      <c r="AM4968" s="13"/>
      <c r="AN4968" s="13"/>
    </row>
    <row r="4969" spans="1:40" ht="15.75" hidden="1" customHeight="1" x14ac:dyDescent="0.25">
      <c r="A4969" s="13"/>
      <c r="B4969" s="13"/>
      <c r="C4969" s="13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  <c r="P4969" s="13"/>
      <c r="Q4969" s="13"/>
      <c r="R4969" s="13"/>
      <c r="S4969" s="13"/>
      <c r="T4969" s="13"/>
      <c r="U4969" s="13"/>
      <c r="V4969" s="13"/>
      <c r="W4969" s="13"/>
      <c r="X4969" s="13"/>
      <c r="Y4969" s="13"/>
      <c r="Z4969" s="13"/>
      <c r="AA4969" s="13"/>
      <c r="AB4969" s="13"/>
      <c r="AC4969" s="13"/>
      <c r="AD4969" s="13"/>
      <c r="AE4969" s="13"/>
      <c r="AF4969" s="13"/>
      <c r="AG4969" s="13"/>
      <c r="AH4969" s="13"/>
      <c r="AI4969" s="13"/>
      <c r="AJ4969" s="13"/>
      <c r="AK4969" s="13"/>
      <c r="AL4969" s="13"/>
      <c r="AM4969" s="13"/>
      <c r="AN4969" s="13"/>
    </row>
    <row r="4970" spans="1:40" ht="15.75" hidden="1" customHeight="1" x14ac:dyDescent="0.25">
      <c r="A4970" s="13"/>
      <c r="B4970" s="13"/>
      <c r="C4970" s="13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  <c r="P4970" s="13"/>
      <c r="Q4970" s="13"/>
      <c r="R4970" s="13"/>
      <c r="S4970" s="13"/>
      <c r="T4970" s="13"/>
      <c r="U4970" s="13"/>
      <c r="V4970" s="13"/>
      <c r="W4970" s="13"/>
      <c r="X4970" s="13"/>
      <c r="Y4970" s="13"/>
      <c r="Z4970" s="13"/>
      <c r="AA4970" s="13"/>
      <c r="AB4970" s="13"/>
      <c r="AC4970" s="13"/>
      <c r="AD4970" s="13"/>
      <c r="AE4970" s="13"/>
      <c r="AF4970" s="13"/>
      <c r="AG4970" s="13"/>
      <c r="AH4970" s="13"/>
      <c r="AI4970" s="13"/>
      <c r="AJ4970" s="13"/>
      <c r="AK4970" s="13"/>
      <c r="AL4970" s="13"/>
      <c r="AM4970" s="13"/>
      <c r="AN4970" s="13"/>
    </row>
    <row r="4971" spans="1:40" ht="15.75" hidden="1" customHeight="1" x14ac:dyDescent="0.25">
      <c r="A4971" s="13"/>
      <c r="B4971" s="13"/>
      <c r="C4971" s="13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  <c r="P4971" s="13"/>
      <c r="Q4971" s="13"/>
      <c r="R4971" s="13"/>
      <c r="S4971" s="13"/>
      <c r="T4971" s="13"/>
      <c r="U4971" s="13"/>
      <c r="V4971" s="13"/>
      <c r="W4971" s="13"/>
      <c r="X4971" s="13"/>
      <c r="Y4971" s="13"/>
      <c r="Z4971" s="13"/>
      <c r="AA4971" s="13"/>
      <c r="AB4971" s="13"/>
      <c r="AC4971" s="13"/>
      <c r="AD4971" s="13"/>
      <c r="AE4971" s="13"/>
      <c r="AF4971" s="13"/>
      <c r="AG4971" s="13"/>
      <c r="AH4971" s="13"/>
      <c r="AI4971" s="13"/>
      <c r="AJ4971" s="13"/>
      <c r="AK4971" s="13"/>
      <c r="AL4971" s="13"/>
      <c r="AM4971" s="13"/>
      <c r="AN4971" s="13"/>
    </row>
    <row r="4972" spans="1:40" ht="15.75" hidden="1" customHeight="1" x14ac:dyDescent="0.25">
      <c r="A4972" s="13"/>
      <c r="B4972" s="13"/>
      <c r="C4972" s="13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  <c r="P4972" s="13"/>
      <c r="Q4972" s="13"/>
      <c r="R4972" s="13"/>
      <c r="S4972" s="13"/>
      <c r="T4972" s="13"/>
      <c r="U4972" s="13"/>
      <c r="V4972" s="13"/>
      <c r="W4972" s="13"/>
      <c r="X4972" s="13"/>
      <c r="Y4972" s="13"/>
      <c r="Z4972" s="13"/>
      <c r="AA4972" s="13"/>
      <c r="AB4972" s="13"/>
      <c r="AC4972" s="13"/>
      <c r="AD4972" s="13"/>
      <c r="AE4972" s="13"/>
      <c r="AF4972" s="13"/>
      <c r="AG4972" s="13"/>
      <c r="AH4972" s="13"/>
      <c r="AI4972" s="13"/>
      <c r="AJ4972" s="13"/>
      <c r="AK4972" s="13"/>
      <c r="AL4972" s="13"/>
      <c r="AM4972" s="13"/>
      <c r="AN4972" s="13"/>
    </row>
    <row r="4973" spans="1:40" ht="15.75" hidden="1" customHeight="1" x14ac:dyDescent="0.25">
      <c r="A4973" s="13"/>
      <c r="B4973" s="13"/>
      <c r="C4973" s="13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  <c r="P4973" s="13"/>
      <c r="Q4973" s="13"/>
      <c r="R4973" s="13"/>
      <c r="S4973" s="13"/>
      <c r="T4973" s="13"/>
      <c r="U4973" s="13"/>
      <c r="V4973" s="13"/>
      <c r="W4973" s="13"/>
      <c r="X4973" s="13"/>
      <c r="Y4973" s="13"/>
      <c r="Z4973" s="13"/>
      <c r="AA4973" s="13"/>
      <c r="AB4973" s="13"/>
      <c r="AC4973" s="13"/>
      <c r="AD4973" s="13"/>
      <c r="AE4973" s="13"/>
      <c r="AF4973" s="13"/>
      <c r="AG4973" s="13"/>
      <c r="AH4973" s="13"/>
      <c r="AI4973" s="13"/>
      <c r="AJ4973" s="13"/>
      <c r="AK4973" s="13"/>
      <c r="AL4973" s="13"/>
      <c r="AM4973" s="13"/>
      <c r="AN4973" s="13"/>
    </row>
    <row r="4974" spans="1:40" ht="15.75" hidden="1" customHeight="1" x14ac:dyDescent="0.25">
      <c r="A4974" s="13"/>
      <c r="B4974" s="13"/>
      <c r="C4974" s="13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  <c r="P4974" s="13"/>
      <c r="Q4974" s="13"/>
      <c r="R4974" s="13"/>
      <c r="S4974" s="13"/>
      <c r="T4974" s="13"/>
      <c r="U4974" s="13"/>
      <c r="V4974" s="13"/>
      <c r="W4974" s="13"/>
      <c r="X4974" s="13"/>
      <c r="Y4974" s="13"/>
      <c r="Z4974" s="13"/>
      <c r="AA4974" s="13"/>
      <c r="AB4974" s="13"/>
      <c r="AC4974" s="13"/>
      <c r="AD4974" s="13"/>
      <c r="AE4974" s="13"/>
      <c r="AF4974" s="13"/>
      <c r="AG4974" s="13"/>
      <c r="AH4974" s="13"/>
      <c r="AI4974" s="13"/>
      <c r="AJ4974" s="13"/>
      <c r="AK4974" s="13"/>
      <c r="AL4974" s="13"/>
      <c r="AM4974" s="13"/>
      <c r="AN4974" s="13"/>
    </row>
    <row r="4975" spans="1:40" ht="15.75" hidden="1" customHeight="1" x14ac:dyDescent="0.25">
      <c r="A4975" s="13"/>
      <c r="B4975" s="13"/>
      <c r="C4975" s="13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  <c r="P4975" s="13"/>
      <c r="Q4975" s="13"/>
      <c r="R4975" s="13"/>
      <c r="S4975" s="13"/>
      <c r="T4975" s="13"/>
      <c r="U4975" s="13"/>
      <c r="V4975" s="13"/>
      <c r="W4975" s="13"/>
      <c r="X4975" s="13"/>
      <c r="Y4975" s="13"/>
      <c r="Z4975" s="13"/>
      <c r="AA4975" s="13"/>
      <c r="AB4975" s="13"/>
      <c r="AC4975" s="13"/>
      <c r="AD4975" s="13"/>
      <c r="AE4975" s="13"/>
      <c r="AF4975" s="13"/>
      <c r="AG4975" s="13"/>
      <c r="AH4975" s="13"/>
      <c r="AI4975" s="13"/>
      <c r="AJ4975" s="13"/>
      <c r="AK4975" s="13"/>
      <c r="AL4975" s="13"/>
      <c r="AM4975" s="13"/>
      <c r="AN4975" s="13"/>
    </row>
    <row r="4976" spans="1:40" ht="15.75" hidden="1" customHeight="1" x14ac:dyDescent="0.25">
      <c r="A4976" s="13"/>
      <c r="B4976" s="13"/>
      <c r="C4976" s="13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  <c r="P4976" s="13"/>
      <c r="Q4976" s="13"/>
      <c r="R4976" s="13"/>
      <c r="S4976" s="13"/>
      <c r="T4976" s="13"/>
      <c r="U4976" s="13"/>
      <c r="V4976" s="13"/>
      <c r="W4976" s="13"/>
      <c r="X4976" s="13"/>
      <c r="Y4976" s="13"/>
      <c r="Z4976" s="13"/>
      <c r="AA4976" s="13"/>
      <c r="AB4976" s="13"/>
      <c r="AC4976" s="13"/>
      <c r="AD4976" s="13"/>
      <c r="AE4976" s="13"/>
      <c r="AF4976" s="13"/>
      <c r="AG4976" s="13"/>
      <c r="AH4976" s="13"/>
      <c r="AI4976" s="13"/>
      <c r="AJ4976" s="13"/>
      <c r="AK4976" s="13"/>
      <c r="AL4976" s="13"/>
      <c r="AM4976" s="13"/>
      <c r="AN4976" s="13"/>
    </row>
    <row r="4977" spans="1:40" ht="15.75" hidden="1" customHeight="1" x14ac:dyDescent="0.25">
      <c r="A4977" s="13"/>
      <c r="B4977" s="13"/>
      <c r="C4977" s="13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  <c r="P4977" s="13"/>
      <c r="Q4977" s="13"/>
      <c r="R4977" s="13"/>
      <c r="S4977" s="13"/>
      <c r="T4977" s="13"/>
      <c r="U4977" s="13"/>
      <c r="V4977" s="13"/>
      <c r="W4977" s="13"/>
      <c r="X4977" s="13"/>
      <c r="Y4977" s="13"/>
      <c r="Z4977" s="13"/>
      <c r="AA4977" s="13"/>
      <c r="AB4977" s="13"/>
      <c r="AC4977" s="13"/>
      <c r="AD4977" s="13"/>
      <c r="AE4977" s="13"/>
      <c r="AF4977" s="13"/>
      <c r="AG4977" s="13"/>
      <c r="AH4977" s="13"/>
      <c r="AI4977" s="13"/>
      <c r="AJ4977" s="13"/>
      <c r="AK4977" s="13"/>
      <c r="AL4977" s="13"/>
      <c r="AM4977" s="13"/>
      <c r="AN4977" s="13"/>
    </row>
    <row r="4978" spans="1:40" ht="15.75" hidden="1" customHeight="1" x14ac:dyDescent="0.25">
      <c r="A4978" s="13"/>
      <c r="B4978" s="13"/>
      <c r="C4978" s="13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  <c r="P4978" s="13"/>
      <c r="Q4978" s="13"/>
      <c r="R4978" s="13"/>
      <c r="S4978" s="13"/>
      <c r="T4978" s="13"/>
      <c r="U4978" s="13"/>
      <c r="V4978" s="13"/>
      <c r="W4978" s="13"/>
      <c r="X4978" s="13"/>
      <c r="Y4978" s="13"/>
      <c r="Z4978" s="13"/>
      <c r="AA4978" s="13"/>
      <c r="AB4978" s="13"/>
      <c r="AC4978" s="13"/>
      <c r="AD4978" s="13"/>
      <c r="AE4978" s="13"/>
      <c r="AF4978" s="13"/>
      <c r="AG4978" s="13"/>
      <c r="AH4978" s="13"/>
      <c r="AI4978" s="13"/>
      <c r="AJ4978" s="13"/>
      <c r="AK4978" s="13"/>
      <c r="AL4978" s="13"/>
      <c r="AM4978" s="13"/>
      <c r="AN4978" s="13"/>
    </row>
    <row r="4979" spans="1:40" ht="15.75" hidden="1" customHeight="1" x14ac:dyDescent="0.25">
      <c r="A4979" s="13"/>
      <c r="B4979" s="13"/>
      <c r="C4979" s="13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  <c r="P4979" s="13"/>
      <c r="Q4979" s="13"/>
      <c r="R4979" s="13"/>
      <c r="S4979" s="13"/>
      <c r="T4979" s="13"/>
      <c r="U4979" s="13"/>
      <c r="V4979" s="13"/>
      <c r="W4979" s="13"/>
      <c r="X4979" s="13"/>
      <c r="Y4979" s="13"/>
      <c r="Z4979" s="13"/>
      <c r="AA4979" s="13"/>
      <c r="AB4979" s="13"/>
      <c r="AC4979" s="13"/>
      <c r="AD4979" s="13"/>
      <c r="AE4979" s="13"/>
      <c r="AF4979" s="13"/>
      <c r="AG4979" s="13"/>
      <c r="AH4979" s="13"/>
      <c r="AI4979" s="13"/>
      <c r="AJ4979" s="13"/>
      <c r="AK4979" s="13"/>
      <c r="AL4979" s="13"/>
      <c r="AM4979" s="13"/>
      <c r="AN4979" s="13"/>
    </row>
    <row r="4980" spans="1:40" ht="15.75" hidden="1" customHeight="1" x14ac:dyDescent="0.25">
      <c r="A4980" s="13"/>
      <c r="B4980" s="13"/>
      <c r="C4980" s="13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  <c r="P4980" s="13"/>
      <c r="Q4980" s="13"/>
      <c r="R4980" s="13"/>
      <c r="S4980" s="13"/>
      <c r="T4980" s="13"/>
      <c r="U4980" s="13"/>
      <c r="V4980" s="13"/>
      <c r="W4980" s="13"/>
      <c r="X4980" s="13"/>
      <c r="Y4980" s="13"/>
      <c r="Z4980" s="13"/>
      <c r="AA4980" s="13"/>
      <c r="AB4980" s="13"/>
      <c r="AC4980" s="13"/>
      <c r="AD4980" s="13"/>
      <c r="AE4980" s="13"/>
      <c r="AF4980" s="13"/>
      <c r="AG4980" s="13"/>
      <c r="AH4980" s="13"/>
      <c r="AI4980" s="13"/>
      <c r="AJ4980" s="13"/>
      <c r="AK4980" s="13"/>
      <c r="AL4980" s="13"/>
      <c r="AM4980" s="13"/>
      <c r="AN4980" s="13"/>
    </row>
    <row r="4981" spans="1:40" ht="15.75" hidden="1" customHeight="1" x14ac:dyDescent="0.25">
      <c r="A4981" s="13"/>
      <c r="B4981" s="13"/>
      <c r="C4981" s="13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  <c r="P4981" s="13"/>
      <c r="Q4981" s="13"/>
      <c r="R4981" s="13"/>
      <c r="S4981" s="13"/>
      <c r="T4981" s="13"/>
      <c r="U4981" s="13"/>
      <c r="V4981" s="13"/>
      <c r="W4981" s="13"/>
      <c r="X4981" s="13"/>
      <c r="Y4981" s="13"/>
      <c r="Z4981" s="13"/>
      <c r="AA4981" s="13"/>
      <c r="AB4981" s="13"/>
      <c r="AC4981" s="13"/>
      <c r="AD4981" s="13"/>
      <c r="AE4981" s="13"/>
      <c r="AF4981" s="13"/>
      <c r="AG4981" s="13"/>
      <c r="AH4981" s="13"/>
      <c r="AI4981" s="13"/>
      <c r="AJ4981" s="13"/>
      <c r="AK4981" s="13"/>
      <c r="AL4981" s="13"/>
      <c r="AM4981" s="13"/>
      <c r="AN4981" s="13"/>
    </row>
    <row r="4982" spans="1:40" ht="15.75" hidden="1" customHeight="1" x14ac:dyDescent="0.25">
      <c r="A4982" s="13"/>
      <c r="B4982" s="13"/>
      <c r="C4982" s="13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  <c r="P4982" s="13"/>
      <c r="Q4982" s="13"/>
      <c r="R4982" s="13"/>
      <c r="S4982" s="13"/>
      <c r="T4982" s="13"/>
      <c r="U4982" s="13"/>
      <c r="V4982" s="13"/>
      <c r="W4982" s="13"/>
      <c r="X4982" s="13"/>
      <c r="Y4982" s="13"/>
      <c r="Z4982" s="13"/>
      <c r="AA4982" s="13"/>
      <c r="AB4982" s="13"/>
      <c r="AC4982" s="13"/>
      <c r="AD4982" s="13"/>
      <c r="AE4982" s="13"/>
      <c r="AF4982" s="13"/>
      <c r="AG4982" s="13"/>
      <c r="AH4982" s="13"/>
      <c r="AI4982" s="13"/>
      <c r="AJ4982" s="13"/>
      <c r="AK4982" s="13"/>
      <c r="AL4982" s="13"/>
      <c r="AM4982" s="13"/>
      <c r="AN4982" s="13"/>
    </row>
    <row r="4983" spans="1:40" ht="15.75" hidden="1" customHeight="1" x14ac:dyDescent="0.25">
      <c r="A4983" s="13"/>
      <c r="B4983" s="13"/>
      <c r="C4983" s="13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  <c r="P4983" s="13"/>
      <c r="Q4983" s="13"/>
      <c r="R4983" s="13"/>
      <c r="S4983" s="13"/>
      <c r="T4983" s="13"/>
      <c r="U4983" s="13"/>
      <c r="V4983" s="13"/>
      <c r="W4983" s="13"/>
      <c r="X4983" s="13"/>
      <c r="Y4983" s="13"/>
      <c r="Z4983" s="13"/>
      <c r="AA4983" s="13"/>
      <c r="AB4983" s="13"/>
      <c r="AC4983" s="13"/>
      <c r="AD4983" s="13"/>
      <c r="AE4983" s="13"/>
      <c r="AF4983" s="13"/>
      <c r="AG4983" s="13"/>
      <c r="AH4983" s="13"/>
      <c r="AI4983" s="13"/>
      <c r="AJ4983" s="13"/>
      <c r="AK4983" s="13"/>
      <c r="AL4983" s="13"/>
      <c r="AM4983" s="13"/>
      <c r="AN4983" s="13"/>
    </row>
    <row r="4984" spans="1:40" ht="15.75" hidden="1" customHeight="1" x14ac:dyDescent="0.25">
      <c r="A4984" s="13"/>
      <c r="B4984" s="13"/>
      <c r="C4984" s="13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  <c r="P4984" s="13"/>
      <c r="Q4984" s="13"/>
      <c r="R4984" s="13"/>
      <c r="S4984" s="13"/>
      <c r="T4984" s="13"/>
      <c r="U4984" s="13"/>
      <c r="V4984" s="13"/>
      <c r="W4984" s="13"/>
      <c r="X4984" s="13"/>
      <c r="Y4984" s="13"/>
      <c r="Z4984" s="13"/>
      <c r="AA4984" s="13"/>
      <c r="AB4984" s="13"/>
      <c r="AC4984" s="13"/>
      <c r="AD4984" s="13"/>
      <c r="AE4984" s="13"/>
      <c r="AF4984" s="13"/>
      <c r="AG4984" s="13"/>
      <c r="AH4984" s="13"/>
      <c r="AI4984" s="13"/>
      <c r="AJ4984" s="13"/>
      <c r="AK4984" s="13"/>
      <c r="AL4984" s="13"/>
      <c r="AM4984" s="13"/>
      <c r="AN4984" s="13"/>
    </row>
    <row r="4985" spans="1:40" ht="15.75" hidden="1" customHeight="1" x14ac:dyDescent="0.25">
      <c r="A4985" s="13"/>
      <c r="B4985" s="13"/>
      <c r="C4985" s="13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  <c r="P4985" s="13"/>
      <c r="Q4985" s="13"/>
      <c r="R4985" s="13"/>
      <c r="S4985" s="13"/>
      <c r="T4985" s="13"/>
      <c r="U4985" s="13"/>
      <c r="V4985" s="13"/>
      <c r="W4985" s="13"/>
      <c r="X4985" s="13"/>
      <c r="Y4985" s="13"/>
      <c r="Z4985" s="13"/>
      <c r="AA4985" s="13"/>
      <c r="AB4985" s="13"/>
      <c r="AC4985" s="13"/>
      <c r="AD4985" s="13"/>
      <c r="AE4985" s="13"/>
      <c r="AF4985" s="13"/>
      <c r="AG4985" s="13"/>
      <c r="AH4985" s="13"/>
      <c r="AI4985" s="13"/>
      <c r="AJ4985" s="13"/>
      <c r="AK4985" s="13"/>
      <c r="AL4985" s="13"/>
      <c r="AM4985" s="13"/>
      <c r="AN4985" s="13"/>
    </row>
    <row r="4986" spans="1:40" ht="15.75" hidden="1" customHeight="1" x14ac:dyDescent="0.25">
      <c r="A4986" s="13"/>
      <c r="B4986" s="13"/>
      <c r="C4986" s="13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  <c r="P4986" s="13"/>
      <c r="Q4986" s="13"/>
      <c r="R4986" s="13"/>
      <c r="S4986" s="13"/>
      <c r="T4986" s="13"/>
      <c r="U4986" s="13"/>
      <c r="V4986" s="13"/>
      <c r="W4986" s="13"/>
      <c r="X4986" s="13"/>
      <c r="Y4986" s="13"/>
      <c r="Z4986" s="13"/>
      <c r="AA4986" s="13"/>
      <c r="AB4986" s="13"/>
      <c r="AC4986" s="13"/>
      <c r="AD4986" s="13"/>
      <c r="AE4986" s="13"/>
      <c r="AF4986" s="13"/>
      <c r="AG4986" s="13"/>
      <c r="AH4986" s="13"/>
      <c r="AI4986" s="13"/>
      <c r="AJ4986" s="13"/>
      <c r="AK4986" s="13"/>
      <c r="AL4986" s="13"/>
      <c r="AM4986" s="13"/>
      <c r="AN4986" s="13"/>
    </row>
    <row r="4987" spans="1:40" ht="15.75" hidden="1" customHeight="1" x14ac:dyDescent="0.25">
      <c r="A4987" s="13"/>
      <c r="B4987" s="13"/>
      <c r="C4987" s="13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  <c r="P4987" s="13"/>
      <c r="Q4987" s="13"/>
      <c r="R4987" s="13"/>
      <c r="S4987" s="13"/>
      <c r="T4987" s="13"/>
      <c r="U4987" s="13"/>
      <c r="V4987" s="13"/>
      <c r="W4987" s="13"/>
      <c r="X4987" s="13"/>
      <c r="Y4987" s="13"/>
      <c r="Z4987" s="13"/>
      <c r="AA4987" s="13"/>
      <c r="AB4987" s="13"/>
      <c r="AC4987" s="13"/>
      <c r="AD4987" s="13"/>
      <c r="AE4987" s="13"/>
      <c r="AF4987" s="13"/>
      <c r="AG4987" s="13"/>
      <c r="AH4987" s="13"/>
      <c r="AI4987" s="13"/>
      <c r="AJ4987" s="13"/>
      <c r="AK4987" s="13"/>
      <c r="AL4987" s="13"/>
      <c r="AM4987" s="13"/>
      <c r="AN4987" s="13"/>
    </row>
    <row r="4988" spans="1:40" ht="15.75" hidden="1" customHeight="1" x14ac:dyDescent="0.25">
      <c r="A4988" s="13"/>
      <c r="B4988" s="13"/>
      <c r="C4988" s="13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  <c r="P4988" s="13"/>
      <c r="Q4988" s="13"/>
      <c r="R4988" s="13"/>
      <c r="S4988" s="13"/>
      <c r="T4988" s="13"/>
      <c r="U4988" s="13"/>
      <c r="V4988" s="13"/>
      <c r="W4988" s="13"/>
      <c r="X4988" s="13"/>
      <c r="Y4988" s="13"/>
      <c r="Z4988" s="13"/>
      <c r="AA4988" s="13"/>
      <c r="AB4988" s="13"/>
      <c r="AC4988" s="13"/>
      <c r="AD4988" s="13"/>
      <c r="AE4988" s="13"/>
      <c r="AF4988" s="13"/>
      <c r="AG4988" s="13"/>
      <c r="AH4988" s="13"/>
      <c r="AI4988" s="13"/>
      <c r="AJ4988" s="13"/>
      <c r="AK4988" s="13"/>
      <c r="AL4988" s="13"/>
      <c r="AM4988" s="13"/>
      <c r="AN4988" s="13"/>
    </row>
    <row r="4989" spans="1:40" ht="15.75" hidden="1" customHeight="1" x14ac:dyDescent="0.25">
      <c r="A4989" s="13"/>
      <c r="B4989" s="13"/>
      <c r="C4989" s="13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  <c r="P4989" s="13"/>
      <c r="Q4989" s="13"/>
      <c r="R4989" s="13"/>
      <c r="S4989" s="13"/>
      <c r="T4989" s="13"/>
      <c r="U4989" s="13"/>
      <c r="V4989" s="13"/>
      <c r="W4989" s="13"/>
      <c r="X4989" s="13"/>
      <c r="Y4989" s="13"/>
      <c r="Z4989" s="13"/>
      <c r="AA4989" s="13"/>
      <c r="AB4989" s="13"/>
      <c r="AC4989" s="13"/>
      <c r="AD4989" s="13"/>
      <c r="AE4989" s="13"/>
      <c r="AF4989" s="13"/>
      <c r="AG4989" s="13"/>
      <c r="AH4989" s="13"/>
      <c r="AI4989" s="13"/>
      <c r="AJ4989" s="13"/>
      <c r="AK4989" s="13"/>
      <c r="AL4989" s="13"/>
      <c r="AM4989" s="13"/>
      <c r="AN4989" s="13"/>
    </row>
    <row r="4990" spans="1:40" ht="15.75" hidden="1" customHeight="1" x14ac:dyDescent="0.25">
      <c r="A4990" s="13"/>
      <c r="B4990" s="13"/>
      <c r="C4990" s="13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  <c r="P4990" s="13"/>
      <c r="Q4990" s="13"/>
      <c r="R4990" s="13"/>
      <c r="S4990" s="13"/>
      <c r="T4990" s="13"/>
      <c r="U4990" s="13"/>
      <c r="V4990" s="13"/>
      <c r="W4990" s="13"/>
      <c r="X4990" s="13"/>
      <c r="Y4990" s="13"/>
      <c r="Z4990" s="13"/>
      <c r="AA4990" s="13"/>
      <c r="AB4990" s="13"/>
      <c r="AC4990" s="13"/>
      <c r="AD4990" s="13"/>
      <c r="AE4990" s="13"/>
      <c r="AF4990" s="13"/>
      <c r="AG4990" s="13"/>
      <c r="AH4990" s="13"/>
      <c r="AI4990" s="13"/>
      <c r="AJ4990" s="13"/>
      <c r="AK4990" s="13"/>
      <c r="AL4990" s="13"/>
      <c r="AM4990" s="13"/>
      <c r="AN4990" s="13"/>
    </row>
    <row r="4991" spans="1:40" ht="15.75" hidden="1" customHeight="1" x14ac:dyDescent="0.25">
      <c r="A4991" s="13"/>
      <c r="B4991" s="13"/>
      <c r="C4991" s="13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  <c r="P4991" s="13"/>
      <c r="Q4991" s="13"/>
      <c r="R4991" s="13"/>
      <c r="S4991" s="13"/>
      <c r="T4991" s="13"/>
      <c r="U4991" s="13"/>
      <c r="V4991" s="13"/>
      <c r="W4991" s="13"/>
      <c r="X4991" s="13"/>
      <c r="Y4991" s="13"/>
      <c r="Z4991" s="13"/>
      <c r="AA4991" s="13"/>
      <c r="AB4991" s="13"/>
      <c r="AC4991" s="13"/>
      <c r="AD4991" s="13"/>
      <c r="AE4991" s="13"/>
      <c r="AF4991" s="13"/>
      <c r="AG4991" s="13"/>
      <c r="AH4991" s="13"/>
      <c r="AI4991" s="13"/>
      <c r="AJ4991" s="13"/>
      <c r="AK4991" s="13"/>
      <c r="AL4991" s="13"/>
      <c r="AM4991" s="13"/>
      <c r="AN4991" s="13"/>
    </row>
    <row r="4992" spans="1:40" ht="15.75" hidden="1" customHeight="1" x14ac:dyDescent="0.25">
      <c r="A4992" s="13"/>
      <c r="B4992" s="13"/>
      <c r="C4992" s="13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  <c r="P4992" s="13"/>
      <c r="Q4992" s="13"/>
      <c r="R4992" s="13"/>
      <c r="S4992" s="13"/>
      <c r="T4992" s="13"/>
      <c r="U4992" s="13"/>
      <c r="V4992" s="13"/>
      <c r="W4992" s="13"/>
      <c r="X4992" s="13"/>
      <c r="Y4992" s="13"/>
      <c r="Z4992" s="13"/>
      <c r="AA4992" s="13"/>
      <c r="AB4992" s="13"/>
      <c r="AC4992" s="13"/>
      <c r="AD4992" s="13"/>
      <c r="AE4992" s="13"/>
      <c r="AF4992" s="13"/>
      <c r="AG4992" s="13"/>
      <c r="AH4992" s="13"/>
      <c r="AI4992" s="13"/>
      <c r="AJ4992" s="13"/>
      <c r="AK4992" s="13"/>
      <c r="AL4992" s="13"/>
      <c r="AM4992" s="13"/>
      <c r="AN4992" s="13"/>
    </row>
    <row r="4993" spans="1:40" ht="15.75" hidden="1" customHeight="1" x14ac:dyDescent="0.25">
      <c r="A4993" s="13"/>
      <c r="B4993" s="13"/>
      <c r="C4993" s="13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  <c r="P4993" s="13"/>
      <c r="Q4993" s="13"/>
      <c r="R4993" s="13"/>
      <c r="S4993" s="13"/>
      <c r="T4993" s="13"/>
      <c r="U4993" s="13"/>
      <c r="V4993" s="13"/>
      <c r="W4993" s="13"/>
      <c r="X4993" s="13"/>
      <c r="Y4993" s="13"/>
      <c r="Z4993" s="13"/>
      <c r="AA4993" s="13"/>
      <c r="AB4993" s="13"/>
      <c r="AC4993" s="13"/>
      <c r="AD4993" s="13"/>
      <c r="AE4993" s="13"/>
      <c r="AF4993" s="13"/>
      <c r="AG4993" s="13"/>
      <c r="AH4993" s="13"/>
      <c r="AI4993" s="13"/>
      <c r="AJ4993" s="13"/>
      <c r="AK4993" s="13"/>
      <c r="AL4993" s="13"/>
      <c r="AM4993" s="13"/>
      <c r="AN4993" s="13"/>
    </row>
    <row r="4994" spans="1:40" ht="15.75" hidden="1" customHeight="1" x14ac:dyDescent="0.25">
      <c r="A4994" s="13"/>
      <c r="B4994" s="13"/>
      <c r="C4994" s="13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  <c r="P4994" s="13"/>
      <c r="Q4994" s="13"/>
      <c r="R4994" s="13"/>
      <c r="S4994" s="13"/>
      <c r="T4994" s="13"/>
      <c r="U4994" s="13"/>
      <c r="V4994" s="13"/>
      <c r="W4994" s="13"/>
      <c r="X4994" s="13"/>
      <c r="Y4994" s="13"/>
      <c r="Z4994" s="13"/>
      <c r="AA4994" s="13"/>
      <c r="AB4994" s="13"/>
      <c r="AC4994" s="13"/>
      <c r="AD4994" s="13"/>
      <c r="AE4994" s="13"/>
      <c r="AF4994" s="13"/>
      <c r="AG4994" s="13"/>
      <c r="AH4994" s="13"/>
      <c r="AI4994" s="13"/>
      <c r="AJ4994" s="13"/>
      <c r="AK4994" s="13"/>
      <c r="AL4994" s="13"/>
      <c r="AM4994" s="13"/>
      <c r="AN4994" s="13"/>
    </row>
    <row r="4995" spans="1:40" ht="15.75" hidden="1" customHeight="1" x14ac:dyDescent="0.25">
      <c r="A4995" s="13"/>
      <c r="B4995" s="13"/>
      <c r="C4995" s="13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  <c r="P4995" s="13"/>
      <c r="Q4995" s="13"/>
      <c r="R4995" s="13"/>
      <c r="S4995" s="13"/>
      <c r="T4995" s="13"/>
      <c r="U4995" s="13"/>
      <c r="V4995" s="13"/>
      <c r="W4995" s="13"/>
      <c r="X4995" s="13"/>
      <c r="Y4995" s="13"/>
      <c r="Z4995" s="13"/>
      <c r="AA4995" s="13"/>
      <c r="AB4995" s="13"/>
      <c r="AC4995" s="13"/>
      <c r="AD4995" s="13"/>
      <c r="AE4995" s="13"/>
      <c r="AF4995" s="13"/>
      <c r="AG4995" s="13"/>
      <c r="AH4995" s="13"/>
      <c r="AI4995" s="13"/>
      <c r="AJ4995" s="13"/>
      <c r="AK4995" s="13"/>
      <c r="AL4995" s="13"/>
      <c r="AM4995" s="13"/>
      <c r="AN4995" s="13"/>
    </row>
    <row r="4996" spans="1:40" ht="15.75" hidden="1" customHeight="1" x14ac:dyDescent="0.25">
      <c r="A4996" s="13"/>
      <c r="B4996" s="13"/>
      <c r="C4996" s="13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  <c r="P4996" s="13"/>
      <c r="Q4996" s="13"/>
      <c r="R4996" s="13"/>
      <c r="S4996" s="13"/>
      <c r="T4996" s="13"/>
      <c r="U4996" s="13"/>
      <c r="V4996" s="13"/>
      <c r="W4996" s="13"/>
      <c r="X4996" s="13"/>
      <c r="Y4996" s="13"/>
      <c r="Z4996" s="13"/>
      <c r="AA4996" s="13"/>
      <c r="AB4996" s="13"/>
      <c r="AC4996" s="13"/>
      <c r="AD4996" s="13"/>
      <c r="AE4996" s="13"/>
      <c r="AF4996" s="13"/>
      <c r="AG4996" s="13"/>
      <c r="AH4996" s="13"/>
      <c r="AI4996" s="13"/>
      <c r="AJ4996" s="13"/>
      <c r="AK4996" s="13"/>
      <c r="AL4996" s="13"/>
      <c r="AM4996" s="13"/>
      <c r="AN4996" s="13"/>
    </row>
    <row r="4997" spans="1:40" ht="15.75" hidden="1" customHeight="1" x14ac:dyDescent="0.25">
      <c r="A4997" s="13"/>
      <c r="B4997" s="13"/>
      <c r="C4997" s="13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  <c r="P4997" s="13"/>
      <c r="Q4997" s="13"/>
      <c r="R4997" s="13"/>
      <c r="S4997" s="13"/>
      <c r="T4997" s="13"/>
      <c r="U4997" s="13"/>
      <c r="V4997" s="13"/>
      <c r="W4997" s="13"/>
      <c r="X4997" s="13"/>
      <c r="Y4997" s="13"/>
      <c r="Z4997" s="13"/>
      <c r="AA4997" s="13"/>
      <c r="AB4997" s="13"/>
      <c r="AC4997" s="13"/>
      <c r="AD4997" s="13"/>
      <c r="AE4997" s="13"/>
      <c r="AF4997" s="13"/>
      <c r="AG4997" s="13"/>
      <c r="AH4997" s="13"/>
      <c r="AI4997" s="13"/>
      <c r="AJ4997" s="13"/>
      <c r="AK4997" s="13"/>
      <c r="AL4997" s="13"/>
      <c r="AM4997" s="13"/>
      <c r="AN4997" s="13"/>
    </row>
    <row r="4998" spans="1:40" ht="15.75" hidden="1" customHeight="1" x14ac:dyDescent="0.25">
      <c r="A4998" s="13"/>
      <c r="B4998" s="13"/>
      <c r="C4998" s="13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  <c r="P4998" s="13"/>
      <c r="Q4998" s="13"/>
      <c r="R4998" s="13"/>
      <c r="S4998" s="13"/>
      <c r="T4998" s="13"/>
      <c r="U4998" s="13"/>
      <c r="V4998" s="13"/>
      <c r="W4998" s="13"/>
      <c r="X4998" s="13"/>
      <c r="Y4998" s="13"/>
      <c r="Z4998" s="13"/>
      <c r="AA4998" s="13"/>
      <c r="AB4998" s="13"/>
      <c r="AC4998" s="13"/>
      <c r="AD4998" s="13"/>
      <c r="AE4998" s="13"/>
      <c r="AF4998" s="13"/>
      <c r="AG4998" s="13"/>
      <c r="AH4998" s="13"/>
      <c r="AI4998" s="13"/>
      <c r="AJ4998" s="13"/>
      <c r="AK4998" s="13"/>
      <c r="AL4998" s="13"/>
      <c r="AM4998" s="13"/>
      <c r="AN4998" s="13"/>
    </row>
    <row r="4999" spans="1:40" ht="15.75" hidden="1" customHeight="1" x14ac:dyDescent="0.25">
      <c r="A4999" s="13"/>
      <c r="B4999" s="13"/>
      <c r="C4999" s="13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  <c r="P4999" s="13"/>
      <c r="Q4999" s="13"/>
      <c r="R4999" s="13"/>
      <c r="S4999" s="13"/>
      <c r="T4999" s="13"/>
      <c r="U4999" s="13"/>
      <c r="V4999" s="13"/>
      <c r="W4999" s="13"/>
      <c r="X4999" s="13"/>
      <c r="Y4999" s="13"/>
      <c r="Z4999" s="13"/>
      <c r="AA4999" s="13"/>
      <c r="AB4999" s="13"/>
      <c r="AC4999" s="13"/>
      <c r="AD4999" s="13"/>
      <c r="AE4999" s="13"/>
      <c r="AF4999" s="13"/>
      <c r="AG4999" s="13"/>
      <c r="AH4999" s="13"/>
      <c r="AI4999" s="13"/>
      <c r="AJ4999" s="13"/>
      <c r="AK4999" s="13"/>
      <c r="AL4999" s="13"/>
      <c r="AM4999" s="13"/>
      <c r="AN4999" s="13"/>
    </row>
    <row r="5000" spans="1:40" ht="15.75" hidden="1" customHeight="1" x14ac:dyDescent="0.25">
      <c r="A5000" s="13"/>
      <c r="B5000" s="13"/>
      <c r="C5000" s="13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  <c r="P5000" s="13"/>
      <c r="Q5000" s="13"/>
      <c r="R5000" s="13"/>
      <c r="S5000" s="13"/>
      <c r="T5000" s="13"/>
      <c r="U5000" s="13"/>
      <c r="V5000" s="13"/>
      <c r="W5000" s="13"/>
      <c r="X5000" s="13"/>
      <c r="Y5000" s="13"/>
      <c r="Z5000" s="13"/>
      <c r="AA5000" s="13"/>
      <c r="AB5000" s="13"/>
      <c r="AC5000" s="13"/>
      <c r="AD5000" s="13"/>
      <c r="AE5000" s="13"/>
      <c r="AF5000" s="13"/>
      <c r="AG5000" s="13"/>
      <c r="AH5000" s="13"/>
      <c r="AI5000" s="13"/>
      <c r="AJ5000" s="13"/>
      <c r="AK5000" s="13"/>
      <c r="AL5000" s="13"/>
      <c r="AM5000" s="13"/>
      <c r="AN5000" s="13"/>
    </row>
    <row r="5001" spans="1:40" ht="15.75" hidden="1" customHeight="1" x14ac:dyDescent="0.25">
      <c r="A5001" s="13"/>
      <c r="B5001" s="13"/>
      <c r="C5001" s="13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  <c r="N5001" s="13"/>
      <c r="O5001" s="13"/>
      <c r="P5001" s="13"/>
      <c r="Q5001" s="13"/>
      <c r="R5001" s="13"/>
      <c r="S5001" s="13"/>
      <c r="T5001" s="13"/>
      <c r="U5001" s="13"/>
      <c r="V5001" s="13"/>
      <c r="W5001" s="13"/>
      <c r="X5001" s="13"/>
      <c r="Y5001" s="13"/>
      <c r="Z5001" s="13"/>
      <c r="AA5001" s="13"/>
      <c r="AB5001" s="13"/>
      <c r="AC5001" s="13"/>
      <c r="AD5001" s="13"/>
      <c r="AE5001" s="13"/>
      <c r="AF5001" s="13"/>
      <c r="AG5001" s="13"/>
      <c r="AH5001" s="13"/>
      <c r="AI5001" s="13"/>
      <c r="AJ5001" s="13"/>
      <c r="AK5001" s="13"/>
      <c r="AL5001" s="13"/>
      <c r="AM5001" s="13"/>
      <c r="AN5001" s="13"/>
    </row>
    <row r="5002" spans="1:40" ht="15.75" hidden="1" customHeight="1" x14ac:dyDescent="0.25">
      <c r="A5002" s="13"/>
      <c r="B5002" s="13"/>
      <c r="C5002" s="13"/>
      <c r="D5002" s="13"/>
      <c r="E5002" s="13"/>
      <c r="F5002" s="13"/>
      <c r="G5002" s="13"/>
      <c r="H5002" s="13"/>
      <c r="I5002" s="13"/>
      <c r="J5002" s="13"/>
      <c r="K5002" s="13"/>
      <c r="L5002" s="13"/>
      <c r="M5002" s="13"/>
      <c r="N5002" s="13"/>
      <c r="O5002" s="13"/>
      <c r="P5002" s="13"/>
      <c r="Q5002" s="13"/>
      <c r="R5002" s="13"/>
      <c r="S5002" s="13"/>
      <c r="T5002" s="13"/>
      <c r="U5002" s="13"/>
      <c r="V5002" s="13"/>
      <c r="W5002" s="13"/>
      <c r="X5002" s="13"/>
      <c r="Y5002" s="13"/>
      <c r="Z5002" s="13"/>
      <c r="AA5002" s="13"/>
      <c r="AB5002" s="13"/>
      <c r="AC5002" s="13"/>
      <c r="AD5002" s="13"/>
      <c r="AE5002" s="13"/>
      <c r="AF5002" s="13"/>
      <c r="AG5002" s="13"/>
      <c r="AH5002" s="13"/>
      <c r="AI5002" s="13"/>
      <c r="AJ5002" s="13"/>
      <c r="AK5002" s="13"/>
      <c r="AL5002" s="13"/>
      <c r="AM5002" s="13"/>
      <c r="AN5002" s="13"/>
    </row>
    <row r="5003" spans="1:40" ht="15.75" hidden="1" customHeight="1" x14ac:dyDescent="0.25">
      <c r="A5003" s="13"/>
      <c r="B5003" s="13"/>
      <c r="C5003" s="13"/>
      <c r="D5003" s="13"/>
      <c r="E5003" s="13"/>
      <c r="F5003" s="13"/>
      <c r="G5003" s="13"/>
      <c r="H5003" s="13"/>
      <c r="I5003" s="13"/>
      <c r="J5003" s="13"/>
      <c r="K5003" s="13"/>
      <c r="L5003" s="13"/>
      <c r="M5003" s="13"/>
      <c r="N5003" s="13"/>
      <c r="O5003" s="13"/>
      <c r="P5003" s="13"/>
      <c r="Q5003" s="13"/>
      <c r="R5003" s="13"/>
      <c r="S5003" s="13"/>
      <c r="T5003" s="13"/>
      <c r="U5003" s="13"/>
      <c r="V5003" s="13"/>
      <c r="W5003" s="13"/>
      <c r="X5003" s="13"/>
      <c r="Y5003" s="13"/>
      <c r="Z5003" s="13"/>
      <c r="AA5003" s="13"/>
      <c r="AB5003" s="13"/>
      <c r="AC5003" s="13"/>
      <c r="AD5003" s="13"/>
      <c r="AE5003" s="13"/>
      <c r="AF5003" s="13"/>
      <c r="AG5003" s="13"/>
      <c r="AH5003" s="13"/>
      <c r="AI5003" s="13"/>
      <c r="AJ5003" s="13"/>
      <c r="AK5003" s="13"/>
      <c r="AL5003" s="13"/>
      <c r="AM5003" s="13"/>
      <c r="AN5003" s="13"/>
    </row>
    <row r="5004" spans="1:40" ht="15.75" hidden="1" customHeight="1" x14ac:dyDescent="0.25">
      <c r="A5004" s="13"/>
      <c r="B5004" s="13"/>
      <c r="C5004" s="13"/>
      <c r="D5004" s="13"/>
      <c r="E5004" s="13"/>
      <c r="F5004" s="13"/>
      <c r="G5004" s="13"/>
      <c r="H5004" s="13"/>
      <c r="I5004" s="13"/>
      <c r="J5004" s="13"/>
      <c r="K5004" s="13"/>
      <c r="L5004" s="13"/>
      <c r="M5004" s="13"/>
      <c r="N5004" s="13"/>
      <c r="O5004" s="13"/>
      <c r="P5004" s="13"/>
      <c r="Q5004" s="13"/>
      <c r="R5004" s="13"/>
      <c r="S5004" s="13"/>
      <c r="T5004" s="13"/>
      <c r="U5004" s="13"/>
      <c r="V5004" s="13"/>
      <c r="W5004" s="13"/>
      <c r="X5004" s="13"/>
      <c r="Y5004" s="13"/>
      <c r="Z5004" s="13"/>
      <c r="AA5004" s="13"/>
      <c r="AB5004" s="13"/>
      <c r="AC5004" s="13"/>
      <c r="AD5004" s="13"/>
      <c r="AE5004" s="13"/>
      <c r="AF5004" s="13"/>
      <c r="AG5004" s="13"/>
      <c r="AH5004" s="13"/>
      <c r="AI5004" s="13"/>
      <c r="AJ5004" s="13"/>
      <c r="AK5004" s="13"/>
      <c r="AL5004" s="13"/>
      <c r="AM5004" s="13"/>
      <c r="AN5004" s="13"/>
    </row>
    <row r="5005" spans="1:40" ht="15.75" hidden="1" customHeight="1" x14ac:dyDescent="0.25">
      <c r="A5005" s="13"/>
      <c r="B5005" s="13"/>
      <c r="C5005" s="13"/>
      <c r="D5005" s="13"/>
      <c r="E5005" s="13"/>
      <c r="F5005" s="13"/>
      <c r="G5005" s="13"/>
      <c r="H5005" s="13"/>
      <c r="I5005" s="13"/>
      <c r="J5005" s="13"/>
      <c r="K5005" s="13"/>
      <c r="L5005" s="13"/>
      <c r="M5005" s="13"/>
      <c r="N5005" s="13"/>
      <c r="O5005" s="13"/>
      <c r="P5005" s="13"/>
      <c r="Q5005" s="13"/>
      <c r="R5005" s="13"/>
      <c r="S5005" s="13"/>
      <c r="T5005" s="13"/>
      <c r="U5005" s="13"/>
      <c r="V5005" s="13"/>
      <c r="W5005" s="13"/>
      <c r="X5005" s="13"/>
      <c r="Y5005" s="13"/>
      <c r="Z5005" s="13"/>
      <c r="AA5005" s="13"/>
      <c r="AB5005" s="13"/>
      <c r="AC5005" s="13"/>
      <c r="AD5005" s="13"/>
      <c r="AE5005" s="13"/>
      <c r="AF5005" s="13"/>
      <c r="AG5005" s="13"/>
      <c r="AH5005" s="13"/>
      <c r="AI5005" s="13"/>
      <c r="AJ5005" s="13"/>
      <c r="AK5005" s="13"/>
      <c r="AL5005" s="13"/>
      <c r="AM5005" s="13"/>
      <c r="AN5005" s="13"/>
    </row>
    <row r="5006" spans="1:40" ht="15.75" hidden="1" customHeight="1" x14ac:dyDescent="0.25">
      <c r="A5006" s="13"/>
      <c r="B5006" s="13"/>
      <c r="C5006" s="13"/>
      <c r="D5006" s="13"/>
      <c r="E5006" s="13"/>
      <c r="F5006" s="13"/>
      <c r="G5006" s="13"/>
      <c r="H5006" s="13"/>
      <c r="I5006" s="13"/>
      <c r="J5006" s="13"/>
      <c r="K5006" s="13"/>
      <c r="L5006" s="13"/>
      <c r="M5006" s="13"/>
      <c r="N5006" s="13"/>
      <c r="O5006" s="13"/>
      <c r="P5006" s="13"/>
      <c r="Q5006" s="13"/>
      <c r="R5006" s="13"/>
      <c r="S5006" s="13"/>
      <c r="T5006" s="13"/>
      <c r="U5006" s="13"/>
      <c r="V5006" s="13"/>
      <c r="W5006" s="13"/>
      <c r="X5006" s="13"/>
      <c r="Y5006" s="13"/>
      <c r="Z5006" s="13"/>
      <c r="AA5006" s="13"/>
      <c r="AB5006" s="13"/>
      <c r="AC5006" s="13"/>
      <c r="AD5006" s="13"/>
      <c r="AE5006" s="13"/>
      <c r="AF5006" s="13"/>
      <c r="AG5006" s="13"/>
      <c r="AH5006" s="13"/>
      <c r="AI5006" s="13"/>
      <c r="AJ5006" s="13"/>
      <c r="AK5006" s="13"/>
      <c r="AL5006" s="13"/>
      <c r="AM5006" s="13"/>
      <c r="AN5006" s="13"/>
    </row>
    <row r="5007" spans="1:40" ht="15.75" hidden="1" customHeight="1" x14ac:dyDescent="0.25">
      <c r="A5007" s="13"/>
      <c r="B5007" s="13"/>
      <c r="C5007" s="13"/>
      <c r="D5007" s="13"/>
      <c r="E5007" s="13"/>
      <c r="F5007" s="13"/>
      <c r="G5007" s="13"/>
      <c r="H5007" s="13"/>
      <c r="I5007" s="13"/>
      <c r="J5007" s="13"/>
      <c r="K5007" s="13"/>
      <c r="L5007" s="13"/>
      <c r="M5007" s="13"/>
      <c r="N5007" s="13"/>
      <c r="O5007" s="13"/>
      <c r="P5007" s="13"/>
      <c r="Q5007" s="13"/>
      <c r="R5007" s="13"/>
      <c r="S5007" s="13"/>
      <c r="T5007" s="13"/>
      <c r="U5007" s="13"/>
      <c r="V5007" s="13"/>
      <c r="W5007" s="13"/>
      <c r="X5007" s="13"/>
      <c r="Y5007" s="13"/>
      <c r="Z5007" s="13"/>
      <c r="AA5007" s="13"/>
      <c r="AB5007" s="13"/>
      <c r="AC5007" s="13"/>
      <c r="AD5007" s="13"/>
      <c r="AE5007" s="13"/>
      <c r="AF5007" s="13"/>
      <c r="AG5007" s="13"/>
      <c r="AH5007" s="13"/>
      <c r="AI5007" s="13"/>
      <c r="AJ5007" s="13"/>
      <c r="AK5007" s="13"/>
      <c r="AL5007" s="13"/>
      <c r="AM5007" s="13"/>
      <c r="AN5007" s="13"/>
    </row>
    <row r="5008" spans="1:40" ht="15.75" hidden="1" customHeight="1" x14ac:dyDescent="0.25">
      <c r="A5008" s="13"/>
      <c r="B5008" s="13"/>
      <c r="C5008" s="13"/>
      <c r="D5008" s="13"/>
      <c r="E5008" s="13"/>
      <c r="F5008" s="13"/>
      <c r="G5008" s="13"/>
      <c r="H5008" s="13"/>
      <c r="I5008" s="13"/>
      <c r="J5008" s="13"/>
      <c r="K5008" s="13"/>
      <c r="L5008" s="13"/>
      <c r="M5008" s="13"/>
      <c r="N5008" s="13"/>
      <c r="O5008" s="13"/>
      <c r="P5008" s="13"/>
      <c r="Q5008" s="13"/>
      <c r="R5008" s="13"/>
      <c r="S5008" s="13"/>
      <c r="T5008" s="13"/>
      <c r="U5008" s="13"/>
      <c r="V5008" s="13"/>
      <c r="W5008" s="13"/>
      <c r="X5008" s="13"/>
      <c r="Y5008" s="13"/>
      <c r="Z5008" s="13"/>
      <c r="AA5008" s="13"/>
      <c r="AB5008" s="13"/>
      <c r="AC5008" s="13"/>
      <c r="AD5008" s="13"/>
      <c r="AE5008" s="13"/>
      <c r="AF5008" s="13"/>
      <c r="AG5008" s="13"/>
      <c r="AH5008" s="13"/>
      <c r="AI5008" s="13"/>
      <c r="AJ5008" s="13"/>
      <c r="AK5008" s="13"/>
      <c r="AL5008" s="13"/>
      <c r="AM5008" s="13"/>
      <c r="AN5008" s="13"/>
    </row>
    <row r="5009" spans="1:40" ht="15.75" hidden="1" customHeight="1" x14ac:dyDescent="0.25">
      <c r="A5009" s="13"/>
      <c r="B5009" s="13"/>
      <c r="C5009" s="13"/>
      <c r="D5009" s="13"/>
      <c r="E5009" s="13"/>
      <c r="F5009" s="13"/>
      <c r="G5009" s="13"/>
      <c r="H5009" s="13"/>
      <c r="I5009" s="13"/>
      <c r="J5009" s="13"/>
      <c r="K5009" s="13"/>
      <c r="L5009" s="13"/>
      <c r="M5009" s="13"/>
      <c r="N5009" s="13"/>
      <c r="O5009" s="13"/>
      <c r="P5009" s="13"/>
      <c r="Q5009" s="13"/>
      <c r="R5009" s="13"/>
      <c r="S5009" s="13"/>
      <c r="T5009" s="13"/>
      <c r="U5009" s="13"/>
      <c r="V5009" s="13"/>
      <c r="W5009" s="13"/>
      <c r="X5009" s="13"/>
      <c r="Y5009" s="13"/>
      <c r="Z5009" s="13"/>
      <c r="AA5009" s="13"/>
      <c r="AB5009" s="13"/>
      <c r="AC5009" s="13"/>
      <c r="AD5009" s="13"/>
      <c r="AE5009" s="13"/>
      <c r="AF5009" s="13"/>
      <c r="AG5009" s="13"/>
      <c r="AH5009" s="13"/>
      <c r="AI5009" s="13"/>
      <c r="AJ5009" s="13"/>
      <c r="AK5009" s="13"/>
      <c r="AL5009" s="13"/>
      <c r="AM5009" s="13"/>
      <c r="AN5009" s="13"/>
    </row>
    <row r="5010" spans="1:40" ht="15.75" hidden="1" customHeight="1" x14ac:dyDescent="0.25">
      <c r="A5010" s="13"/>
      <c r="B5010" s="13"/>
      <c r="C5010" s="13"/>
      <c r="D5010" s="13"/>
      <c r="E5010" s="13"/>
      <c r="F5010" s="13"/>
      <c r="G5010" s="13"/>
      <c r="H5010" s="13"/>
      <c r="I5010" s="13"/>
      <c r="J5010" s="13"/>
      <c r="K5010" s="13"/>
      <c r="L5010" s="13"/>
      <c r="M5010" s="13"/>
      <c r="N5010" s="13"/>
      <c r="O5010" s="13"/>
      <c r="P5010" s="13"/>
      <c r="Q5010" s="13"/>
      <c r="R5010" s="13"/>
      <c r="S5010" s="13"/>
      <c r="T5010" s="13"/>
      <c r="U5010" s="13"/>
      <c r="V5010" s="13"/>
      <c r="W5010" s="13"/>
      <c r="X5010" s="13"/>
      <c r="Y5010" s="13"/>
      <c r="Z5010" s="13"/>
      <c r="AA5010" s="13"/>
      <c r="AB5010" s="13"/>
      <c r="AC5010" s="13"/>
      <c r="AD5010" s="13"/>
      <c r="AE5010" s="13"/>
      <c r="AF5010" s="13"/>
      <c r="AG5010" s="13"/>
      <c r="AH5010" s="13"/>
      <c r="AI5010" s="13"/>
      <c r="AJ5010" s="13"/>
      <c r="AK5010" s="13"/>
      <c r="AL5010" s="13"/>
      <c r="AM5010" s="13"/>
      <c r="AN5010" s="13"/>
    </row>
    <row r="5011" spans="1:40" ht="15.75" hidden="1" customHeight="1" x14ac:dyDescent="0.25">
      <c r="A5011" s="13"/>
      <c r="B5011" s="13"/>
      <c r="C5011" s="13"/>
      <c r="D5011" s="13"/>
      <c r="E5011" s="13"/>
      <c r="F5011" s="13"/>
      <c r="G5011" s="13"/>
      <c r="H5011" s="13"/>
      <c r="I5011" s="13"/>
      <c r="J5011" s="13"/>
      <c r="K5011" s="13"/>
      <c r="L5011" s="13"/>
      <c r="M5011" s="13"/>
      <c r="N5011" s="13"/>
      <c r="O5011" s="13"/>
      <c r="P5011" s="13"/>
      <c r="Q5011" s="13"/>
      <c r="R5011" s="13"/>
      <c r="S5011" s="13"/>
      <c r="T5011" s="13"/>
      <c r="U5011" s="13"/>
      <c r="V5011" s="13"/>
      <c r="W5011" s="13"/>
      <c r="X5011" s="13"/>
      <c r="Y5011" s="13"/>
      <c r="Z5011" s="13"/>
      <c r="AA5011" s="13"/>
      <c r="AB5011" s="13"/>
      <c r="AC5011" s="13"/>
      <c r="AD5011" s="13"/>
      <c r="AE5011" s="13"/>
      <c r="AF5011" s="13"/>
      <c r="AG5011" s="13"/>
      <c r="AH5011" s="13"/>
      <c r="AI5011" s="13"/>
      <c r="AJ5011" s="13"/>
      <c r="AK5011" s="13"/>
      <c r="AL5011" s="13"/>
      <c r="AM5011" s="13"/>
      <c r="AN5011" s="13"/>
    </row>
    <row r="5012" spans="1:40" ht="15.75" hidden="1" customHeight="1" x14ac:dyDescent="0.25">
      <c r="A5012" s="13"/>
      <c r="B5012" s="13"/>
      <c r="C5012" s="13"/>
      <c r="D5012" s="13"/>
      <c r="E5012" s="13"/>
      <c r="F5012" s="13"/>
      <c r="G5012" s="13"/>
      <c r="H5012" s="13"/>
      <c r="I5012" s="13"/>
      <c r="J5012" s="13"/>
      <c r="K5012" s="13"/>
      <c r="L5012" s="13"/>
      <c r="M5012" s="13"/>
      <c r="N5012" s="13"/>
      <c r="O5012" s="13"/>
      <c r="P5012" s="13"/>
      <c r="Q5012" s="13"/>
      <c r="R5012" s="13"/>
      <c r="S5012" s="13"/>
      <c r="T5012" s="13"/>
      <c r="U5012" s="13"/>
      <c r="V5012" s="13"/>
      <c r="W5012" s="13"/>
      <c r="X5012" s="13"/>
      <c r="Y5012" s="13"/>
      <c r="Z5012" s="13"/>
      <c r="AA5012" s="13"/>
      <c r="AB5012" s="13"/>
      <c r="AC5012" s="13"/>
      <c r="AD5012" s="13"/>
      <c r="AE5012" s="13"/>
      <c r="AF5012" s="13"/>
      <c r="AG5012" s="13"/>
      <c r="AH5012" s="13"/>
      <c r="AI5012" s="13"/>
      <c r="AJ5012" s="13"/>
      <c r="AK5012" s="13"/>
      <c r="AL5012" s="13"/>
      <c r="AM5012" s="13"/>
      <c r="AN5012" s="13"/>
    </row>
    <row r="5013" spans="1:40" ht="15.75" hidden="1" customHeight="1" x14ac:dyDescent="0.25">
      <c r="A5013" s="13"/>
      <c r="B5013" s="13"/>
      <c r="C5013" s="13"/>
      <c r="D5013" s="13"/>
      <c r="E5013" s="13"/>
      <c r="F5013" s="13"/>
      <c r="G5013" s="13"/>
      <c r="H5013" s="13"/>
      <c r="I5013" s="13"/>
      <c r="J5013" s="13"/>
      <c r="K5013" s="13"/>
      <c r="L5013" s="13"/>
      <c r="M5013" s="13"/>
      <c r="N5013" s="13"/>
      <c r="O5013" s="13"/>
      <c r="P5013" s="13"/>
      <c r="Q5013" s="13"/>
      <c r="R5013" s="13"/>
      <c r="S5013" s="13"/>
      <c r="T5013" s="13"/>
      <c r="U5013" s="13"/>
      <c r="V5013" s="13"/>
      <c r="W5013" s="13"/>
      <c r="X5013" s="13"/>
      <c r="Y5013" s="13"/>
      <c r="Z5013" s="13"/>
      <c r="AA5013" s="13"/>
      <c r="AB5013" s="13"/>
      <c r="AC5013" s="13"/>
      <c r="AD5013" s="13"/>
      <c r="AE5013" s="13"/>
      <c r="AF5013" s="13"/>
      <c r="AG5013" s="13"/>
      <c r="AH5013" s="13"/>
      <c r="AI5013" s="13"/>
      <c r="AJ5013" s="13"/>
      <c r="AK5013" s="13"/>
      <c r="AL5013" s="13"/>
      <c r="AM5013" s="13"/>
      <c r="AN5013" s="13"/>
    </row>
    <row r="5014" spans="1:40" ht="15.75" hidden="1" customHeight="1" x14ac:dyDescent="0.25">
      <c r="A5014" s="13"/>
      <c r="B5014" s="13"/>
      <c r="C5014" s="13"/>
      <c r="D5014" s="13"/>
      <c r="E5014" s="13"/>
      <c r="F5014" s="13"/>
      <c r="G5014" s="13"/>
      <c r="H5014" s="13"/>
      <c r="I5014" s="13"/>
      <c r="J5014" s="13"/>
      <c r="K5014" s="13"/>
      <c r="L5014" s="13"/>
      <c r="M5014" s="13"/>
      <c r="N5014" s="13"/>
      <c r="O5014" s="13"/>
      <c r="P5014" s="13"/>
      <c r="Q5014" s="13"/>
      <c r="R5014" s="13"/>
      <c r="S5014" s="13"/>
      <c r="T5014" s="13"/>
      <c r="U5014" s="13"/>
      <c r="V5014" s="13"/>
      <c r="W5014" s="13"/>
      <c r="X5014" s="13"/>
      <c r="Y5014" s="13"/>
      <c r="Z5014" s="13"/>
      <c r="AA5014" s="13"/>
      <c r="AB5014" s="13"/>
      <c r="AC5014" s="13"/>
      <c r="AD5014" s="13"/>
      <c r="AE5014" s="13"/>
      <c r="AF5014" s="13"/>
      <c r="AG5014" s="13"/>
      <c r="AH5014" s="13"/>
      <c r="AI5014" s="13"/>
      <c r="AJ5014" s="13"/>
      <c r="AK5014" s="13"/>
      <c r="AL5014" s="13"/>
      <c r="AM5014" s="13"/>
      <c r="AN5014" s="13"/>
    </row>
    <row r="5015" spans="1:40" ht="15.75" hidden="1" customHeight="1" x14ac:dyDescent="0.25">
      <c r="A5015" s="13"/>
      <c r="B5015" s="13"/>
      <c r="C5015" s="13"/>
      <c r="D5015" s="13"/>
      <c r="E5015" s="13"/>
      <c r="F5015" s="13"/>
      <c r="G5015" s="13"/>
      <c r="H5015" s="13"/>
      <c r="I5015" s="13"/>
      <c r="J5015" s="13"/>
      <c r="K5015" s="13"/>
      <c r="L5015" s="13"/>
      <c r="M5015" s="13"/>
      <c r="N5015" s="13"/>
      <c r="O5015" s="13"/>
      <c r="P5015" s="13"/>
      <c r="Q5015" s="13"/>
      <c r="R5015" s="13"/>
      <c r="S5015" s="13"/>
      <c r="T5015" s="13"/>
      <c r="U5015" s="13"/>
      <c r="V5015" s="13"/>
      <c r="W5015" s="13"/>
      <c r="X5015" s="13"/>
      <c r="Y5015" s="13"/>
      <c r="Z5015" s="13"/>
      <c r="AA5015" s="13"/>
      <c r="AB5015" s="13"/>
      <c r="AC5015" s="13"/>
      <c r="AD5015" s="13"/>
      <c r="AE5015" s="13"/>
      <c r="AF5015" s="13"/>
      <c r="AG5015" s="13"/>
      <c r="AH5015" s="13"/>
      <c r="AI5015" s="13"/>
      <c r="AJ5015" s="13"/>
      <c r="AK5015" s="13"/>
      <c r="AL5015" s="13"/>
      <c r="AM5015" s="13"/>
      <c r="AN5015" s="13"/>
    </row>
    <row r="5016" spans="1:40" ht="15.75" hidden="1" customHeight="1" x14ac:dyDescent="0.25">
      <c r="A5016" s="13"/>
      <c r="B5016" s="13"/>
      <c r="C5016" s="13"/>
      <c r="D5016" s="13"/>
      <c r="E5016" s="13"/>
      <c r="F5016" s="13"/>
      <c r="G5016" s="13"/>
      <c r="H5016" s="13"/>
      <c r="I5016" s="13"/>
      <c r="J5016" s="13"/>
      <c r="K5016" s="13"/>
      <c r="L5016" s="13"/>
      <c r="M5016" s="13"/>
      <c r="N5016" s="13"/>
      <c r="O5016" s="13"/>
      <c r="P5016" s="13"/>
      <c r="Q5016" s="13"/>
      <c r="R5016" s="13"/>
      <c r="S5016" s="13"/>
      <c r="T5016" s="13"/>
      <c r="U5016" s="13"/>
      <c r="V5016" s="13"/>
      <c r="W5016" s="13"/>
      <c r="X5016" s="13"/>
      <c r="Y5016" s="13"/>
      <c r="Z5016" s="13"/>
      <c r="AA5016" s="13"/>
      <c r="AB5016" s="13"/>
      <c r="AC5016" s="13"/>
      <c r="AD5016" s="13"/>
      <c r="AE5016" s="13"/>
      <c r="AF5016" s="13"/>
      <c r="AG5016" s="13"/>
      <c r="AH5016" s="13"/>
      <c r="AI5016" s="13"/>
      <c r="AJ5016" s="13"/>
      <c r="AK5016" s="13"/>
      <c r="AL5016" s="13"/>
      <c r="AM5016" s="13"/>
      <c r="AN5016" s="13"/>
    </row>
    <row r="5017" spans="1:40" ht="15.75" hidden="1" customHeight="1" x14ac:dyDescent="0.25">
      <c r="A5017" s="13"/>
      <c r="B5017" s="13"/>
      <c r="C5017" s="13"/>
      <c r="D5017" s="13"/>
      <c r="E5017" s="13"/>
      <c r="F5017" s="13"/>
      <c r="G5017" s="13"/>
      <c r="H5017" s="13"/>
      <c r="I5017" s="13"/>
      <c r="J5017" s="13"/>
      <c r="K5017" s="13"/>
      <c r="L5017" s="13"/>
      <c r="M5017" s="13"/>
      <c r="N5017" s="13"/>
      <c r="O5017" s="13"/>
      <c r="P5017" s="13"/>
      <c r="Q5017" s="13"/>
      <c r="R5017" s="13"/>
      <c r="S5017" s="13"/>
      <c r="T5017" s="13"/>
      <c r="U5017" s="13"/>
      <c r="V5017" s="13"/>
      <c r="W5017" s="13"/>
      <c r="X5017" s="13"/>
      <c r="Y5017" s="13"/>
      <c r="Z5017" s="13"/>
      <c r="AA5017" s="13"/>
      <c r="AB5017" s="13"/>
      <c r="AC5017" s="13"/>
      <c r="AD5017" s="13"/>
      <c r="AE5017" s="13"/>
      <c r="AF5017" s="13"/>
      <c r="AG5017" s="13"/>
      <c r="AH5017" s="13"/>
      <c r="AI5017" s="13"/>
      <c r="AJ5017" s="13"/>
      <c r="AK5017" s="13"/>
      <c r="AL5017" s="13"/>
      <c r="AM5017" s="13"/>
      <c r="AN5017" s="13"/>
    </row>
    <row r="5018" spans="1:40" ht="15.75" hidden="1" customHeight="1" x14ac:dyDescent="0.25">
      <c r="A5018" s="13"/>
      <c r="B5018" s="13"/>
      <c r="C5018" s="13"/>
      <c r="D5018" s="13"/>
      <c r="E5018" s="13"/>
      <c r="F5018" s="13"/>
      <c r="G5018" s="13"/>
      <c r="H5018" s="13"/>
      <c r="I5018" s="13"/>
      <c r="J5018" s="13"/>
      <c r="K5018" s="13"/>
      <c r="L5018" s="13"/>
      <c r="M5018" s="13"/>
      <c r="N5018" s="13"/>
      <c r="O5018" s="13"/>
      <c r="P5018" s="13"/>
      <c r="Q5018" s="13"/>
      <c r="R5018" s="13"/>
      <c r="S5018" s="13"/>
      <c r="T5018" s="13"/>
      <c r="U5018" s="13"/>
      <c r="V5018" s="13"/>
      <c r="W5018" s="13"/>
      <c r="X5018" s="13"/>
      <c r="Y5018" s="13"/>
      <c r="Z5018" s="13"/>
      <c r="AA5018" s="13"/>
      <c r="AB5018" s="13"/>
      <c r="AC5018" s="13"/>
      <c r="AD5018" s="13"/>
      <c r="AE5018" s="13"/>
      <c r="AF5018" s="13"/>
      <c r="AG5018" s="13"/>
      <c r="AH5018" s="13"/>
      <c r="AI5018" s="13"/>
      <c r="AJ5018" s="13"/>
      <c r="AK5018" s="13"/>
      <c r="AL5018" s="13"/>
      <c r="AM5018" s="13"/>
      <c r="AN5018" s="13"/>
    </row>
    <row r="5019" spans="1:40" ht="15.75" hidden="1" customHeight="1" x14ac:dyDescent="0.25">
      <c r="A5019" s="13"/>
      <c r="B5019" s="13"/>
      <c r="C5019" s="13"/>
      <c r="D5019" s="13"/>
      <c r="E5019" s="13"/>
      <c r="F5019" s="13"/>
      <c r="G5019" s="13"/>
      <c r="H5019" s="13"/>
      <c r="I5019" s="13"/>
      <c r="J5019" s="13"/>
      <c r="K5019" s="13"/>
      <c r="L5019" s="13"/>
      <c r="M5019" s="13"/>
      <c r="N5019" s="13"/>
      <c r="O5019" s="13"/>
      <c r="P5019" s="13"/>
      <c r="Q5019" s="13"/>
      <c r="R5019" s="13"/>
      <c r="S5019" s="13"/>
      <c r="T5019" s="13"/>
      <c r="U5019" s="13"/>
      <c r="V5019" s="13"/>
      <c r="W5019" s="13"/>
      <c r="X5019" s="13"/>
      <c r="Y5019" s="13"/>
      <c r="Z5019" s="13"/>
      <c r="AA5019" s="13"/>
      <c r="AB5019" s="13"/>
      <c r="AC5019" s="13"/>
      <c r="AD5019" s="13"/>
      <c r="AE5019" s="13"/>
      <c r="AF5019" s="13"/>
      <c r="AG5019" s="13"/>
      <c r="AH5019" s="13"/>
      <c r="AI5019" s="13"/>
      <c r="AJ5019" s="13"/>
      <c r="AK5019" s="13"/>
      <c r="AL5019" s="13"/>
      <c r="AM5019" s="13"/>
      <c r="AN5019" s="13"/>
    </row>
    <row r="5020" spans="1:40" ht="15.75" hidden="1" customHeight="1" x14ac:dyDescent="0.25">
      <c r="A5020" s="13"/>
      <c r="B5020" s="13"/>
      <c r="C5020" s="13"/>
      <c r="D5020" s="13"/>
      <c r="E5020" s="13"/>
      <c r="F5020" s="13"/>
      <c r="G5020" s="13"/>
      <c r="H5020" s="13"/>
      <c r="I5020" s="13"/>
      <c r="J5020" s="13"/>
      <c r="K5020" s="13"/>
      <c r="L5020" s="13"/>
      <c r="M5020" s="13"/>
      <c r="N5020" s="13"/>
      <c r="O5020" s="13"/>
      <c r="P5020" s="13"/>
      <c r="Q5020" s="13"/>
      <c r="R5020" s="13"/>
      <c r="S5020" s="13"/>
      <c r="T5020" s="13"/>
      <c r="U5020" s="13"/>
      <c r="V5020" s="13"/>
      <c r="W5020" s="13"/>
      <c r="X5020" s="13"/>
      <c r="Y5020" s="13"/>
      <c r="Z5020" s="13"/>
      <c r="AA5020" s="13"/>
      <c r="AB5020" s="13"/>
      <c r="AC5020" s="13"/>
      <c r="AD5020" s="13"/>
      <c r="AE5020" s="13"/>
      <c r="AF5020" s="13"/>
      <c r="AG5020" s="13"/>
      <c r="AH5020" s="13"/>
      <c r="AI5020" s="13"/>
      <c r="AJ5020" s="13"/>
      <c r="AK5020" s="13"/>
      <c r="AL5020" s="13"/>
      <c r="AM5020" s="13"/>
      <c r="AN5020" s="13"/>
    </row>
    <row r="5021" spans="1:40" ht="15.75" hidden="1" customHeight="1" x14ac:dyDescent="0.25">
      <c r="A5021" s="13"/>
      <c r="B5021" s="13"/>
      <c r="C5021" s="13"/>
      <c r="D5021" s="13"/>
      <c r="E5021" s="13"/>
      <c r="F5021" s="13"/>
      <c r="G5021" s="13"/>
      <c r="H5021" s="13"/>
      <c r="I5021" s="13"/>
      <c r="J5021" s="13"/>
      <c r="K5021" s="13"/>
      <c r="L5021" s="13"/>
      <c r="M5021" s="13"/>
      <c r="N5021" s="13"/>
      <c r="O5021" s="13"/>
      <c r="P5021" s="13"/>
      <c r="Q5021" s="13"/>
      <c r="R5021" s="13"/>
      <c r="S5021" s="13"/>
      <c r="T5021" s="13"/>
      <c r="U5021" s="13"/>
      <c r="V5021" s="13"/>
      <c r="W5021" s="13"/>
      <c r="X5021" s="13"/>
      <c r="Y5021" s="13"/>
      <c r="Z5021" s="13"/>
      <c r="AA5021" s="13"/>
      <c r="AB5021" s="13"/>
      <c r="AC5021" s="13"/>
      <c r="AD5021" s="13"/>
      <c r="AE5021" s="13"/>
      <c r="AF5021" s="13"/>
      <c r="AG5021" s="13"/>
      <c r="AH5021" s="13"/>
      <c r="AI5021" s="13"/>
      <c r="AJ5021" s="13"/>
      <c r="AK5021" s="13"/>
      <c r="AL5021" s="13"/>
      <c r="AM5021" s="13"/>
      <c r="AN5021" s="13"/>
    </row>
    <row r="5022" spans="1:40" ht="15.75" hidden="1" customHeight="1" x14ac:dyDescent="0.25">
      <c r="A5022" s="13"/>
      <c r="B5022" s="13"/>
      <c r="C5022" s="13"/>
      <c r="D5022" s="13"/>
      <c r="E5022" s="13"/>
      <c r="F5022" s="13"/>
      <c r="G5022" s="13"/>
      <c r="H5022" s="13"/>
      <c r="I5022" s="13"/>
      <c r="J5022" s="13"/>
      <c r="K5022" s="13"/>
      <c r="L5022" s="13"/>
      <c r="M5022" s="13"/>
      <c r="N5022" s="13"/>
      <c r="O5022" s="13"/>
      <c r="P5022" s="13"/>
      <c r="Q5022" s="13"/>
      <c r="R5022" s="13"/>
      <c r="S5022" s="13"/>
      <c r="T5022" s="13"/>
      <c r="U5022" s="13"/>
      <c r="V5022" s="13"/>
      <c r="W5022" s="13"/>
      <c r="X5022" s="13"/>
      <c r="Y5022" s="13"/>
      <c r="Z5022" s="13"/>
      <c r="AA5022" s="13"/>
      <c r="AB5022" s="13"/>
      <c r="AC5022" s="13"/>
      <c r="AD5022" s="13"/>
      <c r="AE5022" s="13"/>
      <c r="AF5022" s="13"/>
      <c r="AG5022" s="13"/>
      <c r="AH5022" s="13"/>
      <c r="AI5022" s="13"/>
      <c r="AJ5022" s="13"/>
      <c r="AK5022" s="13"/>
      <c r="AL5022" s="13"/>
      <c r="AM5022" s="13"/>
      <c r="AN5022" s="13"/>
    </row>
    <row r="5023" spans="1:40" ht="15.75" hidden="1" customHeight="1" x14ac:dyDescent="0.25">
      <c r="A5023" s="13"/>
      <c r="B5023" s="13"/>
      <c r="C5023" s="13"/>
      <c r="D5023" s="13"/>
      <c r="E5023" s="13"/>
      <c r="F5023" s="13"/>
      <c r="G5023" s="13"/>
      <c r="H5023" s="13"/>
      <c r="I5023" s="13"/>
      <c r="J5023" s="13"/>
      <c r="K5023" s="13"/>
      <c r="L5023" s="13"/>
      <c r="M5023" s="13"/>
      <c r="N5023" s="13"/>
      <c r="O5023" s="13"/>
      <c r="P5023" s="13"/>
      <c r="Q5023" s="13"/>
      <c r="R5023" s="13"/>
      <c r="S5023" s="13"/>
      <c r="T5023" s="13"/>
      <c r="U5023" s="13"/>
      <c r="V5023" s="13"/>
      <c r="W5023" s="13"/>
      <c r="X5023" s="13"/>
      <c r="Y5023" s="13"/>
      <c r="Z5023" s="13"/>
      <c r="AA5023" s="13"/>
      <c r="AB5023" s="13"/>
      <c r="AC5023" s="13"/>
      <c r="AD5023" s="13"/>
      <c r="AE5023" s="13"/>
      <c r="AF5023" s="13"/>
      <c r="AG5023" s="13"/>
      <c r="AH5023" s="13"/>
      <c r="AI5023" s="13"/>
      <c r="AJ5023" s="13"/>
      <c r="AK5023" s="13"/>
      <c r="AL5023" s="13"/>
      <c r="AM5023" s="13"/>
      <c r="AN5023" s="13"/>
    </row>
    <row r="5024" spans="1:40" ht="15.75" hidden="1" customHeight="1" x14ac:dyDescent="0.25">
      <c r="A5024" s="13"/>
      <c r="B5024" s="13"/>
      <c r="C5024" s="13"/>
      <c r="D5024" s="13"/>
      <c r="E5024" s="13"/>
      <c r="F5024" s="13"/>
      <c r="G5024" s="13"/>
      <c r="H5024" s="13"/>
      <c r="I5024" s="13"/>
      <c r="J5024" s="13"/>
      <c r="K5024" s="13"/>
      <c r="L5024" s="13"/>
      <c r="M5024" s="13"/>
      <c r="N5024" s="13"/>
      <c r="O5024" s="13"/>
      <c r="P5024" s="13"/>
      <c r="Q5024" s="13"/>
      <c r="R5024" s="13"/>
      <c r="S5024" s="13"/>
      <c r="T5024" s="13"/>
      <c r="U5024" s="13"/>
      <c r="V5024" s="13"/>
      <c r="W5024" s="13"/>
      <c r="X5024" s="13"/>
      <c r="Y5024" s="13"/>
      <c r="Z5024" s="13"/>
      <c r="AA5024" s="13"/>
      <c r="AB5024" s="13"/>
      <c r="AC5024" s="13"/>
      <c r="AD5024" s="13"/>
      <c r="AE5024" s="13"/>
      <c r="AF5024" s="13"/>
      <c r="AG5024" s="13"/>
      <c r="AH5024" s="13"/>
      <c r="AI5024" s="13"/>
      <c r="AJ5024" s="13"/>
      <c r="AK5024" s="13"/>
      <c r="AL5024" s="13"/>
      <c r="AM5024" s="13"/>
      <c r="AN5024" s="13"/>
    </row>
    <row r="5025" spans="1:40" ht="15.75" hidden="1" customHeight="1" x14ac:dyDescent="0.25">
      <c r="A5025" s="13"/>
      <c r="B5025" s="13"/>
      <c r="C5025" s="13"/>
      <c r="D5025" s="13"/>
      <c r="E5025" s="13"/>
      <c r="F5025" s="13"/>
      <c r="G5025" s="13"/>
      <c r="H5025" s="13"/>
      <c r="I5025" s="13"/>
      <c r="J5025" s="13"/>
      <c r="K5025" s="13"/>
      <c r="L5025" s="13"/>
      <c r="M5025" s="13"/>
      <c r="N5025" s="13"/>
      <c r="O5025" s="13"/>
      <c r="P5025" s="13"/>
      <c r="Q5025" s="13"/>
      <c r="R5025" s="13"/>
      <c r="S5025" s="13"/>
      <c r="T5025" s="13"/>
      <c r="U5025" s="13"/>
      <c r="V5025" s="13"/>
      <c r="W5025" s="13"/>
      <c r="X5025" s="13"/>
      <c r="Y5025" s="13"/>
      <c r="Z5025" s="13"/>
      <c r="AA5025" s="13"/>
      <c r="AB5025" s="13"/>
      <c r="AC5025" s="13"/>
      <c r="AD5025" s="13"/>
      <c r="AE5025" s="13"/>
      <c r="AF5025" s="13"/>
      <c r="AG5025" s="13"/>
      <c r="AH5025" s="13"/>
      <c r="AI5025" s="13"/>
      <c r="AJ5025" s="13"/>
      <c r="AK5025" s="13"/>
      <c r="AL5025" s="13"/>
      <c r="AM5025" s="13"/>
      <c r="AN5025" s="13"/>
    </row>
    <row r="5026" spans="1:40" ht="15.75" hidden="1" customHeight="1" x14ac:dyDescent="0.25">
      <c r="A5026" s="13"/>
      <c r="B5026" s="13"/>
      <c r="C5026" s="13"/>
      <c r="D5026" s="13"/>
      <c r="E5026" s="13"/>
      <c r="F5026" s="13"/>
      <c r="G5026" s="13"/>
      <c r="H5026" s="13"/>
      <c r="I5026" s="13"/>
      <c r="J5026" s="13"/>
      <c r="K5026" s="13"/>
      <c r="L5026" s="13"/>
      <c r="M5026" s="13"/>
      <c r="N5026" s="13"/>
      <c r="O5026" s="13"/>
      <c r="P5026" s="13"/>
      <c r="Q5026" s="13"/>
      <c r="R5026" s="13"/>
      <c r="S5026" s="13"/>
      <c r="T5026" s="13"/>
      <c r="U5026" s="13"/>
      <c r="V5026" s="13"/>
      <c r="W5026" s="13"/>
      <c r="X5026" s="13"/>
      <c r="Y5026" s="13"/>
      <c r="Z5026" s="13"/>
      <c r="AA5026" s="13"/>
      <c r="AB5026" s="13"/>
      <c r="AC5026" s="13"/>
      <c r="AD5026" s="13"/>
      <c r="AE5026" s="13"/>
      <c r="AF5026" s="13"/>
      <c r="AG5026" s="13"/>
      <c r="AH5026" s="13"/>
      <c r="AI5026" s="13"/>
      <c r="AJ5026" s="13"/>
      <c r="AK5026" s="13"/>
      <c r="AL5026" s="13"/>
      <c r="AM5026" s="13"/>
      <c r="AN5026" s="13"/>
    </row>
    <row r="5027" spans="1:40" ht="15.75" hidden="1" customHeight="1" x14ac:dyDescent="0.25">
      <c r="A5027" s="13"/>
      <c r="B5027" s="13"/>
      <c r="C5027" s="13"/>
      <c r="D5027" s="13"/>
      <c r="E5027" s="13"/>
      <c r="F5027" s="13"/>
      <c r="G5027" s="13"/>
      <c r="H5027" s="13"/>
      <c r="I5027" s="13"/>
      <c r="J5027" s="13"/>
      <c r="K5027" s="13"/>
      <c r="L5027" s="13"/>
      <c r="M5027" s="13"/>
      <c r="N5027" s="13"/>
      <c r="O5027" s="13"/>
      <c r="P5027" s="13"/>
      <c r="Q5027" s="13"/>
      <c r="R5027" s="13"/>
      <c r="S5027" s="13"/>
      <c r="T5027" s="13"/>
      <c r="U5027" s="13"/>
      <c r="V5027" s="13"/>
      <c r="W5027" s="13"/>
      <c r="X5027" s="13"/>
      <c r="Y5027" s="13"/>
      <c r="Z5027" s="13"/>
      <c r="AA5027" s="13"/>
      <c r="AB5027" s="13"/>
      <c r="AC5027" s="13"/>
      <c r="AD5027" s="13"/>
      <c r="AE5027" s="13"/>
      <c r="AF5027" s="13"/>
      <c r="AG5027" s="13"/>
      <c r="AH5027" s="13"/>
      <c r="AI5027" s="13"/>
      <c r="AJ5027" s="13"/>
      <c r="AK5027" s="13"/>
      <c r="AL5027" s="13"/>
      <c r="AM5027" s="13"/>
      <c r="AN5027" s="13"/>
    </row>
    <row r="5028" spans="1:40" ht="15.75" hidden="1" customHeight="1" x14ac:dyDescent="0.25">
      <c r="A5028" s="13"/>
      <c r="B5028" s="13"/>
      <c r="C5028" s="13"/>
      <c r="D5028" s="13"/>
      <c r="E5028" s="13"/>
      <c r="F5028" s="13"/>
      <c r="G5028" s="13"/>
      <c r="H5028" s="13"/>
      <c r="I5028" s="13"/>
      <c r="J5028" s="13"/>
      <c r="K5028" s="13"/>
      <c r="L5028" s="13"/>
      <c r="M5028" s="13"/>
      <c r="N5028" s="13"/>
      <c r="O5028" s="13"/>
      <c r="P5028" s="13"/>
      <c r="Q5028" s="13"/>
      <c r="R5028" s="13"/>
      <c r="S5028" s="13"/>
      <c r="T5028" s="13"/>
      <c r="U5028" s="13"/>
      <c r="V5028" s="13"/>
      <c r="W5028" s="13"/>
      <c r="X5028" s="13"/>
      <c r="Y5028" s="13"/>
      <c r="Z5028" s="13"/>
      <c r="AA5028" s="13"/>
      <c r="AB5028" s="13"/>
      <c r="AC5028" s="13"/>
      <c r="AD5028" s="13"/>
      <c r="AE5028" s="13"/>
      <c r="AF5028" s="13"/>
      <c r="AG5028" s="13"/>
      <c r="AH5028" s="13"/>
      <c r="AI5028" s="13"/>
      <c r="AJ5028" s="13"/>
      <c r="AK5028" s="13"/>
      <c r="AL5028" s="13"/>
      <c r="AM5028" s="13"/>
      <c r="AN5028" s="13"/>
    </row>
    <row r="5029" spans="1:40" ht="15.75" hidden="1" customHeight="1" x14ac:dyDescent="0.25">
      <c r="A5029" s="13"/>
      <c r="B5029" s="13"/>
      <c r="C5029" s="13"/>
      <c r="D5029" s="13"/>
      <c r="E5029" s="13"/>
      <c r="F5029" s="13"/>
      <c r="G5029" s="13"/>
      <c r="H5029" s="13"/>
      <c r="I5029" s="13"/>
      <c r="J5029" s="13"/>
      <c r="K5029" s="13"/>
      <c r="L5029" s="13"/>
      <c r="M5029" s="13"/>
      <c r="N5029" s="13"/>
      <c r="O5029" s="13"/>
      <c r="P5029" s="13"/>
      <c r="Q5029" s="13"/>
      <c r="R5029" s="13"/>
      <c r="S5029" s="13"/>
      <c r="T5029" s="13"/>
      <c r="U5029" s="13"/>
      <c r="V5029" s="13"/>
      <c r="W5029" s="13"/>
      <c r="X5029" s="13"/>
      <c r="Y5029" s="13"/>
      <c r="Z5029" s="13"/>
      <c r="AA5029" s="13"/>
      <c r="AB5029" s="13"/>
      <c r="AC5029" s="13"/>
      <c r="AD5029" s="13"/>
      <c r="AE5029" s="13"/>
      <c r="AF5029" s="13"/>
      <c r="AG5029" s="13"/>
      <c r="AH5029" s="13"/>
      <c r="AI5029" s="13"/>
      <c r="AJ5029" s="13"/>
      <c r="AK5029" s="13"/>
      <c r="AL5029" s="13"/>
      <c r="AM5029" s="13"/>
      <c r="AN5029" s="13"/>
    </row>
    <row r="5030" spans="1:40" ht="15.75" hidden="1" customHeight="1" x14ac:dyDescent="0.25">
      <c r="A5030" s="13"/>
      <c r="B5030" s="13"/>
      <c r="C5030" s="13"/>
      <c r="D5030" s="13"/>
      <c r="E5030" s="13"/>
      <c r="F5030" s="13"/>
      <c r="G5030" s="13"/>
      <c r="H5030" s="13"/>
      <c r="I5030" s="13"/>
      <c r="J5030" s="13"/>
      <c r="K5030" s="13"/>
      <c r="L5030" s="13"/>
      <c r="M5030" s="13"/>
      <c r="N5030" s="13"/>
      <c r="O5030" s="13"/>
      <c r="P5030" s="13"/>
      <c r="Q5030" s="13"/>
      <c r="R5030" s="13"/>
      <c r="S5030" s="13"/>
      <c r="T5030" s="13"/>
      <c r="U5030" s="13"/>
      <c r="V5030" s="13"/>
      <c r="W5030" s="13"/>
      <c r="X5030" s="13"/>
      <c r="Y5030" s="13"/>
      <c r="Z5030" s="13"/>
      <c r="AA5030" s="13"/>
      <c r="AB5030" s="13"/>
      <c r="AC5030" s="13"/>
      <c r="AD5030" s="13"/>
      <c r="AE5030" s="13"/>
      <c r="AF5030" s="13"/>
      <c r="AG5030" s="13"/>
      <c r="AH5030" s="13"/>
      <c r="AI5030" s="13"/>
      <c r="AJ5030" s="13"/>
      <c r="AK5030" s="13"/>
      <c r="AL5030" s="13"/>
      <c r="AM5030" s="13"/>
      <c r="AN5030" s="13"/>
    </row>
    <row r="5031" spans="1:40" ht="15.75" hidden="1" customHeight="1" x14ac:dyDescent="0.25">
      <c r="A5031" s="13"/>
      <c r="B5031" s="13"/>
      <c r="C5031" s="13"/>
      <c r="D5031" s="13"/>
      <c r="E5031" s="13"/>
      <c r="F5031" s="13"/>
      <c r="G5031" s="13"/>
      <c r="H5031" s="13"/>
      <c r="I5031" s="13"/>
      <c r="J5031" s="13"/>
      <c r="K5031" s="13"/>
      <c r="L5031" s="13"/>
      <c r="M5031" s="13"/>
      <c r="N5031" s="13"/>
      <c r="O5031" s="13"/>
      <c r="P5031" s="13"/>
      <c r="Q5031" s="13"/>
      <c r="R5031" s="13"/>
      <c r="S5031" s="13"/>
      <c r="T5031" s="13"/>
      <c r="U5031" s="13"/>
      <c r="V5031" s="13"/>
      <c r="W5031" s="13"/>
      <c r="X5031" s="13"/>
      <c r="Y5031" s="13"/>
      <c r="Z5031" s="13"/>
      <c r="AA5031" s="13"/>
      <c r="AB5031" s="13"/>
      <c r="AC5031" s="13"/>
      <c r="AD5031" s="13"/>
      <c r="AE5031" s="13"/>
      <c r="AF5031" s="13"/>
      <c r="AG5031" s="13"/>
      <c r="AH5031" s="13"/>
      <c r="AI5031" s="13"/>
      <c r="AJ5031" s="13"/>
      <c r="AK5031" s="13"/>
      <c r="AL5031" s="13"/>
      <c r="AM5031" s="13"/>
      <c r="AN5031" s="13"/>
    </row>
    <row r="5032" spans="1:40" ht="15.75" hidden="1" customHeight="1" x14ac:dyDescent="0.25">
      <c r="A5032" s="13"/>
      <c r="B5032" s="13"/>
      <c r="C5032" s="13"/>
      <c r="D5032" s="13"/>
      <c r="E5032" s="13"/>
      <c r="F5032" s="13"/>
      <c r="G5032" s="13"/>
      <c r="H5032" s="13"/>
      <c r="I5032" s="13"/>
      <c r="J5032" s="13"/>
      <c r="K5032" s="13"/>
      <c r="L5032" s="13"/>
      <c r="M5032" s="13"/>
      <c r="N5032" s="13"/>
      <c r="O5032" s="13"/>
      <c r="P5032" s="13"/>
      <c r="Q5032" s="13"/>
      <c r="R5032" s="13"/>
      <c r="S5032" s="13"/>
      <c r="T5032" s="13"/>
      <c r="U5032" s="13"/>
      <c r="V5032" s="13"/>
      <c r="W5032" s="13"/>
      <c r="X5032" s="13"/>
      <c r="Y5032" s="13"/>
      <c r="Z5032" s="13"/>
      <c r="AA5032" s="13"/>
      <c r="AB5032" s="13"/>
      <c r="AC5032" s="13"/>
      <c r="AD5032" s="13"/>
      <c r="AE5032" s="13"/>
      <c r="AF5032" s="13"/>
      <c r="AG5032" s="13"/>
      <c r="AH5032" s="13"/>
      <c r="AI5032" s="13"/>
      <c r="AJ5032" s="13"/>
      <c r="AK5032" s="13"/>
      <c r="AL5032" s="13"/>
      <c r="AM5032" s="13"/>
      <c r="AN5032" s="13"/>
    </row>
    <row r="5033" spans="1:40" ht="15.75" hidden="1" customHeight="1" x14ac:dyDescent="0.25">
      <c r="A5033" s="13"/>
      <c r="B5033" s="13"/>
      <c r="C5033" s="13"/>
      <c r="D5033" s="13"/>
      <c r="E5033" s="13"/>
      <c r="F5033" s="13"/>
      <c r="G5033" s="13"/>
      <c r="H5033" s="13"/>
      <c r="I5033" s="13"/>
      <c r="J5033" s="13"/>
      <c r="K5033" s="13"/>
      <c r="L5033" s="13"/>
      <c r="M5033" s="13"/>
      <c r="N5033" s="13"/>
      <c r="O5033" s="13"/>
      <c r="P5033" s="13"/>
      <c r="Q5033" s="13"/>
      <c r="R5033" s="13"/>
      <c r="S5033" s="13"/>
      <c r="T5033" s="13"/>
      <c r="U5033" s="13"/>
      <c r="V5033" s="13"/>
      <c r="W5033" s="13"/>
      <c r="X5033" s="13"/>
      <c r="Y5033" s="13"/>
      <c r="Z5033" s="13"/>
      <c r="AA5033" s="13"/>
      <c r="AB5033" s="13"/>
      <c r="AC5033" s="13"/>
      <c r="AD5033" s="13"/>
      <c r="AE5033" s="13"/>
      <c r="AF5033" s="13"/>
      <c r="AG5033" s="13"/>
      <c r="AH5033" s="13"/>
      <c r="AI5033" s="13"/>
      <c r="AJ5033" s="13"/>
      <c r="AK5033" s="13"/>
      <c r="AL5033" s="13"/>
      <c r="AM5033" s="13"/>
      <c r="AN5033" s="13"/>
    </row>
    <row r="5034" spans="1:40" ht="15.75" hidden="1" customHeight="1" x14ac:dyDescent="0.25">
      <c r="A5034" s="13"/>
      <c r="B5034" s="13"/>
      <c r="C5034" s="13"/>
      <c r="D5034" s="13"/>
      <c r="E5034" s="13"/>
      <c r="F5034" s="13"/>
      <c r="G5034" s="13"/>
      <c r="H5034" s="13"/>
      <c r="I5034" s="13"/>
      <c r="J5034" s="13"/>
      <c r="K5034" s="13"/>
      <c r="L5034" s="13"/>
      <c r="M5034" s="13"/>
      <c r="N5034" s="13"/>
      <c r="O5034" s="13"/>
      <c r="P5034" s="13"/>
      <c r="Q5034" s="13"/>
      <c r="R5034" s="13"/>
      <c r="S5034" s="13"/>
      <c r="T5034" s="13"/>
      <c r="U5034" s="13"/>
      <c r="V5034" s="13"/>
      <c r="W5034" s="13"/>
      <c r="X5034" s="13"/>
      <c r="Y5034" s="13"/>
      <c r="Z5034" s="13"/>
      <c r="AA5034" s="13"/>
      <c r="AB5034" s="13"/>
      <c r="AC5034" s="13"/>
      <c r="AD5034" s="13"/>
      <c r="AE5034" s="13"/>
      <c r="AF5034" s="13"/>
      <c r="AG5034" s="13"/>
      <c r="AH5034" s="13"/>
      <c r="AI5034" s="13"/>
      <c r="AJ5034" s="13"/>
      <c r="AK5034" s="13"/>
      <c r="AL5034" s="13"/>
      <c r="AM5034" s="13"/>
      <c r="AN5034" s="13"/>
    </row>
    <row r="5035" spans="1:40" ht="15.75" hidden="1" customHeight="1" x14ac:dyDescent="0.25">
      <c r="A5035" s="13"/>
      <c r="B5035" s="13"/>
      <c r="C5035" s="13"/>
      <c r="D5035" s="13"/>
      <c r="E5035" s="13"/>
      <c r="F5035" s="13"/>
      <c r="G5035" s="13"/>
      <c r="H5035" s="13"/>
      <c r="I5035" s="13"/>
      <c r="J5035" s="13"/>
      <c r="K5035" s="13"/>
      <c r="L5035" s="13"/>
      <c r="M5035" s="13"/>
      <c r="N5035" s="13"/>
      <c r="O5035" s="13"/>
      <c r="P5035" s="13"/>
      <c r="Q5035" s="13"/>
      <c r="R5035" s="13"/>
      <c r="S5035" s="13"/>
      <c r="T5035" s="13"/>
      <c r="U5035" s="13"/>
      <c r="V5035" s="13"/>
      <c r="W5035" s="13"/>
      <c r="X5035" s="13"/>
      <c r="Y5035" s="13"/>
      <c r="Z5035" s="13"/>
      <c r="AA5035" s="13"/>
      <c r="AB5035" s="13"/>
      <c r="AC5035" s="13"/>
      <c r="AD5035" s="13"/>
      <c r="AE5035" s="13"/>
      <c r="AF5035" s="13"/>
      <c r="AG5035" s="13"/>
      <c r="AH5035" s="13"/>
      <c r="AI5035" s="13"/>
      <c r="AJ5035" s="13"/>
      <c r="AK5035" s="13"/>
      <c r="AL5035" s="13"/>
      <c r="AM5035" s="13"/>
      <c r="AN5035" s="13"/>
    </row>
    <row r="5036" spans="1:40" ht="15.75" hidden="1" customHeight="1" x14ac:dyDescent="0.25">
      <c r="A5036" s="13"/>
      <c r="B5036" s="13"/>
      <c r="C5036" s="13"/>
      <c r="D5036" s="13"/>
      <c r="E5036" s="13"/>
      <c r="F5036" s="13"/>
      <c r="G5036" s="13"/>
      <c r="H5036" s="13"/>
      <c r="I5036" s="13"/>
      <c r="J5036" s="13"/>
      <c r="K5036" s="13"/>
      <c r="L5036" s="13"/>
      <c r="M5036" s="13"/>
      <c r="N5036" s="13"/>
      <c r="O5036" s="13"/>
      <c r="P5036" s="13"/>
      <c r="Q5036" s="13"/>
      <c r="R5036" s="13"/>
      <c r="S5036" s="13"/>
      <c r="T5036" s="13"/>
      <c r="U5036" s="13"/>
      <c r="V5036" s="13"/>
      <c r="W5036" s="13"/>
      <c r="X5036" s="13"/>
      <c r="Y5036" s="13"/>
      <c r="Z5036" s="13"/>
      <c r="AA5036" s="13"/>
      <c r="AB5036" s="13"/>
      <c r="AC5036" s="13"/>
      <c r="AD5036" s="13"/>
      <c r="AE5036" s="13"/>
      <c r="AF5036" s="13"/>
      <c r="AG5036" s="13"/>
      <c r="AH5036" s="13"/>
      <c r="AI5036" s="13"/>
      <c r="AJ5036" s="13"/>
      <c r="AK5036" s="13"/>
      <c r="AL5036" s="13"/>
      <c r="AM5036" s="13"/>
      <c r="AN5036" s="13"/>
    </row>
    <row r="5037" spans="1:40" ht="15.75" hidden="1" customHeight="1" x14ac:dyDescent="0.25">
      <c r="A5037" s="13"/>
      <c r="B5037" s="13"/>
      <c r="C5037" s="13"/>
      <c r="D5037" s="13"/>
      <c r="E5037" s="13"/>
      <c r="F5037" s="13"/>
      <c r="G5037" s="13"/>
      <c r="H5037" s="13"/>
      <c r="I5037" s="13"/>
      <c r="J5037" s="13"/>
      <c r="K5037" s="13"/>
      <c r="L5037" s="13"/>
      <c r="M5037" s="13"/>
      <c r="N5037" s="13"/>
      <c r="O5037" s="13"/>
      <c r="P5037" s="13"/>
      <c r="Q5037" s="13"/>
      <c r="R5037" s="13"/>
      <c r="S5037" s="13"/>
      <c r="T5037" s="13"/>
      <c r="U5037" s="13"/>
      <c r="V5037" s="13"/>
      <c r="W5037" s="13"/>
      <c r="X5037" s="13"/>
      <c r="Y5037" s="13"/>
      <c r="Z5037" s="13"/>
      <c r="AA5037" s="13"/>
      <c r="AB5037" s="13"/>
      <c r="AC5037" s="13"/>
      <c r="AD5037" s="13"/>
      <c r="AE5037" s="13"/>
      <c r="AF5037" s="13"/>
      <c r="AG5037" s="13"/>
      <c r="AH5037" s="13"/>
      <c r="AI5037" s="13"/>
      <c r="AJ5037" s="13"/>
      <c r="AK5037" s="13"/>
      <c r="AL5037" s="13"/>
      <c r="AM5037" s="13"/>
      <c r="AN5037" s="13"/>
    </row>
    <row r="5038" spans="1:40" ht="15.75" hidden="1" customHeight="1" x14ac:dyDescent="0.25">
      <c r="A5038" s="13"/>
      <c r="B5038" s="13"/>
      <c r="C5038" s="13"/>
      <c r="D5038" s="13"/>
      <c r="E5038" s="13"/>
      <c r="F5038" s="13"/>
      <c r="G5038" s="13"/>
      <c r="H5038" s="13"/>
      <c r="I5038" s="13"/>
      <c r="J5038" s="13"/>
      <c r="K5038" s="13"/>
      <c r="L5038" s="13"/>
      <c r="M5038" s="13"/>
      <c r="N5038" s="13"/>
      <c r="O5038" s="13"/>
      <c r="P5038" s="13"/>
      <c r="Q5038" s="13"/>
      <c r="R5038" s="13"/>
      <c r="S5038" s="13"/>
      <c r="T5038" s="13"/>
      <c r="U5038" s="13"/>
      <c r="V5038" s="13"/>
      <c r="W5038" s="13"/>
      <c r="X5038" s="13"/>
      <c r="Y5038" s="13"/>
      <c r="Z5038" s="13"/>
      <c r="AA5038" s="13"/>
      <c r="AB5038" s="13"/>
      <c r="AC5038" s="13"/>
      <c r="AD5038" s="13"/>
      <c r="AE5038" s="13"/>
      <c r="AF5038" s="13"/>
      <c r="AG5038" s="13"/>
      <c r="AH5038" s="13"/>
      <c r="AI5038" s="13"/>
      <c r="AJ5038" s="13"/>
      <c r="AK5038" s="13"/>
      <c r="AL5038" s="13"/>
      <c r="AM5038" s="13"/>
      <c r="AN5038" s="13"/>
    </row>
    <row r="5039" spans="1:40" ht="15.75" hidden="1" customHeight="1" x14ac:dyDescent="0.25">
      <c r="A5039" s="13"/>
      <c r="B5039" s="13"/>
      <c r="C5039" s="13"/>
      <c r="D5039" s="13"/>
      <c r="E5039" s="13"/>
      <c r="F5039" s="13"/>
      <c r="G5039" s="13"/>
      <c r="H5039" s="13"/>
      <c r="I5039" s="13"/>
      <c r="J5039" s="13"/>
      <c r="K5039" s="13"/>
      <c r="L5039" s="13"/>
      <c r="M5039" s="13"/>
      <c r="N5039" s="13"/>
      <c r="O5039" s="13"/>
      <c r="P5039" s="13"/>
      <c r="Q5039" s="13"/>
      <c r="R5039" s="13"/>
      <c r="S5039" s="13"/>
      <c r="T5039" s="13"/>
      <c r="U5039" s="13"/>
      <c r="V5039" s="13"/>
      <c r="W5039" s="13"/>
      <c r="X5039" s="13"/>
      <c r="Y5039" s="13"/>
      <c r="Z5039" s="13"/>
      <c r="AA5039" s="13"/>
      <c r="AB5039" s="13"/>
      <c r="AC5039" s="13"/>
      <c r="AD5039" s="13"/>
      <c r="AE5039" s="13"/>
      <c r="AF5039" s="13"/>
      <c r="AG5039" s="13"/>
      <c r="AH5039" s="13"/>
      <c r="AI5039" s="13"/>
      <c r="AJ5039" s="13"/>
      <c r="AK5039" s="13"/>
      <c r="AL5039" s="13"/>
      <c r="AM5039" s="13"/>
      <c r="AN5039" s="13"/>
    </row>
    <row r="5040" spans="1:40" ht="15.75" hidden="1" customHeight="1" x14ac:dyDescent="0.25">
      <c r="A5040" s="13"/>
      <c r="B5040" s="13"/>
      <c r="C5040" s="13"/>
      <c r="D5040" s="13"/>
      <c r="E5040" s="13"/>
      <c r="F5040" s="13"/>
      <c r="G5040" s="13"/>
      <c r="H5040" s="13"/>
      <c r="I5040" s="13"/>
      <c r="J5040" s="13"/>
      <c r="K5040" s="13"/>
      <c r="L5040" s="13"/>
      <c r="M5040" s="13"/>
      <c r="N5040" s="13"/>
      <c r="O5040" s="13"/>
      <c r="P5040" s="13"/>
      <c r="Q5040" s="13"/>
      <c r="R5040" s="13"/>
      <c r="S5040" s="13"/>
      <c r="T5040" s="13"/>
      <c r="U5040" s="13"/>
      <c r="V5040" s="13"/>
      <c r="W5040" s="13"/>
      <c r="X5040" s="13"/>
      <c r="Y5040" s="13"/>
      <c r="Z5040" s="13"/>
      <c r="AA5040" s="13"/>
      <c r="AB5040" s="13"/>
      <c r="AC5040" s="13"/>
      <c r="AD5040" s="13"/>
      <c r="AE5040" s="13"/>
      <c r="AF5040" s="13"/>
      <c r="AG5040" s="13"/>
      <c r="AH5040" s="13"/>
      <c r="AI5040" s="13"/>
      <c r="AJ5040" s="13"/>
      <c r="AK5040" s="13"/>
      <c r="AL5040" s="13"/>
      <c r="AM5040" s="13"/>
      <c r="AN5040" s="13"/>
    </row>
    <row r="5041" spans="1:40" ht="15.75" hidden="1" customHeight="1" x14ac:dyDescent="0.25">
      <c r="A5041" s="13"/>
      <c r="B5041" s="13"/>
      <c r="C5041" s="13"/>
      <c r="D5041" s="13"/>
      <c r="E5041" s="13"/>
      <c r="F5041" s="13"/>
      <c r="G5041" s="13"/>
      <c r="H5041" s="13"/>
      <c r="I5041" s="13"/>
      <c r="J5041" s="13"/>
      <c r="K5041" s="13"/>
      <c r="L5041" s="13"/>
      <c r="M5041" s="13"/>
      <c r="N5041" s="13"/>
      <c r="O5041" s="13"/>
      <c r="P5041" s="13"/>
      <c r="Q5041" s="13"/>
      <c r="R5041" s="13"/>
      <c r="S5041" s="13"/>
      <c r="T5041" s="13"/>
      <c r="U5041" s="13"/>
      <c r="V5041" s="13"/>
      <c r="W5041" s="13"/>
      <c r="X5041" s="13"/>
      <c r="Y5041" s="13"/>
      <c r="Z5041" s="13"/>
      <c r="AA5041" s="13"/>
      <c r="AB5041" s="13"/>
      <c r="AC5041" s="13"/>
      <c r="AD5041" s="13"/>
      <c r="AE5041" s="13"/>
      <c r="AF5041" s="13"/>
      <c r="AG5041" s="13"/>
      <c r="AH5041" s="13"/>
      <c r="AI5041" s="13"/>
      <c r="AJ5041" s="13"/>
      <c r="AK5041" s="13"/>
      <c r="AL5041" s="13"/>
      <c r="AM5041" s="13"/>
      <c r="AN5041" s="13"/>
    </row>
    <row r="5042" spans="1:40" ht="15.75" hidden="1" customHeight="1" x14ac:dyDescent="0.25">
      <c r="A5042" s="13"/>
      <c r="B5042" s="13"/>
      <c r="C5042" s="13"/>
      <c r="D5042" s="13"/>
      <c r="E5042" s="13"/>
      <c r="F5042" s="13"/>
      <c r="G5042" s="13"/>
      <c r="H5042" s="13"/>
      <c r="I5042" s="13"/>
      <c r="J5042" s="13"/>
      <c r="K5042" s="13"/>
      <c r="L5042" s="13"/>
      <c r="M5042" s="13"/>
      <c r="N5042" s="13"/>
      <c r="O5042" s="13"/>
      <c r="P5042" s="13"/>
      <c r="Q5042" s="13"/>
      <c r="R5042" s="13"/>
      <c r="S5042" s="13"/>
      <c r="T5042" s="13"/>
      <c r="U5042" s="13"/>
      <c r="V5042" s="13"/>
      <c r="W5042" s="13"/>
      <c r="X5042" s="13"/>
      <c r="Y5042" s="13"/>
      <c r="Z5042" s="13"/>
      <c r="AA5042" s="13"/>
      <c r="AB5042" s="13"/>
      <c r="AC5042" s="13"/>
      <c r="AD5042" s="13"/>
      <c r="AE5042" s="13"/>
      <c r="AF5042" s="13"/>
      <c r="AG5042" s="13"/>
      <c r="AH5042" s="13"/>
      <c r="AI5042" s="13"/>
      <c r="AJ5042" s="13"/>
      <c r="AK5042" s="13"/>
      <c r="AL5042" s="13"/>
      <c r="AM5042" s="13"/>
      <c r="AN5042" s="13"/>
    </row>
    <row r="5043" spans="1:40" ht="15.75" hidden="1" customHeight="1" x14ac:dyDescent="0.25">
      <c r="A5043" s="13"/>
      <c r="B5043" s="13"/>
      <c r="C5043" s="13"/>
      <c r="D5043" s="13"/>
      <c r="E5043" s="13"/>
      <c r="F5043" s="13"/>
      <c r="G5043" s="13"/>
      <c r="H5043" s="13"/>
      <c r="I5043" s="13"/>
      <c r="J5043" s="13"/>
      <c r="K5043" s="13"/>
      <c r="L5043" s="13"/>
      <c r="M5043" s="13"/>
      <c r="N5043" s="13"/>
      <c r="O5043" s="13"/>
      <c r="P5043" s="13"/>
      <c r="Q5043" s="13"/>
      <c r="R5043" s="13"/>
      <c r="S5043" s="13"/>
      <c r="T5043" s="13"/>
      <c r="U5043" s="13"/>
      <c r="V5043" s="13"/>
      <c r="W5043" s="13"/>
      <c r="X5043" s="13"/>
      <c r="Y5043" s="13"/>
      <c r="Z5043" s="13"/>
      <c r="AA5043" s="13"/>
      <c r="AB5043" s="13"/>
      <c r="AC5043" s="13"/>
      <c r="AD5043" s="13"/>
      <c r="AE5043" s="13"/>
      <c r="AF5043" s="13"/>
      <c r="AG5043" s="13"/>
      <c r="AH5043" s="13"/>
      <c r="AI5043" s="13"/>
      <c r="AJ5043" s="13"/>
      <c r="AK5043" s="13"/>
      <c r="AL5043" s="13"/>
      <c r="AM5043" s="13"/>
      <c r="AN5043" s="13"/>
    </row>
    <row r="5044" spans="1:40" ht="15.75" hidden="1" customHeight="1" x14ac:dyDescent="0.25">
      <c r="A5044" s="13"/>
      <c r="B5044" s="13"/>
      <c r="C5044" s="13"/>
      <c r="D5044" s="13"/>
      <c r="E5044" s="13"/>
      <c r="F5044" s="13"/>
      <c r="G5044" s="13"/>
      <c r="H5044" s="13"/>
      <c r="I5044" s="13"/>
      <c r="J5044" s="13"/>
      <c r="K5044" s="13"/>
      <c r="L5044" s="13"/>
      <c r="M5044" s="13"/>
      <c r="N5044" s="13"/>
      <c r="O5044" s="13"/>
      <c r="P5044" s="13"/>
      <c r="Q5044" s="13"/>
      <c r="R5044" s="13"/>
      <c r="S5044" s="13"/>
      <c r="T5044" s="13"/>
      <c r="U5044" s="13"/>
      <c r="V5044" s="13"/>
      <c r="W5044" s="13"/>
      <c r="X5044" s="13"/>
      <c r="Y5044" s="13"/>
      <c r="Z5044" s="13"/>
      <c r="AA5044" s="13"/>
      <c r="AB5044" s="13"/>
      <c r="AC5044" s="13"/>
      <c r="AD5044" s="13"/>
      <c r="AE5044" s="13"/>
      <c r="AF5044" s="13"/>
      <c r="AG5044" s="13"/>
      <c r="AH5044" s="13"/>
      <c r="AI5044" s="13"/>
      <c r="AJ5044" s="13"/>
      <c r="AK5044" s="13"/>
      <c r="AL5044" s="13"/>
      <c r="AM5044" s="13"/>
      <c r="AN5044" s="13"/>
    </row>
    <row r="5045" spans="1:40" ht="15.75" hidden="1" customHeight="1" x14ac:dyDescent="0.25">
      <c r="A5045" s="13"/>
      <c r="B5045" s="13"/>
      <c r="C5045" s="13"/>
      <c r="D5045" s="13"/>
      <c r="E5045" s="13"/>
      <c r="F5045" s="13"/>
      <c r="G5045" s="13"/>
      <c r="H5045" s="13"/>
      <c r="I5045" s="13"/>
      <c r="J5045" s="13"/>
      <c r="K5045" s="13"/>
      <c r="L5045" s="13"/>
      <c r="M5045" s="13"/>
      <c r="N5045" s="13"/>
      <c r="O5045" s="13"/>
      <c r="P5045" s="13"/>
      <c r="Q5045" s="13"/>
      <c r="R5045" s="13"/>
      <c r="S5045" s="13"/>
      <c r="T5045" s="13"/>
      <c r="U5045" s="13"/>
      <c r="V5045" s="13"/>
      <c r="W5045" s="13"/>
      <c r="X5045" s="13"/>
      <c r="Y5045" s="13"/>
      <c r="Z5045" s="13"/>
      <c r="AA5045" s="13"/>
      <c r="AB5045" s="13"/>
      <c r="AC5045" s="13"/>
      <c r="AD5045" s="13"/>
      <c r="AE5045" s="13"/>
      <c r="AF5045" s="13"/>
      <c r="AG5045" s="13"/>
      <c r="AH5045" s="13"/>
      <c r="AI5045" s="13"/>
      <c r="AJ5045" s="13"/>
      <c r="AK5045" s="13"/>
      <c r="AL5045" s="13"/>
      <c r="AM5045" s="13"/>
      <c r="AN5045" s="13"/>
    </row>
    <row r="5046" spans="1:40" ht="15.75" hidden="1" customHeight="1" x14ac:dyDescent="0.25">
      <c r="A5046" s="13"/>
      <c r="B5046" s="13"/>
      <c r="C5046" s="13"/>
      <c r="D5046" s="13"/>
      <c r="E5046" s="13"/>
      <c r="F5046" s="13"/>
      <c r="G5046" s="13"/>
      <c r="H5046" s="13"/>
      <c r="I5046" s="13"/>
      <c r="J5046" s="13"/>
      <c r="K5046" s="13"/>
      <c r="L5046" s="13"/>
      <c r="M5046" s="13"/>
      <c r="N5046" s="13"/>
      <c r="O5046" s="13"/>
      <c r="P5046" s="13"/>
      <c r="Q5046" s="13"/>
      <c r="R5046" s="13"/>
      <c r="S5046" s="13"/>
      <c r="T5046" s="13"/>
      <c r="U5046" s="13"/>
      <c r="V5046" s="13"/>
      <c r="W5046" s="13"/>
      <c r="X5046" s="13"/>
      <c r="Y5046" s="13"/>
      <c r="Z5046" s="13"/>
      <c r="AA5046" s="13"/>
      <c r="AB5046" s="13"/>
      <c r="AC5046" s="13"/>
      <c r="AD5046" s="13"/>
      <c r="AE5046" s="13"/>
      <c r="AF5046" s="13"/>
      <c r="AG5046" s="13"/>
      <c r="AH5046" s="13"/>
      <c r="AI5046" s="13"/>
      <c r="AJ5046" s="13"/>
      <c r="AK5046" s="13"/>
      <c r="AL5046" s="13"/>
      <c r="AM5046" s="13"/>
      <c r="AN5046" s="13"/>
    </row>
    <row r="5047" spans="1:40" ht="15.75" hidden="1" customHeight="1" x14ac:dyDescent="0.25">
      <c r="A5047" s="13"/>
      <c r="B5047" s="13"/>
      <c r="C5047" s="13"/>
      <c r="D5047" s="13"/>
      <c r="E5047" s="13"/>
      <c r="F5047" s="13"/>
      <c r="G5047" s="13"/>
      <c r="H5047" s="13"/>
      <c r="I5047" s="13"/>
      <c r="J5047" s="13"/>
      <c r="K5047" s="13"/>
      <c r="L5047" s="13"/>
      <c r="M5047" s="13"/>
      <c r="N5047" s="13"/>
      <c r="O5047" s="13"/>
      <c r="P5047" s="13"/>
      <c r="Q5047" s="13"/>
      <c r="R5047" s="13"/>
      <c r="S5047" s="13"/>
      <c r="T5047" s="13"/>
      <c r="U5047" s="13"/>
      <c r="V5047" s="13"/>
      <c r="W5047" s="13"/>
      <c r="X5047" s="13"/>
      <c r="Y5047" s="13"/>
      <c r="Z5047" s="13"/>
      <c r="AA5047" s="13"/>
      <c r="AB5047" s="13"/>
      <c r="AC5047" s="13"/>
      <c r="AD5047" s="13"/>
      <c r="AE5047" s="13"/>
      <c r="AF5047" s="13"/>
      <c r="AG5047" s="13"/>
      <c r="AH5047" s="13"/>
      <c r="AI5047" s="13"/>
      <c r="AJ5047" s="13"/>
      <c r="AK5047" s="13"/>
      <c r="AL5047" s="13"/>
      <c r="AM5047" s="13"/>
      <c r="AN5047" s="13"/>
    </row>
    <row r="5048" spans="1:40" ht="15.75" hidden="1" customHeight="1" x14ac:dyDescent="0.25">
      <c r="A5048" s="13"/>
      <c r="B5048" s="13"/>
      <c r="C5048" s="13"/>
      <c r="D5048" s="13"/>
      <c r="E5048" s="13"/>
      <c r="F5048" s="13"/>
      <c r="G5048" s="13"/>
      <c r="H5048" s="13"/>
      <c r="I5048" s="13"/>
      <c r="J5048" s="13"/>
      <c r="K5048" s="13"/>
      <c r="L5048" s="13"/>
      <c r="M5048" s="13"/>
      <c r="N5048" s="13"/>
      <c r="O5048" s="13"/>
      <c r="P5048" s="13"/>
      <c r="Q5048" s="13"/>
      <c r="R5048" s="13"/>
      <c r="S5048" s="13"/>
      <c r="T5048" s="13"/>
      <c r="U5048" s="13"/>
      <c r="V5048" s="13"/>
      <c r="W5048" s="13"/>
      <c r="X5048" s="13"/>
      <c r="Y5048" s="13"/>
      <c r="Z5048" s="13"/>
      <c r="AA5048" s="13"/>
      <c r="AB5048" s="13"/>
      <c r="AC5048" s="13"/>
      <c r="AD5048" s="13"/>
      <c r="AE5048" s="13"/>
      <c r="AF5048" s="13"/>
      <c r="AG5048" s="13"/>
      <c r="AH5048" s="13"/>
      <c r="AI5048" s="13"/>
      <c r="AJ5048" s="13"/>
      <c r="AK5048" s="13"/>
      <c r="AL5048" s="13"/>
      <c r="AM5048" s="13"/>
      <c r="AN5048" s="13"/>
    </row>
    <row r="5049" spans="1:40" ht="15.75" hidden="1" customHeight="1" x14ac:dyDescent="0.25">
      <c r="A5049" s="13"/>
      <c r="B5049" s="13"/>
      <c r="C5049" s="13"/>
      <c r="D5049" s="13"/>
      <c r="E5049" s="13"/>
      <c r="F5049" s="13"/>
      <c r="G5049" s="13"/>
      <c r="H5049" s="13"/>
      <c r="I5049" s="13"/>
      <c r="J5049" s="13"/>
      <c r="K5049" s="13"/>
      <c r="L5049" s="13"/>
      <c r="M5049" s="13"/>
      <c r="N5049" s="13"/>
      <c r="O5049" s="13"/>
      <c r="P5049" s="13"/>
      <c r="Q5049" s="13"/>
      <c r="R5049" s="13"/>
      <c r="S5049" s="13"/>
      <c r="T5049" s="13"/>
      <c r="U5049" s="13"/>
      <c r="V5049" s="13"/>
      <c r="W5049" s="13"/>
      <c r="X5049" s="13"/>
      <c r="Y5049" s="13"/>
      <c r="Z5049" s="13"/>
      <c r="AA5049" s="13"/>
      <c r="AB5049" s="13"/>
      <c r="AC5049" s="13"/>
      <c r="AD5049" s="13"/>
      <c r="AE5049" s="13"/>
      <c r="AF5049" s="13"/>
      <c r="AG5049" s="13"/>
      <c r="AH5049" s="13"/>
      <c r="AI5049" s="13"/>
      <c r="AJ5049" s="13"/>
      <c r="AK5049" s="13"/>
      <c r="AL5049" s="13"/>
      <c r="AM5049" s="13"/>
      <c r="AN5049" s="13"/>
    </row>
    <row r="5050" spans="1:40" ht="15.75" hidden="1" customHeight="1" x14ac:dyDescent="0.25">
      <c r="A5050" s="13"/>
      <c r="B5050" s="13"/>
      <c r="C5050" s="13"/>
      <c r="D5050" s="13"/>
      <c r="E5050" s="13"/>
      <c r="F5050" s="13"/>
      <c r="G5050" s="13"/>
      <c r="H5050" s="13"/>
      <c r="I5050" s="13"/>
      <c r="J5050" s="13"/>
      <c r="K5050" s="13"/>
      <c r="L5050" s="13"/>
      <c r="M5050" s="13"/>
      <c r="N5050" s="13"/>
      <c r="O5050" s="13"/>
      <c r="P5050" s="13"/>
      <c r="Q5050" s="13"/>
      <c r="R5050" s="13"/>
      <c r="S5050" s="13"/>
      <c r="T5050" s="13"/>
      <c r="U5050" s="13"/>
      <c r="V5050" s="13"/>
      <c r="W5050" s="13"/>
      <c r="X5050" s="13"/>
      <c r="Y5050" s="13"/>
      <c r="Z5050" s="13"/>
      <c r="AA5050" s="13"/>
      <c r="AB5050" s="13"/>
      <c r="AC5050" s="13"/>
      <c r="AD5050" s="13"/>
      <c r="AE5050" s="13"/>
      <c r="AF5050" s="13"/>
      <c r="AG5050" s="13"/>
      <c r="AH5050" s="13"/>
      <c r="AI5050" s="13"/>
      <c r="AJ5050" s="13"/>
      <c r="AK5050" s="13"/>
      <c r="AL5050" s="13"/>
      <c r="AM5050" s="13"/>
      <c r="AN5050" s="13"/>
    </row>
    <row r="5051" spans="1:40" ht="15.75" hidden="1" customHeight="1" x14ac:dyDescent="0.25">
      <c r="A5051" s="13"/>
      <c r="B5051" s="13"/>
      <c r="C5051" s="13"/>
      <c r="D5051" s="13"/>
      <c r="E5051" s="13"/>
      <c r="F5051" s="13"/>
      <c r="G5051" s="13"/>
      <c r="H5051" s="13"/>
      <c r="I5051" s="13"/>
      <c r="J5051" s="13"/>
      <c r="K5051" s="13"/>
      <c r="L5051" s="13"/>
      <c r="M5051" s="13"/>
      <c r="N5051" s="13"/>
      <c r="O5051" s="13"/>
      <c r="P5051" s="13"/>
      <c r="Q5051" s="13"/>
      <c r="R5051" s="13"/>
      <c r="S5051" s="13"/>
      <c r="T5051" s="13"/>
      <c r="U5051" s="13"/>
      <c r="V5051" s="13"/>
      <c r="W5051" s="13"/>
      <c r="X5051" s="13"/>
      <c r="Y5051" s="13"/>
      <c r="Z5051" s="13"/>
      <c r="AA5051" s="13"/>
      <c r="AB5051" s="13"/>
      <c r="AC5051" s="13"/>
      <c r="AD5051" s="13"/>
      <c r="AE5051" s="13"/>
      <c r="AF5051" s="13"/>
      <c r="AG5051" s="13"/>
      <c r="AH5051" s="13"/>
      <c r="AI5051" s="13"/>
      <c r="AJ5051" s="13"/>
      <c r="AK5051" s="13"/>
      <c r="AL5051" s="13"/>
      <c r="AM5051" s="13"/>
      <c r="AN5051" s="13"/>
    </row>
    <row r="5052" spans="1:40" ht="15.75" hidden="1" customHeight="1" x14ac:dyDescent="0.25">
      <c r="A5052" s="13"/>
      <c r="B5052" s="13"/>
      <c r="C5052" s="13"/>
      <c r="D5052" s="13"/>
      <c r="E5052" s="13"/>
      <c r="F5052" s="13"/>
      <c r="G5052" s="13"/>
      <c r="H5052" s="13"/>
      <c r="I5052" s="13"/>
      <c r="J5052" s="13"/>
      <c r="K5052" s="13"/>
      <c r="L5052" s="13"/>
      <c r="M5052" s="13"/>
      <c r="N5052" s="13"/>
      <c r="O5052" s="13"/>
      <c r="P5052" s="13"/>
      <c r="Q5052" s="13"/>
      <c r="R5052" s="13"/>
      <c r="S5052" s="13"/>
      <c r="T5052" s="13"/>
      <c r="U5052" s="13"/>
      <c r="V5052" s="13"/>
      <c r="W5052" s="13"/>
      <c r="X5052" s="13"/>
      <c r="Y5052" s="13"/>
      <c r="Z5052" s="13"/>
      <c r="AA5052" s="13"/>
      <c r="AB5052" s="13"/>
      <c r="AC5052" s="13"/>
      <c r="AD5052" s="13"/>
      <c r="AE5052" s="13"/>
      <c r="AF5052" s="13"/>
      <c r="AG5052" s="13"/>
      <c r="AH5052" s="13"/>
      <c r="AI5052" s="13"/>
      <c r="AJ5052" s="13"/>
      <c r="AK5052" s="13"/>
      <c r="AL5052" s="13"/>
      <c r="AM5052" s="13"/>
      <c r="AN5052" s="13"/>
    </row>
    <row r="5053" spans="1:40" ht="15.75" hidden="1" customHeight="1" x14ac:dyDescent="0.25">
      <c r="A5053" s="13"/>
      <c r="B5053" s="13"/>
      <c r="C5053" s="13"/>
      <c r="D5053" s="13"/>
      <c r="E5053" s="13"/>
      <c r="F5053" s="13"/>
      <c r="G5053" s="13"/>
      <c r="H5053" s="13"/>
      <c r="I5053" s="13"/>
      <c r="J5053" s="13"/>
      <c r="K5053" s="13"/>
      <c r="L5053" s="13"/>
      <c r="M5053" s="13"/>
      <c r="N5053" s="13"/>
      <c r="O5053" s="13"/>
      <c r="P5053" s="13"/>
      <c r="Q5053" s="13"/>
      <c r="R5053" s="13"/>
      <c r="S5053" s="13"/>
      <c r="T5053" s="13"/>
      <c r="U5053" s="13"/>
      <c r="V5053" s="13"/>
      <c r="W5053" s="13"/>
      <c r="X5053" s="13"/>
      <c r="Y5053" s="13"/>
      <c r="Z5053" s="13"/>
      <c r="AA5053" s="13"/>
      <c r="AB5053" s="13"/>
      <c r="AC5053" s="13"/>
      <c r="AD5053" s="13"/>
      <c r="AE5053" s="13"/>
      <c r="AF5053" s="13"/>
      <c r="AG5053" s="13"/>
      <c r="AH5053" s="13"/>
      <c r="AI5053" s="13"/>
      <c r="AJ5053" s="13"/>
      <c r="AK5053" s="13"/>
      <c r="AL5053" s="13"/>
      <c r="AM5053" s="13"/>
      <c r="AN5053" s="13"/>
    </row>
    <row r="5054" spans="1:40" ht="15.75" hidden="1" customHeight="1" x14ac:dyDescent="0.25">
      <c r="A5054" s="13"/>
      <c r="B5054" s="13"/>
      <c r="C5054" s="13"/>
      <c r="D5054" s="13"/>
      <c r="E5054" s="13"/>
      <c r="F5054" s="13"/>
      <c r="G5054" s="13"/>
      <c r="H5054" s="13"/>
      <c r="I5054" s="13"/>
      <c r="J5054" s="13"/>
      <c r="K5054" s="13"/>
      <c r="L5054" s="13"/>
      <c r="M5054" s="13"/>
      <c r="N5054" s="13"/>
      <c r="O5054" s="13"/>
      <c r="P5054" s="13"/>
      <c r="Q5054" s="13"/>
      <c r="R5054" s="13"/>
      <c r="S5054" s="13"/>
      <c r="T5054" s="13"/>
      <c r="U5054" s="13"/>
      <c r="V5054" s="13"/>
      <c r="W5054" s="13"/>
      <c r="X5054" s="13"/>
      <c r="Y5054" s="13"/>
      <c r="Z5054" s="13"/>
      <c r="AA5054" s="13"/>
      <c r="AB5054" s="13"/>
      <c r="AC5054" s="13"/>
      <c r="AD5054" s="13"/>
      <c r="AE5054" s="13"/>
      <c r="AF5054" s="13"/>
      <c r="AG5054" s="13"/>
      <c r="AH5054" s="13"/>
      <c r="AI5054" s="13"/>
      <c r="AJ5054" s="13"/>
      <c r="AK5054" s="13"/>
      <c r="AL5054" s="13"/>
      <c r="AM5054" s="13"/>
      <c r="AN5054" s="13"/>
    </row>
    <row r="5055" spans="1:40" ht="15.75" hidden="1" customHeight="1" x14ac:dyDescent="0.25">
      <c r="A5055" s="13"/>
      <c r="B5055" s="13"/>
      <c r="C5055" s="13"/>
      <c r="D5055" s="13"/>
      <c r="E5055" s="13"/>
      <c r="F5055" s="13"/>
      <c r="G5055" s="13"/>
      <c r="H5055" s="13"/>
      <c r="I5055" s="13"/>
      <c r="J5055" s="13"/>
      <c r="K5055" s="13"/>
      <c r="L5055" s="13"/>
      <c r="M5055" s="13"/>
      <c r="N5055" s="13"/>
      <c r="O5055" s="13"/>
      <c r="P5055" s="13"/>
      <c r="Q5055" s="13"/>
      <c r="R5055" s="13"/>
      <c r="S5055" s="13"/>
      <c r="T5055" s="13"/>
      <c r="U5055" s="13"/>
      <c r="V5055" s="13"/>
      <c r="W5055" s="13"/>
      <c r="X5055" s="13"/>
      <c r="Y5055" s="13"/>
      <c r="Z5055" s="13"/>
      <c r="AA5055" s="13"/>
      <c r="AB5055" s="13"/>
      <c r="AC5055" s="13"/>
      <c r="AD5055" s="13"/>
      <c r="AE5055" s="13"/>
      <c r="AF5055" s="13"/>
      <c r="AG5055" s="13"/>
      <c r="AH5055" s="13"/>
      <c r="AI5055" s="13"/>
      <c r="AJ5055" s="13"/>
      <c r="AK5055" s="13"/>
      <c r="AL5055" s="13"/>
      <c r="AM5055" s="13"/>
      <c r="AN5055" s="13"/>
    </row>
    <row r="5056" spans="1:40" ht="15.75" hidden="1" customHeight="1" x14ac:dyDescent="0.25">
      <c r="A5056" s="13"/>
      <c r="B5056" s="13"/>
      <c r="C5056" s="13"/>
      <c r="D5056" s="13"/>
      <c r="E5056" s="13"/>
      <c r="F5056" s="13"/>
      <c r="G5056" s="13"/>
      <c r="H5056" s="13"/>
      <c r="I5056" s="13"/>
      <c r="J5056" s="13"/>
      <c r="K5056" s="13"/>
      <c r="L5056" s="13"/>
      <c r="M5056" s="13"/>
      <c r="N5056" s="13"/>
      <c r="O5056" s="13"/>
      <c r="P5056" s="13"/>
      <c r="Q5056" s="13"/>
      <c r="R5056" s="13"/>
      <c r="S5056" s="13"/>
      <c r="T5056" s="13"/>
      <c r="U5056" s="13"/>
      <c r="V5056" s="13"/>
      <c r="W5056" s="13"/>
      <c r="X5056" s="13"/>
      <c r="Y5056" s="13"/>
      <c r="Z5056" s="13"/>
      <c r="AA5056" s="13"/>
      <c r="AB5056" s="13"/>
      <c r="AC5056" s="13"/>
      <c r="AD5056" s="13"/>
      <c r="AE5056" s="13"/>
      <c r="AF5056" s="13"/>
      <c r="AG5056" s="13"/>
      <c r="AH5056" s="13"/>
      <c r="AI5056" s="13"/>
      <c r="AJ5056" s="13"/>
      <c r="AK5056" s="13"/>
      <c r="AL5056" s="13"/>
      <c r="AM5056" s="13"/>
      <c r="AN5056" s="13"/>
    </row>
    <row r="5057" spans="1:40" ht="15.75" hidden="1" customHeight="1" x14ac:dyDescent="0.25">
      <c r="A5057" s="13"/>
      <c r="B5057" s="13"/>
      <c r="C5057" s="13"/>
      <c r="D5057" s="13"/>
      <c r="E5057" s="13"/>
      <c r="F5057" s="13"/>
      <c r="G5057" s="13"/>
      <c r="H5057" s="13"/>
      <c r="I5057" s="13"/>
      <c r="J5057" s="13"/>
      <c r="K5057" s="13"/>
      <c r="L5057" s="13"/>
      <c r="M5057" s="13"/>
      <c r="N5057" s="13"/>
      <c r="O5057" s="13"/>
      <c r="P5057" s="13"/>
      <c r="Q5057" s="13"/>
      <c r="R5057" s="13"/>
      <c r="S5057" s="13"/>
      <c r="T5057" s="13"/>
      <c r="U5057" s="13"/>
      <c r="V5057" s="13"/>
      <c r="W5057" s="13"/>
      <c r="X5057" s="13"/>
      <c r="Y5057" s="13"/>
      <c r="Z5057" s="13"/>
      <c r="AA5057" s="13"/>
      <c r="AB5057" s="13"/>
      <c r="AC5057" s="13"/>
      <c r="AD5057" s="13"/>
      <c r="AE5057" s="13"/>
      <c r="AF5057" s="13"/>
      <c r="AG5057" s="13"/>
      <c r="AH5057" s="13"/>
      <c r="AI5057" s="13"/>
      <c r="AJ5057" s="13"/>
      <c r="AK5057" s="13"/>
      <c r="AL5057" s="13"/>
      <c r="AM5057" s="13"/>
      <c r="AN5057" s="13"/>
    </row>
    <row r="5058" spans="1:40" ht="15.75" hidden="1" customHeight="1" x14ac:dyDescent="0.25">
      <c r="A5058" s="13"/>
      <c r="B5058" s="13"/>
      <c r="C5058" s="13"/>
      <c r="D5058" s="13"/>
      <c r="E5058" s="13"/>
      <c r="F5058" s="13"/>
      <c r="G5058" s="13"/>
      <c r="H5058" s="13"/>
      <c r="I5058" s="13"/>
      <c r="J5058" s="13"/>
      <c r="K5058" s="13"/>
      <c r="L5058" s="13"/>
      <c r="M5058" s="13"/>
      <c r="N5058" s="13"/>
      <c r="O5058" s="13"/>
      <c r="P5058" s="13"/>
      <c r="Q5058" s="13"/>
      <c r="R5058" s="13"/>
      <c r="S5058" s="13"/>
      <c r="T5058" s="13"/>
      <c r="U5058" s="13"/>
      <c r="V5058" s="13"/>
      <c r="W5058" s="13"/>
      <c r="X5058" s="13"/>
      <c r="Y5058" s="13"/>
      <c r="Z5058" s="13"/>
      <c r="AA5058" s="13"/>
      <c r="AB5058" s="13"/>
      <c r="AC5058" s="13"/>
      <c r="AD5058" s="13"/>
      <c r="AE5058" s="13"/>
      <c r="AF5058" s="13"/>
      <c r="AG5058" s="13"/>
      <c r="AH5058" s="13"/>
      <c r="AI5058" s="13"/>
      <c r="AJ5058" s="13"/>
      <c r="AK5058" s="13"/>
      <c r="AL5058" s="13"/>
      <c r="AM5058" s="13"/>
      <c r="AN5058" s="13"/>
    </row>
    <row r="5059" spans="1:40" ht="15.75" hidden="1" customHeight="1" x14ac:dyDescent="0.25">
      <c r="A5059" s="13"/>
      <c r="B5059" s="13"/>
      <c r="C5059" s="13"/>
      <c r="D5059" s="13"/>
      <c r="E5059" s="13"/>
      <c r="F5059" s="13"/>
      <c r="G5059" s="13"/>
      <c r="H5059" s="13"/>
      <c r="I5059" s="13"/>
      <c r="J5059" s="13"/>
      <c r="K5059" s="13"/>
      <c r="L5059" s="13"/>
      <c r="M5059" s="13"/>
      <c r="N5059" s="13"/>
      <c r="O5059" s="13"/>
      <c r="P5059" s="13"/>
      <c r="Q5059" s="13"/>
      <c r="R5059" s="13"/>
      <c r="S5059" s="13"/>
      <c r="T5059" s="13"/>
      <c r="U5059" s="13"/>
      <c r="V5059" s="13"/>
      <c r="W5059" s="13"/>
      <c r="X5059" s="13"/>
      <c r="Y5059" s="13"/>
      <c r="Z5059" s="13"/>
      <c r="AA5059" s="13"/>
      <c r="AB5059" s="13"/>
      <c r="AC5059" s="13"/>
      <c r="AD5059" s="13"/>
      <c r="AE5059" s="13"/>
      <c r="AF5059" s="13"/>
      <c r="AG5059" s="13"/>
      <c r="AH5059" s="13"/>
      <c r="AI5059" s="13"/>
      <c r="AJ5059" s="13"/>
      <c r="AK5059" s="13"/>
      <c r="AL5059" s="13"/>
      <c r="AM5059" s="13"/>
      <c r="AN5059" s="13"/>
    </row>
    <row r="5060" spans="1:40" ht="15.75" hidden="1" customHeight="1" x14ac:dyDescent="0.25">
      <c r="A5060" s="13"/>
      <c r="B5060" s="13"/>
      <c r="C5060" s="13"/>
      <c r="D5060" s="13"/>
      <c r="E5060" s="13"/>
      <c r="F5060" s="13"/>
      <c r="G5060" s="13"/>
      <c r="H5060" s="13"/>
      <c r="I5060" s="13"/>
      <c r="J5060" s="13"/>
      <c r="K5060" s="13"/>
      <c r="L5060" s="13"/>
      <c r="M5060" s="13"/>
      <c r="N5060" s="13"/>
      <c r="O5060" s="13"/>
      <c r="P5060" s="13"/>
      <c r="Q5060" s="13"/>
      <c r="R5060" s="13"/>
      <c r="S5060" s="13"/>
      <c r="T5060" s="13"/>
      <c r="U5060" s="13"/>
      <c r="V5060" s="13"/>
      <c r="W5060" s="13"/>
      <c r="X5060" s="13"/>
      <c r="Y5060" s="13"/>
      <c r="Z5060" s="13"/>
      <c r="AA5060" s="13"/>
      <c r="AB5060" s="13"/>
      <c r="AC5060" s="13"/>
      <c r="AD5060" s="13"/>
      <c r="AE5060" s="13"/>
      <c r="AF5060" s="13"/>
      <c r="AG5060" s="13"/>
      <c r="AH5060" s="13"/>
      <c r="AI5060" s="13"/>
      <c r="AJ5060" s="13"/>
      <c r="AK5060" s="13"/>
      <c r="AL5060" s="13"/>
      <c r="AM5060" s="13"/>
      <c r="AN5060" s="13"/>
    </row>
    <row r="5061" spans="1:40" ht="15.75" hidden="1" customHeight="1" x14ac:dyDescent="0.25">
      <c r="A5061" s="13"/>
      <c r="B5061" s="13"/>
      <c r="C5061" s="13"/>
      <c r="D5061" s="13"/>
      <c r="E5061" s="13"/>
      <c r="F5061" s="13"/>
      <c r="G5061" s="13"/>
      <c r="H5061" s="13"/>
      <c r="I5061" s="13"/>
      <c r="J5061" s="13"/>
      <c r="K5061" s="13"/>
      <c r="L5061" s="13"/>
      <c r="M5061" s="13"/>
      <c r="N5061" s="13"/>
      <c r="O5061" s="13"/>
      <c r="P5061" s="13"/>
      <c r="Q5061" s="13"/>
      <c r="R5061" s="13"/>
      <c r="S5061" s="13"/>
      <c r="T5061" s="13"/>
      <c r="U5061" s="13"/>
      <c r="V5061" s="13"/>
      <c r="W5061" s="13"/>
      <c r="X5061" s="13"/>
      <c r="Y5061" s="13"/>
      <c r="Z5061" s="13"/>
      <c r="AA5061" s="13"/>
      <c r="AB5061" s="13"/>
      <c r="AC5061" s="13"/>
      <c r="AD5061" s="13"/>
      <c r="AE5061" s="13"/>
      <c r="AF5061" s="13"/>
      <c r="AG5061" s="13"/>
      <c r="AH5061" s="13"/>
      <c r="AI5061" s="13"/>
      <c r="AJ5061" s="13"/>
      <c r="AK5061" s="13"/>
      <c r="AL5061" s="13"/>
      <c r="AM5061" s="13"/>
      <c r="AN5061" s="13"/>
    </row>
    <row r="5062" spans="1:40" ht="15.75" hidden="1" customHeight="1" x14ac:dyDescent="0.25">
      <c r="A5062" s="13"/>
      <c r="B5062" s="13"/>
      <c r="C5062" s="13"/>
      <c r="D5062" s="13"/>
      <c r="E5062" s="13"/>
      <c r="F5062" s="13"/>
      <c r="G5062" s="13"/>
      <c r="H5062" s="13"/>
      <c r="I5062" s="13"/>
      <c r="J5062" s="13"/>
      <c r="K5062" s="13"/>
      <c r="L5062" s="13"/>
      <c r="M5062" s="13"/>
      <c r="N5062" s="13"/>
      <c r="O5062" s="13"/>
      <c r="P5062" s="13"/>
      <c r="Q5062" s="13"/>
      <c r="R5062" s="13"/>
      <c r="S5062" s="13"/>
      <c r="T5062" s="13"/>
      <c r="U5062" s="13"/>
      <c r="V5062" s="13"/>
      <c r="W5062" s="13"/>
      <c r="X5062" s="13"/>
      <c r="Y5062" s="13"/>
      <c r="Z5062" s="13"/>
      <c r="AA5062" s="13"/>
      <c r="AB5062" s="13"/>
      <c r="AC5062" s="13"/>
      <c r="AD5062" s="13"/>
      <c r="AE5062" s="13"/>
      <c r="AF5062" s="13"/>
      <c r="AG5062" s="13"/>
      <c r="AH5062" s="13"/>
      <c r="AI5062" s="13"/>
      <c r="AJ5062" s="13"/>
      <c r="AK5062" s="13"/>
      <c r="AL5062" s="13"/>
      <c r="AM5062" s="13"/>
      <c r="AN5062" s="13"/>
    </row>
    <row r="5063" spans="1:40" ht="15.75" hidden="1" customHeight="1" x14ac:dyDescent="0.25">
      <c r="A5063" s="13"/>
      <c r="B5063" s="13"/>
      <c r="C5063" s="13"/>
      <c r="D5063" s="13"/>
      <c r="E5063" s="13"/>
      <c r="F5063" s="13"/>
      <c r="G5063" s="13"/>
      <c r="H5063" s="13"/>
      <c r="I5063" s="13"/>
      <c r="J5063" s="13"/>
      <c r="K5063" s="13"/>
      <c r="L5063" s="13"/>
      <c r="M5063" s="13"/>
      <c r="N5063" s="13"/>
      <c r="O5063" s="13"/>
      <c r="P5063" s="13"/>
      <c r="Q5063" s="13"/>
      <c r="R5063" s="13"/>
      <c r="S5063" s="13"/>
      <c r="T5063" s="13"/>
      <c r="U5063" s="13"/>
      <c r="V5063" s="13"/>
      <c r="W5063" s="13"/>
      <c r="X5063" s="13"/>
      <c r="Y5063" s="13"/>
      <c r="Z5063" s="13"/>
      <c r="AA5063" s="13"/>
      <c r="AB5063" s="13"/>
      <c r="AC5063" s="13"/>
      <c r="AD5063" s="13"/>
      <c r="AE5063" s="13"/>
      <c r="AF5063" s="13"/>
      <c r="AG5063" s="13"/>
      <c r="AH5063" s="13"/>
      <c r="AI5063" s="13"/>
      <c r="AJ5063" s="13"/>
      <c r="AK5063" s="13"/>
      <c r="AL5063" s="13"/>
      <c r="AM5063" s="13"/>
      <c r="AN5063" s="13"/>
    </row>
    <row r="5064" spans="1:40" ht="15.75" hidden="1" customHeight="1" x14ac:dyDescent="0.25">
      <c r="A5064" s="13"/>
      <c r="B5064" s="13"/>
      <c r="C5064" s="13"/>
      <c r="D5064" s="13"/>
      <c r="E5064" s="13"/>
      <c r="F5064" s="13"/>
      <c r="G5064" s="13"/>
      <c r="H5064" s="13"/>
      <c r="I5064" s="13"/>
      <c r="J5064" s="13"/>
      <c r="K5064" s="13"/>
      <c r="L5064" s="13"/>
      <c r="M5064" s="13"/>
      <c r="N5064" s="13"/>
      <c r="O5064" s="13"/>
      <c r="P5064" s="13"/>
      <c r="Q5064" s="13"/>
      <c r="R5064" s="13"/>
      <c r="S5064" s="13"/>
      <c r="T5064" s="13"/>
      <c r="U5064" s="13"/>
      <c r="V5064" s="13"/>
      <c r="W5064" s="13"/>
      <c r="X5064" s="13"/>
      <c r="Y5064" s="13"/>
      <c r="Z5064" s="13"/>
      <c r="AA5064" s="13"/>
      <c r="AB5064" s="13"/>
      <c r="AC5064" s="13"/>
      <c r="AD5064" s="13"/>
      <c r="AE5064" s="13"/>
      <c r="AF5064" s="13"/>
      <c r="AG5064" s="13"/>
      <c r="AH5064" s="13"/>
      <c r="AI5064" s="13"/>
      <c r="AJ5064" s="13"/>
      <c r="AK5064" s="13"/>
      <c r="AL5064" s="13"/>
      <c r="AM5064" s="13"/>
      <c r="AN5064" s="13"/>
    </row>
    <row r="5065" spans="1:40" ht="15.75" hidden="1" customHeight="1" x14ac:dyDescent="0.25">
      <c r="A5065" s="13"/>
      <c r="B5065" s="13"/>
      <c r="C5065" s="13"/>
      <c r="D5065" s="13"/>
      <c r="E5065" s="13"/>
      <c r="F5065" s="13"/>
      <c r="G5065" s="13"/>
      <c r="H5065" s="13"/>
      <c r="I5065" s="13"/>
      <c r="J5065" s="13"/>
      <c r="K5065" s="13"/>
      <c r="L5065" s="13"/>
      <c r="M5065" s="13"/>
      <c r="N5065" s="13"/>
      <c r="O5065" s="13"/>
      <c r="P5065" s="13"/>
      <c r="Q5065" s="13"/>
      <c r="R5065" s="13"/>
      <c r="S5065" s="13"/>
      <c r="T5065" s="13"/>
      <c r="U5065" s="13"/>
      <c r="V5065" s="13"/>
      <c r="W5065" s="13"/>
      <c r="X5065" s="13"/>
      <c r="Y5065" s="13"/>
      <c r="Z5065" s="13"/>
      <c r="AA5065" s="13"/>
      <c r="AB5065" s="13"/>
      <c r="AC5065" s="13"/>
      <c r="AD5065" s="13"/>
      <c r="AE5065" s="13"/>
      <c r="AF5065" s="13"/>
      <c r="AG5065" s="13"/>
      <c r="AH5065" s="13"/>
      <c r="AI5065" s="13"/>
      <c r="AJ5065" s="13"/>
      <c r="AK5065" s="13"/>
      <c r="AL5065" s="13"/>
      <c r="AM5065" s="13"/>
      <c r="AN5065" s="13"/>
    </row>
    <row r="5066" spans="1:40" ht="15.75" hidden="1" customHeight="1" x14ac:dyDescent="0.25">
      <c r="A5066" s="13"/>
      <c r="B5066" s="13"/>
      <c r="C5066" s="13"/>
      <c r="D5066" s="13"/>
      <c r="E5066" s="13"/>
      <c r="F5066" s="13"/>
      <c r="G5066" s="13"/>
      <c r="H5066" s="13"/>
      <c r="I5066" s="13"/>
      <c r="J5066" s="13"/>
      <c r="K5066" s="13"/>
      <c r="L5066" s="13"/>
      <c r="M5066" s="13"/>
      <c r="N5066" s="13"/>
      <c r="O5066" s="13"/>
      <c r="P5066" s="13"/>
      <c r="Q5066" s="13"/>
      <c r="R5066" s="13"/>
      <c r="S5066" s="13"/>
      <c r="T5066" s="13"/>
      <c r="U5066" s="13"/>
      <c r="V5066" s="13"/>
      <c r="W5066" s="13"/>
      <c r="X5066" s="13"/>
      <c r="Y5066" s="13"/>
      <c r="Z5066" s="13"/>
      <c r="AA5066" s="13"/>
      <c r="AB5066" s="13"/>
      <c r="AC5066" s="13"/>
      <c r="AD5066" s="13"/>
      <c r="AE5066" s="13"/>
      <c r="AF5066" s="13"/>
      <c r="AG5066" s="13"/>
      <c r="AH5066" s="13"/>
      <c r="AI5066" s="13"/>
      <c r="AJ5066" s="13"/>
      <c r="AK5066" s="13"/>
      <c r="AL5066" s="13"/>
      <c r="AM5066" s="13"/>
      <c r="AN5066" s="13"/>
    </row>
    <row r="5067" spans="1:40" ht="15.75" hidden="1" customHeight="1" x14ac:dyDescent="0.25">
      <c r="A5067" s="13"/>
      <c r="B5067" s="13"/>
      <c r="C5067" s="13"/>
      <c r="D5067" s="13"/>
      <c r="E5067" s="13"/>
      <c r="F5067" s="13"/>
      <c r="G5067" s="13"/>
      <c r="H5067" s="13"/>
      <c r="I5067" s="13"/>
      <c r="J5067" s="13"/>
      <c r="K5067" s="13"/>
      <c r="L5067" s="13"/>
      <c r="M5067" s="13"/>
      <c r="N5067" s="13"/>
      <c r="O5067" s="13"/>
      <c r="P5067" s="13"/>
      <c r="Q5067" s="13"/>
      <c r="R5067" s="13"/>
      <c r="S5067" s="13"/>
      <c r="T5067" s="13"/>
      <c r="U5067" s="13"/>
      <c r="V5067" s="13"/>
      <c r="W5067" s="13"/>
      <c r="X5067" s="13"/>
      <c r="Y5067" s="13"/>
      <c r="Z5067" s="13"/>
      <c r="AA5067" s="13"/>
      <c r="AB5067" s="13"/>
      <c r="AC5067" s="13"/>
      <c r="AD5067" s="13"/>
      <c r="AE5067" s="13"/>
      <c r="AF5067" s="13"/>
      <c r="AG5067" s="13"/>
      <c r="AH5067" s="13"/>
      <c r="AI5067" s="13"/>
      <c r="AJ5067" s="13"/>
      <c r="AK5067" s="13"/>
      <c r="AL5067" s="13"/>
      <c r="AM5067" s="13"/>
      <c r="AN5067" s="13"/>
    </row>
    <row r="5068" spans="1:40" ht="15.75" hidden="1" customHeight="1" x14ac:dyDescent="0.25">
      <c r="A5068" s="13"/>
      <c r="B5068" s="13"/>
      <c r="C5068" s="13"/>
      <c r="D5068" s="13"/>
      <c r="E5068" s="13"/>
      <c r="F5068" s="13"/>
      <c r="G5068" s="13"/>
      <c r="H5068" s="13"/>
      <c r="I5068" s="13"/>
      <c r="J5068" s="13"/>
      <c r="K5068" s="13"/>
      <c r="L5068" s="13"/>
      <c r="M5068" s="13"/>
      <c r="N5068" s="13"/>
      <c r="O5068" s="13"/>
      <c r="P5068" s="13"/>
      <c r="Q5068" s="13"/>
      <c r="R5068" s="13"/>
      <c r="S5068" s="13"/>
      <c r="T5068" s="13"/>
      <c r="U5068" s="13"/>
      <c r="V5068" s="13"/>
      <c r="W5068" s="13"/>
      <c r="X5068" s="13"/>
      <c r="Y5068" s="13"/>
      <c r="Z5068" s="13"/>
      <c r="AA5068" s="13"/>
      <c r="AB5068" s="13"/>
      <c r="AC5068" s="13"/>
      <c r="AD5068" s="13"/>
      <c r="AE5068" s="13"/>
      <c r="AF5068" s="13"/>
      <c r="AG5068" s="13"/>
      <c r="AH5068" s="13"/>
      <c r="AI5068" s="13"/>
      <c r="AJ5068" s="13"/>
      <c r="AK5068" s="13"/>
      <c r="AL5068" s="13"/>
      <c r="AM5068" s="13"/>
      <c r="AN5068" s="13"/>
    </row>
    <row r="5069" spans="1:40" ht="15.75" hidden="1" customHeight="1" x14ac:dyDescent="0.25">
      <c r="A5069" s="13"/>
      <c r="B5069" s="13"/>
      <c r="C5069" s="13"/>
      <c r="D5069" s="13"/>
      <c r="E5069" s="13"/>
      <c r="F5069" s="13"/>
      <c r="G5069" s="13"/>
      <c r="H5069" s="13"/>
      <c r="I5069" s="13"/>
      <c r="J5069" s="13"/>
      <c r="K5069" s="13"/>
      <c r="L5069" s="13"/>
      <c r="M5069" s="13"/>
      <c r="N5069" s="13"/>
      <c r="O5069" s="13"/>
      <c r="P5069" s="13"/>
      <c r="Q5069" s="13"/>
      <c r="R5069" s="13"/>
      <c r="S5069" s="13"/>
      <c r="T5069" s="13"/>
      <c r="U5069" s="13"/>
      <c r="V5069" s="13"/>
      <c r="W5069" s="13"/>
      <c r="X5069" s="13"/>
      <c r="Y5069" s="13"/>
      <c r="Z5069" s="13"/>
      <c r="AA5069" s="13"/>
      <c r="AB5069" s="13"/>
      <c r="AC5069" s="13"/>
      <c r="AD5069" s="13"/>
      <c r="AE5069" s="13"/>
      <c r="AF5069" s="13"/>
      <c r="AG5069" s="13"/>
      <c r="AH5069" s="13"/>
      <c r="AI5069" s="13"/>
      <c r="AJ5069" s="13"/>
      <c r="AK5069" s="13"/>
      <c r="AL5069" s="13"/>
      <c r="AM5069" s="13"/>
      <c r="AN5069" s="13"/>
    </row>
    <row r="5070" spans="1:40" ht="15.75" hidden="1" customHeight="1" x14ac:dyDescent="0.25">
      <c r="A5070" s="13"/>
      <c r="B5070" s="13"/>
      <c r="C5070" s="13"/>
      <c r="D5070" s="13"/>
      <c r="E5070" s="13"/>
      <c r="F5070" s="13"/>
      <c r="G5070" s="13"/>
      <c r="H5070" s="13"/>
      <c r="I5070" s="13"/>
      <c r="J5070" s="13"/>
      <c r="K5070" s="13"/>
      <c r="L5070" s="13"/>
      <c r="M5070" s="13"/>
      <c r="N5070" s="13"/>
      <c r="O5070" s="13"/>
      <c r="P5070" s="13"/>
      <c r="Q5070" s="13"/>
      <c r="R5070" s="13"/>
      <c r="S5070" s="13"/>
      <c r="T5070" s="13"/>
      <c r="U5070" s="13"/>
      <c r="V5070" s="13"/>
      <c r="W5070" s="13"/>
      <c r="X5070" s="13"/>
      <c r="Y5070" s="13"/>
      <c r="Z5070" s="13"/>
      <c r="AA5070" s="13"/>
      <c r="AB5070" s="13"/>
      <c r="AC5070" s="13"/>
      <c r="AD5070" s="13"/>
      <c r="AE5070" s="13"/>
      <c r="AF5070" s="13"/>
      <c r="AG5070" s="13"/>
      <c r="AH5070" s="13"/>
      <c r="AI5070" s="13"/>
      <c r="AJ5070" s="13"/>
      <c r="AK5070" s="13"/>
      <c r="AL5070" s="13"/>
      <c r="AM5070" s="13"/>
      <c r="AN5070" s="13"/>
    </row>
    <row r="5071" spans="1:40" ht="15.75" hidden="1" customHeight="1" x14ac:dyDescent="0.25">
      <c r="A5071" s="13"/>
      <c r="B5071" s="13"/>
      <c r="C5071" s="13"/>
      <c r="D5071" s="13"/>
      <c r="E5071" s="13"/>
      <c r="F5071" s="13"/>
      <c r="G5071" s="13"/>
      <c r="H5071" s="13"/>
      <c r="I5071" s="13"/>
      <c r="J5071" s="13"/>
      <c r="K5071" s="13"/>
      <c r="L5071" s="13"/>
      <c r="M5071" s="13"/>
      <c r="N5071" s="13"/>
      <c r="O5071" s="13"/>
      <c r="P5071" s="13"/>
      <c r="Q5071" s="13"/>
      <c r="R5071" s="13"/>
      <c r="S5071" s="13"/>
      <c r="T5071" s="13"/>
      <c r="U5071" s="13"/>
      <c r="V5071" s="13"/>
      <c r="W5071" s="13"/>
      <c r="X5071" s="13"/>
      <c r="Y5071" s="13"/>
      <c r="Z5071" s="13"/>
      <c r="AA5071" s="13"/>
      <c r="AB5071" s="13"/>
      <c r="AC5071" s="13"/>
      <c r="AD5071" s="13"/>
      <c r="AE5071" s="13"/>
      <c r="AF5071" s="13"/>
      <c r="AG5071" s="13"/>
      <c r="AH5071" s="13"/>
      <c r="AI5071" s="13"/>
      <c r="AJ5071" s="13"/>
      <c r="AK5071" s="13"/>
      <c r="AL5071" s="13"/>
      <c r="AM5071" s="13"/>
      <c r="AN5071" s="13"/>
    </row>
    <row r="5072" spans="1:40" ht="15.75" hidden="1" customHeight="1" x14ac:dyDescent="0.25">
      <c r="A5072" s="13"/>
      <c r="B5072" s="13"/>
      <c r="C5072" s="13"/>
      <c r="D5072" s="13"/>
      <c r="E5072" s="13"/>
      <c r="F5072" s="13"/>
      <c r="G5072" s="13"/>
      <c r="H5072" s="13"/>
      <c r="I5072" s="13"/>
      <c r="J5072" s="13"/>
      <c r="K5072" s="13"/>
      <c r="L5072" s="13"/>
      <c r="M5072" s="13"/>
      <c r="N5072" s="13"/>
      <c r="O5072" s="13"/>
      <c r="P5072" s="13"/>
      <c r="Q5072" s="13"/>
      <c r="R5072" s="13"/>
      <c r="S5072" s="13"/>
      <c r="T5072" s="13"/>
      <c r="U5072" s="13"/>
      <c r="V5072" s="13"/>
      <c r="W5072" s="13"/>
      <c r="X5072" s="13"/>
      <c r="Y5072" s="13"/>
      <c r="Z5072" s="13"/>
      <c r="AA5072" s="13"/>
      <c r="AB5072" s="13"/>
      <c r="AC5072" s="13"/>
      <c r="AD5072" s="13"/>
      <c r="AE5072" s="13"/>
      <c r="AF5072" s="13"/>
      <c r="AG5072" s="13"/>
      <c r="AH5072" s="13"/>
      <c r="AI5072" s="13"/>
      <c r="AJ5072" s="13"/>
      <c r="AK5072" s="13"/>
      <c r="AL5072" s="13"/>
      <c r="AM5072" s="13"/>
      <c r="AN5072" s="13"/>
    </row>
    <row r="5073" spans="1:40" ht="15.75" hidden="1" customHeight="1" x14ac:dyDescent="0.25">
      <c r="A5073" s="13"/>
      <c r="B5073" s="13"/>
      <c r="C5073" s="13"/>
      <c r="D5073" s="13"/>
      <c r="E5073" s="13"/>
      <c r="F5073" s="13"/>
      <c r="G5073" s="13"/>
      <c r="H5073" s="13"/>
      <c r="I5073" s="13"/>
      <c r="J5073" s="13"/>
      <c r="K5073" s="13"/>
      <c r="L5073" s="13"/>
      <c r="M5073" s="13"/>
      <c r="N5073" s="13"/>
      <c r="O5073" s="13"/>
      <c r="P5073" s="13"/>
      <c r="Q5073" s="13"/>
      <c r="R5073" s="13"/>
      <c r="S5073" s="13"/>
      <c r="T5073" s="13"/>
      <c r="U5073" s="13"/>
      <c r="V5073" s="13"/>
      <c r="W5073" s="13"/>
      <c r="X5073" s="13"/>
      <c r="Y5073" s="13"/>
      <c r="Z5073" s="13"/>
      <c r="AA5073" s="13"/>
      <c r="AB5073" s="13"/>
      <c r="AC5073" s="13"/>
      <c r="AD5073" s="13"/>
      <c r="AE5073" s="13"/>
      <c r="AF5073" s="13"/>
      <c r="AG5073" s="13"/>
      <c r="AH5073" s="13"/>
      <c r="AI5073" s="13"/>
      <c r="AJ5073" s="13"/>
      <c r="AK5073" s="13"/>
      <c r="AL5073" s="13"/>
      <c r="AM5073" s="13"/>
      <c r="AN5073" s="13"/>
    </row>
    <row r="5074" spans="1:40" ht="15.75" hidden="1" customHeight="1" x14ac:dyDescent="0.25">
      <c r="A5074" s="13"/>
      <c r="B5074" s="13"/>
      <c r="C5074" s="13"/>
      <c r="D5074" s="13"/>
      <c r="E5074" s="13"/>
      <c r="F5074" s="13"/>
      <c r="G5074" s="13"/>
      <c r="H5074" s="13"/>
      <c r="I5074" s="13"/>
      <c r="J5074" s="13"/>
      <c r="K5074" s="13"/>
      <c r="L5074" s="13"/>
      <c r="M5074" s="13"/>
      <c r="N5074" s="13"/>
      <c r="O5074" s="13"/>
      <c r="P5074" s="13"/>
      <c r="Q5074" s="13"/>
      <c r="R5074" s="13"/>
      <c r="S5074" s="13"/>
      <c r="T5074" s="13"/>
      <c r="U5074" s="13"/>
      <c r="V5074" s="13"/>
      <c r="W5074" s="13"/>
      <c r="X5074" s="13"/>
      <c r="Y5074" s="13"/>
      <c r="Z5074" s="13"/>
      <c r="AA5074" s="13"/>
      <c r="AB5074" s="13"/>
      <c r="AC5074" s="13"/>
      <c r="AD5074" s="13"/>
      <c r="AE5074" s="13"/>
      <c r="AF5074" s="13"/>
      <c r="AG5074" s="13"/>
      <c r="AH5074" s="13"/>
      <c r="AI5074" s="13"/>
      <c r="AJ5074" s="13"/>
      <c r="AK5074" s="13"/>
      <c r="AL5074" s="13"/>
      <c r="AM5074" s="13"/>
      <c r="AN5074" s="13"/>
    </row>
    <row r="5075" spans="1:40" ht="15.75" hidden="1" customHeight="1" x14ac:dyDescent="0.25">
      <c r="A5075" s="13"/>
      <c r="B5075" s="13"/>
      <c r="C5075" s="13"/>
      <c r="D5075" s="13"/>
      <c r="E5075" s="13"/>
      <c r="F5075" s="13"/>
      <c r="G5075" s="13"/>
      <c r="H5075" s="13"/>
      <c r="I5075" s="13"/>
      <c r="J5075" s="13"/>
      <c r="K5075" s="13"/>
      <c r="L5075" s="13"/>
      <c r="M5075" s="13"/>
      <c r="N5075" s="13"/>
      <c r="O5075" s="13"/>
      <c r="P5075" s="13"/>
      <c r="Q5075" s="13"/>
      <c r="R5075" s="13"/>
      <c r="S5075" s="13"/>
      <c r="T5075" s="13"/>
      <c r="U5075" s="13"/>
      <c r="V5075" s="13"/>
      <c r="W5075" s="13"/>
      <c r="X5075" s="13"/>
      <c r="Y5075" s="13"/>
      <c r="Z5075" s="13"/>
      <c r="AA5075" s="13"/>
      <c r="AB5075" s="13"/>
      <c r="AC5075" s="13"/>
      <c r="AD5075" s="13"/>
      <c r="AE5075" s="13"/>
      <c r="AF5075" s="13"/>
      <c r="AG5075" s="13"/>
      <c r="AH5075" s="13"/>
      <c r="AI5075" s="13"/>
      <c r="AJ5075" s="13"/>
      <c r="AK5075" s="13"/>
      <c r="AL5075" s="13"/>
      <c r="AM5075" s="13"/>
      <c r="AN5075" s="13"/>
    </row>
    <row r="5076" spans="1:40" ht="15.75" hidden="1" customHeight="1" x14ac:dyDescent="0.25">
      <c r="A5076" s="13"/>
      <c r="B5076" s="13"/>
      <c r="C5076" s="13"/>
      <c r="D5076" s="13"/>
      <c r="E5076" s="13"/>
      <c r="F5076" s="13"/>
      <c r="G5076" s="13"/>
      <c r="H5076" s="13"/>
      <c r="I5076" s="13"/>
      <c r="J5076" s="13"/>
      <c r="K5076" s="13"/>
      <c r="L5076" s="13"/>
      <c r="M5076" s="13"/>
      <c r="N5076" s="13"/>
      <c r="O5076" s="13"/>
      <c r="P5076" s="13"/>
      <c r="Q5076" s="13"/>
      <c r="R5076" s="13"/>
      <c r="S5076" s="13"/>
      <c r="T5076" s="13"/>
      <c r="U5076" s="13"/>
      <c r="V5076" s="13"/>
      <c r="W5076" s="13"/>
      <c r="X5076" s="13"/>
      <c r="Y5076" s="13"/>
      <c r="Z5076" s="13"/>
      <c r="AA5076" s="13"/>
      <c r="AB5076" s="13"/>
      <c r="AC5076" s="13"/>
      <c r="AD5076" s="13"/>
      <c r="AE5076" s="13"/>
      <c r="AF5076" s="13"/>
      <c r="AG5076" s="13"/>
      <c r="AH5076" s="13"/>
      <c r="AI5076" s="13"/>
      <c r="AJ5076" s="13"/>
      <c r="AK5076" s="13"/>
      <c r="AL5076" s="13"/>
      <c r="AM5076" s="13"/>
      <c r="AN5076" s="13"/>
    </row>
    <row r="5077" spans="1:40" ht="15.75" hidden="1" customHeight="1" x14ac:dyDescent="0.25">
      <c r="A5077" s="13"/>
      <c r="B5077" s="13"/>
      <c r="C5077" s="13"/>
      <c r="D5077" s="13"/>
      <c r="E5077" s="13"/>
      <c r="F5077" s="13"/>
      <c r="G5077" s="13"/>
      <c r="H5077" s="13"/>
      <c r="I5077" s="13"/>
      <c r="J5077" s="13"/>
      <c r="K5077" s="13"/>
      <c r="L5077" s="13"/>
      <c r="M5077" s="13"/>
      <c r="N5077" s="13"/>
      <c r="O5077" s="13"/>
      <c r="P5077" s="13"/>
      <c r="Q5077" s="13"/>
      <c r="R5077" s="13"/>
      <c r="S5077" s="13"/>
      <c r="T5077" s="13"/>
      <c r="U5077" s="13"/>
      <c r="V5077" s="13"/>
      <c r="W5077" s="13"/>
      <c r="X5077" s="13"/>
      <c r="Y5077" s="13"/>
      <c r="Z5077" s="13"/>
      <c r="AA5077" s="13"/>
      <c r="AB5077" s="13"/>
      <c r="AC5077" s="13"/>
      <c r="AD5077" s="13"/>
      <c r="AE5077" s="13"/>
      <c r="AF5077" s="13"/>
      <c r="AG5077" s="13"/>
      <c r="AH5077" s="13"/>
      <c r="AI5077" s="13"/>
      <c r="AJ5077" s="13"/>
      <c r="AK5077" s="13"/>
      <c r="AL5077" s="13"/>
      <c r="AM5077" s="13"/>
      <c r="AN5077" s="13"/>
    </row>
    <row r="5078" spans="1:40" ht="15.75" hidden="1" customHeight="1" x14ac:dyDescent="0.25">
      <c r="A5078" s="13"/>
      <c r="B5078" s="13"/>
      <c r="C5078" s="13"/>
      <c r="D5078" s="13"/>
      <c r="E5078" s="13"/>
      <c r="F5078" s="13"/>
      <c r="G5078" s="13"/>
      <c r="H5078" s="13"/>
      <c r="I5078" s="13"/>
      <c r="J5078" s="13"/>
      <c r="K5078" s="13"/>
      <c r="L5078" s="13"/>
      <c r="M5078" s="13"/>
      <c r="N5078" s="13"/>
      <c r="O5078" s="13"/>
      <c r="P5078" s="13"/>
      <c r="Q5078" s="13"/>
      <c r="R5078" s="13"/>
      <c r="S5078" s="13"/>
      <c r="T5078" s="13"/>
      <c r="U5078" s="13"/>
      <c r="V5078" s="13"/>
      <c r="W5078" s="13"/>
      <c r="X5078" s="13"/>
      <c r="Y5078" s="13"/>
      <c r="Z5078" s="13"/>
      <c r="AA5078" s="13"/>
      <c r="AB5078" s="13"/>
      <c r="AC5078" s="13"/>
      <c r="AD5078" s="13"/>
      <c r="AE5078" s="13"/>
      <c r="AF5078" s="13"/>
      <c r="AG5078" s="13"/>
      <c r="AH5078" s="13"/>
      <c r="AI5078" s="13"/>
      <c r="AJ5078" s="13"/>
      <c r="AK5078" s="13"/>
      <c r="AL5078" s="13"/>
      <c r="AM5078" s="13"/>
      <c r="AN5078" s="13"/>
    </row>
    <row r="5079" spans="1:40" ht="15.75" hidden="1" customHeight="1" x14ac:dyDescent="0.25">
      <c r="A5079" s="13"/>
      <c r="B5079" s="13"/>
      <c r="C5079" s="13"/>
      <c r="D5079" s="13"/>
      <c r="E5079" s="13"/>
      <c r="F5079" s="13"/>
      <c r="G5079" s="13"/>
      <c r="H5079" s="13"/>
      <c r="I5079" s="13"/>
      <c r="J5079" s="13"/>
      <c r="K5079" s="13"/>
      <c r="L5079" s="13"/>
      <c r="M5079" s="13"/>
      <c r="N5079" s="13"/>
      <c r="O5079" s="13"/>
      <c r="P5079" s="13"/>
      <c r="Q5079" s="13"/>
      <c r="R5079" s="13"/>
      <c r="S5079" s="13"/>
      <c r="T5079" s="13"/>
      <c r="U5079" s="13"/>
      <c r="V5079" s="13"/>
      <c r="W5079" s="13"/>
      <c r="X5079" s="13"/>
      <c r="Y5079" s="13"/>
      <c r="Z5079" s="13"/>
      <c r="AA5079" s="13"/>
      <c r="AB5079" s="13"/>
      <c r="AC5079" s="13"/>
      <c r="AD5079" s="13"/>
      <c r="AE5079" s="13"/>
      <c r="AF5079" s="13"/>
      <c r="AG5079" s="13"/>
      <c r="AH5079" s="13"/>
      <c r="AI5079" s="13"/>
      <c r="AJ5079" s="13"/>
      <c r="AK5079" s="13"/>
      <c r="AL5079" s="13"/>
      <c r="AM5079" s="13"/>
      <c r="AN5079" s="13"/>
    </row>
    <row r="5080" spans="1:40" ht="15.75" hidden="1" customHeight="1" x14ac:dyDescent="0.25">
      <c r="A5080" s="13"/>
      <c r="B5080" s="13"/>
      <c r="C5080" s="13"/>
      <c r="D5080" s="13"/>
      <c r="E5080" s="13"/>
      <c r="F5080" s="13"/>
      <c r="G5080" s="13"/>
      <c r="H5080" s="13"/>
      <c r="I5080" s="13"/>
      <c r="J5080" s="13"/>
      <c r="K5080" s="13"/>
      <c r="L5080" s="13"/>
      <c r="M5080" s="13"/>
      <c r="N5080" s="13"/>
      <c r="O5080" s="13"/>
      <c r="P5080" s="13"/>
      <c r="Q5080" s="13"/>
      <c r="R5080" s="13"/>
      <c r="S5080" s="13"/>
      <c r="T5080" s="13"/>
      <c r="U5080" s="13"/>
      <c r="V5080" s="13"/>
      <c r="W5080" s="13"/>
      <c r="X5080" s="13"/>
      <c r="Y5080" s="13"/>
      <c r="Z5080" s="13"/>
      <c r="AA5080" s="13"/>
      <c r="AB5080" s="13"/>
      <c r="AC5080" s="13"/>
      <c r="AD5080" s="13"/>
      <c r="AE5080" s="13"/>
      <c r="AF5080" s="13"/>
      <c r="AG5080" s="13"/>
      <c r="AH5080" s="13"/>
      <c r="AI5080" s="13"/>
      <c r="AJ5080" s="13"/>
      <c r="AK5080" s="13"/>
      <c r="AL5080" s="13"/>
      <c r="AM5080" s="13"/>
      <c r="AN5080" s="13"/>
    </row>
    <row r="5081" spans="1:40" ht="15.75" hidden="1" customHeight="1" x14ac:dyDescent="0.25">
      <c r="A5081" s="13"/>
      <c r="B5081" s="13"/>
      <c r="C5081" s="13"/>
      <c r="D5081" s="13"/>
      <c r="E5081" s="13"/>
      <c r="F5081" s="13"/>
      <c r="G5081" s="13"/>
      <c r="H5081" s="13"/>
      <c r="I5081" s="13"/>
      <c r="J5081" s="13"/>
      <c r="K5081" s="13"/>
      <c r="L5081" s="13"/>
      <c r="M5081" s="13"/>
      <c r="N5081" s="13"/>
      <c r="O5081" s="13"/>
      <c r="P5081" s="13"/>
      <c r="Q5081" s="13"/>
      <c r="R5081" s="13"/>
      <c r="S5081" s="13"/>
      <c r="T5081" s="13"/>
      <c r="U5081" s="13"/>
      <c r="V5081" s="13"/>
      <c r="W5081" s="13"/>
      <c r="X5081" s="13"/>
      <c r="Y5081" s="13"/>
      <c r="Z5081" s="13"/>
      <c r="AA5081" s="13"/>
      <c r="AB5081" s="13"/>
      <c r="AC5081" s="13"/>
      <c r="AD5081" s="13"/>
      <c r="AE5081" s="13"/>
      <c r="AF5081" s="13"/>
      <c r="AG5081" s="13"/>
      <c r="AH5081" s="13"/>
      <c r="AI5081" s="13"/>
      <c r="AJ5081" s="13"/>
      <c r="AK5081" s="13"/>
      <c r="AL5081" s="13"/>
      <c r="AM5081" s="13"/>
      <c r="AN5081" s="13"/>
    </row>
    <row r="5082" spans="1:40" ht="15.75" hidden="1" customHeight="1" x14ac:dyDescent="0.25">
      <c r="A5082" s="13"/>
      <c r="B5082" s="13"/>
      <c r="C5082" s="13"/>
      <c r="D5082" s="13"/>
      <c r="E5082" s="13"/>
      <c r="F5082" s="13"/>
      <c r="G5082" s="13"/>
      <c r="H5082" s="13"/>
      <c r="I5082" s="13"/>
      <c r="J5082" s="13"/>
      <c r="K5082" s="13"/>
      <c r="L5082" s="13"/>
      <c r="M5082" s="13"/>
      <c r="N5082" s="13"/>
      <c r="O5082" s="13"/>
      <c r="P5082" s="13"/>
      <c r="Q5082" s="13"/>
      <c r="R5082" s="13"/>
      <c r="S5082" s="13"/>
      <c r="T5082" s="13"/>
      <c r="U5082" s="13"/>
      <c r="V5082" s="13"/>
      <c r="W5082" s="13"/>
      <c r="X5082" s="13"/>
      <c r="Y5082" s="13"/>
      <c r="Z5082" s="13"/>
      <c r="AA5082" s="13"/>
      <c r="AB5082" s="13"/>
      <c r="AC5082" s="13"/>
      <c r="AD5082" s="13"/>
      <c r="AE5082" s="13"/>
      <c r="AF5082" s="13"/>
      <c r="AG5082" s="13"/>
      <c r="AH5082" s="13"/>
      <c r="AI5082" s="13"/>
      <c r="AJ5082" s="13"/>
      <c r="AK5082" s="13"/>
      <c r="AL5082" s="13"/>
      <c r="AM5082" s="13"/>
      <c r="AN5082" s="13"/>
    </row>
    <row r="5083" spans="1:40" ht="15.75" hidden="1" customHeight="1" x14ac:dyDescent="0.25">
      <c r="A5083" s="13"/>
      <c r="B5083" s="13"/>
      <c r="C5083" s="13"/>
      <c r="D5083" s="13"/>
      <c r="E5083" s="13"/>
      <c r="F5083" s="13"/>
      <c r="G5083" s="13"/>
      <c r="H5083" s="13"/>
      <c r="I5083" s="13"/>
      <c r="J5083" s="13"/>
      <c r="K5083" s="13"/>
      <c r="L5083" s="13"/>
      <c r="M5083" s="13"/>
      <c r="N5083" s="13"/>
      <c r="O5083" s="13"/>
      <c r="P5083" s="13"/>
      <c r="Q5083" s="13"/>
      <c r="R5083" s="13"/>
      <c r="S5083" s="13"/>
      <c r="T5083" s="13"/>
      <c r="U5083" s="13"/>
      <c r="V5083" s="13"/>
      <c r="W5083" s="13"/>
      <c r="X5083" s="13"/>
      <c r="Y5083" s="13"/>
      <c r="Z5083" s="13"/>
      <c r="AA5083" s="13"/>
      <c r="AB5083" s="13"/>
      <c r="AC5083" s="13"/>
      <c r="AD5083" s="13"/>
      <c r="AE5083" s="13"/>
      <c r="AF5083" s="13"/>
      <c r="AG5083" s="13"/>
      <c r="AH5083" s="13"/>
      <c r="AI5083" s="13"/>
      <c r="AJ5083" s="13"/>
      <c r="AK5083" s="13"/>
      <c r="AL5083" s="13"/>
      <c r="AM5083" s="13"/>
      <c r="AN5083" s="13"/>
    </row>
    <row r="5084" spans="1:40" ht="15.75" hidden="1" customHeight="1" x14ac:dyDescent="0.25">
      <c r="A5084" s="13"/>
      <c r="B5084" s="13"/>
      <c r="C5084" s="13"/>
      <c r="D5084" s="13"/>
      <c r="E5084" s="13"/>
      <c r="F5084" s="13"/>
      <c r="G5084" s="13"/>
      <c r="H5084" s="13"/>
      <c r="I5084" s="13"/>
      <c r="J5084" s="13"/>
      <c r="K5084" s="13"/>
      <c r="L5084" s="13"/>
      <c r="M5084" s="13"/>
      <c r="N5084" s="13"/>
      <c r="O5084" s="13"/>
      <c r="P5084" s="13"/>
      <c r="Q5084" s="13"/>
      <c r="R5084" s="13"/>
      <c r="S5084" s="13"/>
      <c r="T5084" s="13"/>
      <c r="U5084" s="13"/>
      <c r="V5084" s="13"/>
      <c r="W5084" s="13"/>
      <c r="X5084" s="13"/>
      <c r="Y5084" s="13"/>
      <c r="Z5084" s="13"/>
      <c r="AA5084" s="13"/>
      <c r="AB5084" s="13"/>
      <c r="AC5084" s="13"/>
      <c r="AD5084" s="13"/>
      <c r="AE5084" s="13"/>
      <c r="AF5084" s="13"/>
      <c r="AG5084" s="13"/>
      <c r="AH5084" s="13"/>
      <c r="AI5084" s="13"/>
      <c r="AJ5084" s="13"/>
      <c r="AK5084" s="13"/>
      <c r="AL5084" s="13"/>
      <c r="AM5084" s="13"/>
      <c r="AN5084" s="13"/>
    </row>
    <row r="5085" spans="1:40" ht="15.75" hidden="1" customHeight="1" x14ac:dyDescent="0.25">
      <c r="A5085" s="13"/>
      <c r="B5085" s="13"/>
      <c r="C5085" s="13"/>
      <c r="D5085" s="13"/>
      <c r="E5085" s="13"/>
      <c r="F5085" s="13"/>
      <c r="G5085" s="13"/>
      <c r="H5085" s="13"/>
      <c r="I5085" s="13"/>
      <c r="J5085" s="13"/>
      <c r="K5085" s="13"/>
      <c r="L5085" s="13"/>
      <c r="M5085" s="13"/>
      <c r="N5085" s="13"/>
      <c r="O5085" s="13"/>
      <c r="P5085" s="13"/>
      <c r="Q5085" s="13"/>
      <c r="R5085" s="13"/>
      <c r="S5085" s="13"/>
      <c r="T5085" s="13"/>
      <c r="U5085" s="13"/>
      <c r="V5085" s="13"/>
      <c r="W5085" s="13"/>
      <c r="X5085" s="13"/>
      <c r="Y5085" s="13"/>
      <c r="Z5085" s="13"/>
      <c r="AA5085" s="13"/>
      <c r="AB5085" s="13"/>
      <c r="AC5085" s="13"/>
      <c r="AD5085" s="13"/>
      <c r="AE5085" s="13"/>
      <c r="AF5085" s="13"/>
      <c r="AG5085" s="13"/>
      <c r="AH5085" s="13"/>
      <c r="AI5085" s="13"/>
      <c r="AJ5085" s="13"/>
      <c r="AK5085" s="13"/>
      <c r="AL5085" s="13"/>
      <c r="AM5085" s="13"/>
      <c r="AN5085" s="13"/>
    </row>
    <row r="5086" spans="1:40" ht="15.75" hidden="1" customHeight="1" x14ac:dyDescent="0.25">
      <c r="A5086" s="13"/>
      <c r="B5086" s="13"/>
      <c r="C5086" s="13"/>
      <c r="D5086" s="13"/>
      <c r="E5086" s="13"/>
      <c r="F5086" s="13"/>
      <c r="G5086" s="13"/>
      <c r="H5086" s="13"/>
      <c r="I5086" s="13"/>
      <c r="J5086" s="13"/>
      <c r="K5086" s="13"/>
      <c r="L5086" s="13"/>
      <c r="M5086" s="13"/>
      <c r="N5086" s="13"/>
      <c r="O5086" s="13"/>
      <c r="P5086" s="13"/>
      <c r="Q5086" s="13"/>
      <c r="R5086" s="13"/>
      <c r="S5086" s="13"/>
      <c r="T5086" s="13"/>
      <c r="U5086" s="13"/>
      <c r="V5086" s="13"/>
      <c r="W5086" s="13"/>
      <c r="X5086" s="13"/>
      <c r="Y5086" s="13"/>
      <c r="Z5086" s="13"/>
      <c r="AA5086" s="13"/>
      <c r="AB5086" s="13"/>
      <c r="AC5086" s="13"/>
      <c r="AD5086" s="13"/>
      <c r="AE5086" s="13"/>
      <c r="AF5086" s="13"/>
      <c r="AG5086" s="13"/>
      <c r="AH5086" s="13"/>
      <c r="AI5086" s="13"/>
      <c r="AJ5086" s="13"/>
      <c r="AK5086" s="13"/>
      <c r="AL5086" s="13"/>
      <c r="AM5086" s="13"/>
      <c r="AN5086" s="13"/>
    </row>
    <row r="5087" spans="1:40" ht="15.75" hidden="1" customHeight="1" x14ac:dyDescent="0.25">
      <c r="A5087" s="13"/>
      <c r="B5087" s="13"/>
      <c r="C5087" s="13"/>
      <c r="D5087" s="13"/>
      <c r="E5087" s="13"/>
      <c r="F5087" s="13"/>
      <c r="G5087" s="13"/>
      <c r="H5087" s="13"/>
      <c r="I5087" s="13"/>
      <c r="J5087" s="13"/>
      <c r="K5087" s="13"/>
      <c r="L5087" s="13"/>
      <c r="M5087" s="13"/>
      <c r="N5087" s="13"/>
      <c r="O5087" s="13"/>
      <c r="P5087" s="13"/>
      <c r="Q5087" s="13"/>
      <c r="R5087" s="13"/>
      <c r="S5087" s="13"/>
      <c r="T5087" s="13"/>
      <c r="U5087" s="13"/>
      <c r="V5087" s="13"/>
      <c r="W5087" s="13"/>
      <c r="X5087" s="13"/>
      <c r="Y5087" s="13"/>
      <c r="Z5087" s="13"/>
      <c r="AA5087" s="13"/>
      <c r="AB5087" s="13"/>
      <c r="AC5087" s="13"/>
      <c r="AD5087" s="13"/>
      <c r="AE5087" s="13"/>
      <c r="AF5087" s="13"/>
      <c r="AG5087" s="13"/>
      <c r="AH5087" s="13"/>
      <c r="AI5087" s="13"/>
      <c r="AJ5087" s="13"/>
      <c r="AK5087" s="13"/>
      <c r="AL5087" s="13"/>
      <c r="AM5087" s="13"/>
      <c r="AN5087" s="13"/>
    </row>
    <row r="5088" spans="1:40" ht="15.75" hidden="1" customHeight="1" x14ac:dyDescent="0.25">
      <c r="A5088" s="13"/>
      <c r="B5088" s="13"/>
      <c r="C5088" s="13"/>
      <c r="D5088" s="13"/>
      <c r="E5088" s="13"/>
      <c r="F5088" s="13"/>
      <c r="G5088" s="13"/>
      <c r="H5088" s="13"/>
      <c r="I5088" s="13"/>
      <c r="J5088" s="13"/>
      <c r="K5088" s="13"/>
      <c r="L5088" s="13"/>
      <c r="M5088" s="13"/>
      <c r="N5088" s="13"/>
      <c r="O5088" s="13"/>
      <c r="P5088" s="13"/>
      <c r="Q5088" s="13"/>
      <c r="R5088" s="13"/>
      <c r="S5088" s="13"/>
      <c r="T5088" s="13"/>
      <c r="U5088" s="13"/>
      <c r="V5088" s="13"/>
      <c r="W5088" s="13"/>
      <c r="X5088" s="13"/>
      <c r="Y5088" s="13"/>
      <c r="Z5088" s="13"/>
      <c r="AA5088" s="13"/>
      <c r="AB5088" s="13"/>
      <c r="AC5088" s="13"/>
      <c r="AD5088" s="13"/>
      <c r="AE5088" s="13"/>
      <c r="AF5088" s="13"/>
      <c r="AG5088" s="13"/>
      <c r="AH5088" s="13"/>
      <c r="AI5088" s="13"/>
      <c r="AJ5088" s="13"/>
      <c r="AK5088" s="13"/>
      <c r="AL5088" s="13"/>
      <c r="AM5088" s="13"/>
      <c r="AN5088" s="13"/>
    </row>
    <row r="5089" spans="1:40" ht="15.75" hidden="1" customHeight="1" x14ac:dyDescent="0.25">
      <c r="A5089" s="13"/>
      <c r="B5089" s="13"/>
      <c r="C5089" s="13"/>
      <c r="D5089" s="13"/>
      <c r="E5089" s="13"/>
      <c r="F5089" s="13"/>
      <c r="G5089" s="13"/>
      <c r="H5089" s="13"/>
      <c r="I5089" s="13"/>
      <c r="J5089" s="13"/>
      <c r="K5089" s="13"/>
      <c r="L5089" s="13"/>
      <c r="M5089" s="13"/>
      <c r="N5089" s="13"/>
      <c r="O5089" s="13"/>
      <c r="P5089" s="13"/>
      <c r="Q5089" s="13"/>
      <c r="R5089" s="13"/>
      <c r="S5089" s="13"/>
      <c r="T5089" s="13"/>
      <c r="U5089" s="13"/>
      <c r="V5089" s="13"/>
      <c r="W5089" s="13"/>
      <c r="X5089" s="13"/>
      <c r="Y5089" s="13"/>
      <c r="Z5089" s="13"/>
      <c r="AA5089" s="13"/>
      <c r="AB5089" s="13"/>
      <c r="AC5089" s="13"/>
      <c r="AD5089" s="13"/>
      <c r="AE5089" s="13"/>
      <c r="AF5089" s="13"/>
      <c r="AG5089" s="13"/>
      <c r="AH5089" s="13"/>
      <c r="AI5089" s="13"/>
      <c r="AJ5089" s="13"/>
      <c r="AK5089" s="13"/>
      <c r="AL5089" s="13"/>
      <c r="AM5089" s="13"/>
      <c r="AN5089" s="13"/>
    </row>
    <row r="5090" spans="1:40" ht="15.75" hidden="1" customHeight="1" x14ac:dyDescent="0.25">
      <c r="A5090" s="13"/>
      <c r="B5090" s="13"/>
      <c r="C5090" s="13"/>
      <c r="D5090" s="13"/>
      <c r="E5090" s="13"/>
      <c r="F5090" s="13"/>
      <c r="G5090" s="13"/>
      <c r="H5090" s="13"/>
      <c r="I5090" s="13"/>
      <c r="J5090" s="13"/>
      <c r="K5090" s="13"/>
      <c r="L5090" s="13"/>
      <c r="M5090" s="13"/>
      <c r="N5090" s="13"/>
      <c r="O5090" s="13"/>
      <c r="P5090" s="13"/>
      <c r="Q5090" s="13"/>
      <c r="R5090" s="13"/>
      <c r="S5090" s="13"/>
      <c r="T5090" s="13"/>
      <c r="U5090" s="13"/>
      <c r="V5090" s="13"/>
      <c r="W5090" s="13"/>
      <c r="X5090" s="13"/>
      <c r="Y5090" s="13"/>
      <c r="Z5090" s="13"/>
      <c r="AA5090" s="13"/>
      <c r="AB5090" s="13"/>
      <c r="AC5090" s="13"/>
      <c r="AD5090" s="13"/>
      <c r="AE5090" s="13"/>
      <c r="AF5090" s="13"/>
      <c r="AG5090" s="13"/>
      <c r="AH5090" s="13"/>
      <c r="AI5090" s="13"/>
      <c r="AJ5090" s="13"/>
      <c r="AK5090" s="13"/>
      <c r="AL5090" s="13"/>
      <c r="AM5090" s="13"/>
      <c r="AN5090" s="13"/>
    </row>
    <row r="5091" spans="1:40" ht="15.75" hidden="1" customHeight="1" x14ac:dyDescent="0.25">
      <c r="A5091" s="13"/>
      <c r="B5091" s="13"/>
      <c r="C5091" s="13"/>
      <c r="D5091" s="13"/>
      <c r="E5091" s="13"/>
      <c r="F5091" s="13"/>
      <c r="G5091" s="13"/>
      <c r="H5091" s="13"/>
      <c r="I5091" s="13"/>
      <c r="J5091" s="13"/>
      <c r="K5091" s="13"/>
      <c r="L5091" s="13"/>
      <c r="M5091" s="13"/>
      <c r="N5091" s="13"/>
      <c r="O5091" s="13"/>
      <c r="P5091" s="13"/>
      <c r="Q5091" s="13"/>
      <c r="R5091" s="13"/>
      <c r="S5091" s="13"/>
      <c r="T5091" s="13"/>
      <c r="U5091" s="13"/>
      <c r="V5091" s="13"/>
      <c r="W5091" s="13"/>
      <c r="X5091" s="13"/>
      <c r="Y5091" s="13"/>
      <c r="Z5091" s="13"/>
      <c r="AA5091" s="13"/>
      <c r="AB5091" s="13"/>
      <c r="AC5091" s="13"/>
      <c r="AD5091" s="13"/>
      <c r="AE5091" s="13"/>
      <c r="AF5091" s="13"/>
      <c r="AG5091" s="13"/>
      <c r="AH5091" s="13"/>
      <c r="AI5091" s="13"/>
      <c r="AJ5091" s="13"/>
      <c r="AK5091" s="13"/>
      <c r="AL5091" s="13"/>
      <c r="AM5091" s="13"/>
      <c r="AN5091" s="13"/>
    </row>
    <row r="5092" spans="1:40" ht="15.75" hidden="1" customHeight="1" x14ac:dyDescent="0.25">
      <c r="A5092" s="13"/>
      <c r="B5092" s="13"/>
      <c r="C5092" s="13"/>
      <c r="D5092" s="13"/>
      <c r="E5092" s="13"/>
      <c r="F5092" s="13"/>
      <c r="G5092" s="13"/>
      <c r="H5092" s="13"/>
      <c r="I5092" s="13"/>
      <c r="J5092" s="13"/>
      <c r="K5092" s="13"/>
      <c r="L5092" s="13"/>
      <c r="M5092" s="13"/>
      <c r="N5092" s="13"/>
      <c r="O5092" s="13"/>
      <c r="P5092" s="13"/>
      <c r="Q5092" s="13"/>
      <c r="R5092" s="13"/>
      <c r="S5092" s="13"/>
      <c r="T5092" s="13"/>
      <c r="U5092" s="13"/>
      <c r="V5092" s="13"/>
      <c r="W5092" s="13"/>
      <c r="X5092" s="13"/>
      <c r="Y5092" s="13"/>
      <c r="Z5092" s="13"/>
      <c r="AA5092" s="13"/>
      <c r="AB5092" s="13"/>
      <c r="AC5092" s="13"/>
      <c r="AD5092" s="13"/>
      <c r="AE5092" s="13"/>
      <c r="AF5092" s="13"/>
      <c r="AG5092" s="13"/>
      <c r="AH5092" s="13"/>
      <c r="AI5092" s="13"/>
      <c r="AJ5092" s="13"/>
      <c r="AK5092" s="13"/>
      <c r="AL5092" s="13"/>
      <c r="AM5092" s="13"/>
      <c r="AN5092" s="13"/>
    </row>
    <row r="5093" spans="1:40" ht="15.75" hidden="1" customHeight="1" x14ac:dyDescent="0.25">
      <c r="A5093" s="13"/>
      <c r="B5093" s="13"/>
      <c r="C5093" s="13"/>
      <c r="D5093" s="13"/>
      <c r="E5093" s="13"/>
      <c r="F5093" s="13"/>
      <c r="G5093" s="13"/>
      <c r="H5093" s="13"/>
      <c r="I5093" s="13"/>
      <c r="J5093" s="13"/>
      <c r="K5093" s="13"/>
      <c r="L5093" s="13"/>
      <c r="M5093" s="13"/>
      <c r="N5093" s="13"/>
      <c r="O5093" s="13"/>
      <c r="P5093" s="13"/>
      <c r="Q5093" s="13"/>
      <c r="R5093" s="13"/>
      <c r="S5093" s="13"/>
      <c r="T5093" s="13"/>
      <c r="U5093" s="13"/>
      <c r="V5093" s="13"/>
      <c r="W5093" s="13"/>
      <c r="X5093" s="13"/>
      <c r="Y5093" s="13"/>
      <c r="Z5093" s="13"/>
      <c r="AA5093" s="13"/>
      <c r="AB5093" s="13"/>
      <c r="AC5093" s="13"/>
      <c r="AD5093" s="13"/>
      <c r="AE5093" s="13"/>
      <c r="AF5093" s="13"/>
      <c r="AG5093" s="13"/>
      <c r="AH5093" s="13"/>
      <c r="AI5093" s="13"/>
      <c r="AJ5093" s="13"/>
      <c r="AK5093" s="13"/>
      <c r="AL5093" s="13"/>
      <c r="AM5093" s="13"/>
      <c r="AN5093" s="13"/>
    </row>
    <row r="5094" spans="1:40" ht="15.75" hidden="1" customHeight="1" x14ac:dyDescent="0.25">
      <c r="A5094" s="13"/>
      <c r="B5094" s="13"/>
      <c r="C5094" s="13"/>
      <c r="D5094" s="13"/>
      <c r="E5094" s="13"/>
      <c r="F5094" s="13"/>
      <c r="G5094" s="13"/>
      <c r="H5094" s="13"/>
      <c r="I5094" s="13"/>
      <c r="J5094" s="13"/>
      <c r="K5094" s="13"/>
      <c r="L5094" s="13"/>
      <c r="M5094" s="13"/>
      <c r="N5094" s="13"/>
      <c r="O5094" s="13"/>
      <c r="P5094" s="13"/>
      <c r="Q5094" s="13"/>
      <c r="R5094" s="13"/>
      <c r="S5094" s="13"/>
      <c r="T5094" s="13"/>
      <c r="U5094" s="13"/>
      <c r="V5094" s="13"/>
      <c r="W5094" s="13"/>
      <c r="X5094" s="13"/>
      <c r="Y5094" s="13"/>
      <c r="Z5094" s="13"/>
      <c r="AA5094" s="13"/>
      <c r="AB5094" s="13"/>
      <c r="AC5094" s="13"/>
      <c r="AD5094" s="13"/>
      <c r="AE5094" s="13"/>
      <c r="AF5094" s="13"/>
      <c r="AG5094" s="13"/>
      <c r="AH5094" s="13"/>
      <c r="AI5094" s="13"/>
      <c r="AJ5094" s="13"/>
      <c r="AK5094" s="13"/>
      <c r="AL5094" s="13"/>
      <c r="AM5094" s="13"/>
      <c r="AN5094" s="13"/>
    </row>
    <row r="5095" spans="1:40" ht="15.75" hidden="1" customHeight="1" x14ac:dyDescent="0.25">
      <c r="A5095" s="13"/>
      <c r="B5095" s="13"/>
      <c r="C5095" s="13"/>
      <c r="D5095" s="13"/>
      <c r="E5095" s="13"/>
      <c r="F5095" s="13"/>
      <c r="G5095" s="13"/>
      <c r="H5095" s="13"/>
      <c r="I5095" s="13"/>
      <c r="J5095" s="13"/>
      <c r="K5095" s="13"/>
      <c r="L5095" s="13"/>
      <c r="M5095" s="13"/>
      <c r="N5095" s="13"/>
      <c r="O5095" s="13"/>
      <c r="P5095" s="13"/>
      <c r="Q5095" s="13"/>
      <c r="R5095" s="13"/>
      <c r="S5095" s="13"/>
      <c r="T5095" s="13"/>
      <c r="U5095" s="13"/>
      <c r="V5095" s="13"/>
      <c r="W5095" s="13"/>
      <c r="X5095" s="13"/>
      <c r="Y5095" s="13"/>
      <c r="Z5095" s="13"/>
      <c r="AA5095" s="13"/>
      <c r="AB5095" s="13"/>
      <c r="AC5095" s="13"/>
      <c r="AD5095" s="13"/>
      <c r="AE5095" s="13"/>
      <c r="AF5095" s="13"/>
      <c r="AG5095" s="13"/>
      <c r="AH5095" s="13"/>
      <c r="AI5095" s="13"/>
      <c r="AJ5095" s="13"/>
      <c r="AK5095" s="13"/>
      <c r="AL5095" s="13"/>
      <c r="AM5095" s="13"/>
      <c r="AN5095" s="13"/>
    </row>
    <row r="5096" spans="1:40" ht="15.75" hidden="1" customHeight="1" x14ac:dyDescent="0.25">
      <c r="A5096" s="13"/>
      <c r="B5096" s="13"/>
      <c r="C5096" s="13"/>
      <c r="D5096" s="13"/>
      <c r="E5096" s="13"/>
      <c r="F5096" s="13"/>
      <c r="G5096" s="13"/>
      <c r="H5096" s="13"/>
      <c r="I5096" s="13"/>
      <c r="J5096" s="13"/>
      <c r="K5096" s="13"/>
      <c r="L5096" s="13"/>
      <c r="M5096" s="13"/>
      <c r="N5096" s="13"/>
      <c r="O5096" s="13"/>
      <c r="P5096" s="13"/>
      <c r="Q5096" s="13"/>
      <c r="R5096" s="13"/>
      <c r="S5096" s="13"/>
      <c r="T5096" s="13"/>
      <c r="U5096" s="13"/>
      <c r="V5096" s="13"/>
      <c r="W5096" s="13"/>
      <c r="X5096" s="13"/>
      <c r="Y5096" s="13"/>
      <c r="Z5096" s="13"/>
      <c r="AA5096" s="13"/>
      <c r="AB5096" s="13"/>
      <c r="AC5096" s="13"/>
      <c r="AD5096" s="13"/>
      <c r="AE5096" s="13"/>
      <c r="AF5096" s="13"/>
      <c r="AG5096" s="13"/>
      <c r="AH5096" s="13"/>
      <c r="AI5096" s="13"/>
      <c r="AJ5096" s="13"/>
      <c r="AK5096" s="13"/>
      <c r="AL5096" s="13"/>
      <c r="AM5096" s="13"/>
      <c r="AN5096" s="13"/>
    </row>
    <row r="5097" spans="1:40" ht="15.75" hidden="1" customHeight="1" x14ac:dyDescent="0.25">
      <c r="A5097" s="13"/>
      <c r="B5097" s="13"/>
      <c r="C5097" s="13"/>
      <c r="D5097" s="13"/>
      <c r="E5097" s="13"/>
      <c r="F5097" s="13"/>
      <c r="G5097" s="13"/>
      <c r="H5097" s="13"/>
      <c r="I5097" s="13"/>
      <c r="J5097" s="13"/>
      <c r="K5097" s="13"/>
      <c r="L5097" s="13"/>
      <c r="M5097" s="13"/>
      <c r="N5097" s="13"/>
      <c r="O5097" s="13"/>
      <c r="P5097" s="13"/>
      <c r="Q5097" s="13"/>
      <c r="R5097" s="13"/>
      <c r="S5097" s="13"/>
      <c r="T5097" s="13"/>
      <c r="U5097" s="13"/>
      <c r="V5097" s="13"/>
      <c r="W5097" s="13"/>
      <c r="X5097" s="13"/>
      <c r="Y5097" s="13"/>
      <c r="Z5097" s="13"/>
      <c r="AA5097" s="13"/>
      <c r="AB5097" s="13"/>
      <c r="AC5097" s="13"/>
      <c r="AD5097" s="13"/>
      <c r="AE5097" s="13"/>
      <c r="AF5097" s="13"/>
      <c r="AG5097" s="13"/>
      <c r="AH5097" s="13"/>
      <c r="AI5097" s="13"/>
      <c r="AJ5097" s="13"/>
      <c r="AK5097" s="13"/>
      <c r="AL5097" s="13"/>
      <c r="AM5097" s="13"/>
      <c r="AN5097" s="13"/>
    </row>
    <row r="5098" spans="1:40" ht="15.75" hidden="1" customHeight="1" x14ac:dyDescent="0.25">
      <c r="A5098" s="13"/>
      <c r="B5098" s="13"/>
      <c r="C5098" s="13"/>
      <c r="D5098" s="13"/>
      <c r="E5098" s="13"/>
      <c r="F5098" s="13"/>
      <c r="G5098" s="13"/>
      <c r="H5098" s="13"/>
      <c r="I5098" s="13"/>
      <c r="J5098" s="13"/>
      <c r="K5098" s="13"/>
      <c r="L5098" s="13"/>
      <c r="M5098" s="13"/>
      <c r="N5098" s="13"/>
      <c r="O5098" s="13"/>
      <c r="P5098" s="13"/>
      <c r="Q5098" s="13"/>
      <c r="R5098" s="13"/>
      <c r="S5098" s="13"/>
      <c r="T5098" s="13"/>
      <c r="U5098" s="13"/>
      <c r="V5098" s="13"/>
      <c r="W5098" s="13"/>
      <c r="X5098" s="13"/>
      <c r="Y5098" s="13"/>
      <c r="Z5098" s="13"/>
      <c r="AA5098" s="13"/>
      <c r="AB5098" s="13"/>
      <c r="AC5098" s="13"/>
      <c r="AD5098" s="13"/>
      <c r="AE5098" s="13"/>
      <c r="AF5098" s="13"/>
      <c r="AG5098" s="13"/>
      <c r="AH5098" s="13"/>
      <c r="AI5098" s="13"/>
      <c r="AJ5098" s="13"/>
      <c r="AK5098" s="13"/>
      <c r="AL5098" s="13"/>
      <c r="AM5098" s="13"/>
      <c r="AN5098" s="13"/>
    </row>
    <row r="5099" spans="1:40" ht="15.75" hidden="1" customHeight="1" x14ac:dyDescent="0.25">
      <c r="A5099" s="13"/>
      <c r="B5099" s="13"/>
      <c r="C5099" s="13"/>
      <c r="D5099" s="13"/>
      <c r="E5099" s="13"/>
      <c r="F5099" s="13"/>
      <c r="G5099" s="13"/>
      <c r="H5099" s="13"/>
      <c r="I5099" s="13"/>
      <c r="J5099" s="13"/>
      <c r="K5099" s="13"/>
      <c r="L5099" s="13"/>
      <c r="M5099" s="13"/>
      <c r="N5099" s="13"/>
      <c r="O5099" s="13"/>
      <c r="P5099" s="13"/>
      <c r="Q5099" s="13"/>
      <c r="R5099" s="13"/>
      <c r="S5099" s="13"/>
      <c r="T5099" s="13"/>
      <c r="U5099" s="13"/>
      <c r="V5099" s="13"/>
      <c r="W5099" s="13"/>
      <c r="X5099" s="13"/>
      <c r="Y5099" s="13"/>
      <c r="Z5099" s="13"/>
      <c r="AA5099" s="13"/>
      <c r="AB5099" s="13"/>
      <c r="AC5099" s="13"/>
      <c r="AD5099" s="13"/>
      <c r="AE5099" s="13"/>
      <c r="AF5099" s="13"/>
      <c r="AG5099" s="13"/>
      <c r="AH5099" s="13"/>
      <c r="AI5099" s="13"/>
      <c r="AJ5099" s="13"/>
      <c r="AK5099" s="13"/>
      <c r="AL5099" s="13"/>
      <c r="AM5099" s="13"/>
      <c r="AN5099" s="13"/>
    </row>
    <row r="5100" spans="1:40" ht="15.75" hidden="1" customHeight="1" x14ac:dyDescent="0.25">
      <c r="A5100" s="13"/>
      <c r="B5100" s="13"/>
      <c r="C5100" s="13"/>
      <c r="D5100" s="13"/>
      <c r="E5100" s="13"/>
      <c r="F5100" s="13"/>
      <c r="G5100" s="13"/>
      <c r="H5100" s="13"/>
      <c r="I5100" s="13"/>
      <c r="J5100" s="13"/>
      <c r="K5100" s="13"/>
      <c r="L5100" s="13"/>
      <c r="M5100" s="13"/>
      <c r="N5100" s="13"/>
      <c r="O5100" s="13"/>
      <c r="P5100" s="13"/>
      <c r="Q5100" s="13"/>
      <c r="R5100" s="13"/>
      <c r="S5100" s="13"/>
      <c r="T5100" s="13"/>
      <c r="U5100" s="13"/>
      <c r="V5100" s="13"/>
      <c r="W5100" s="13"/>
      <c r="X5100" s="13"/>
      <c r="Y5100" s="13"/>
      <c r="Z5100" s="13"/>
      <c r="AA5100" s="13"/>
      <c r="AB5100" s="13"/>
      <c r="AC5100" s="13"/>
      <c r="AD5100" s="13"/>
      <c r="AE5100" s="13"/>
      <c r="AF5100" s="13"/>
      <c r="AG5100" s="13"/>
      <c r="AH5100" s="13"/>
      <c r="AI5100" s="13"/>
      <c r="AJ5100" s="13"/>
      <c r="AK5100" s="13"/>
      <c r="AL5100" s="13"/>
      <c r="AM5100" s="13"/>
      <c r="AN5100" s="13"/>
    </row>
    <row r="5101" spans="1:40" ht="15.75" hidden="1" customHeight="1" x14ac:dyDescent="0.25">
      <c r="A5101" s="13"/>
      <c r="B5101" s="13"/>
      <c r="C5101" s="13"/>
      <c r="D5101" s="13"/>
      <c r="E5101" s="13"/>
      <c r="F5101" s="13"/>
      <c r="G5101" s="13"/>
      <c r="H5101" s="13"/>
      <c r="I5101" s="13"/>
      <c r="J5101" s="13"/>
      <c r="K5101" s="13"/>
      <c r="L5101" s="13"/>
      <c r="M5101" s="13"/>
      <c r="N5101" s="13"/>
      <c r="O5101" s="13"/>
      <c r="P5101" s="13"/>
      <c r="Q5101" s="13"/>
      <c r="R5101" s="13"/>
      <c r="S5101" s="13"/>
      <c r="T5101" s="13"/>
      <c r="U5101" s="13"/>
      <c r="V5101" s="13"/>
      <c r="W5101" s="13"/>
      <c r="X5101" s="13"/>
      <c r="Y5101" s="13"/>
      <c r="Z5101" s="13"/>
      <c r="AA5101" s="13"/>
      <c r="AB5101" s="13"/>
      <c r="AC5101" s="13"/>
      <c r="AD5101" s="13"/>
      <c r="AE5101" s="13"/>
      <c r="AF5101" s="13"/>
      <c r="AG5101" s="13"/>
      <c r="AH5101" s="13"/>
      <c r="AI5101" s="13"/>
      <c r="AJ5101" s="13"/>
      <c r="AK5101" s="13"/>
      <c r="AL5101" s="13"/>
      <c r="AM5101" s="13"/>
      <c r="AN5101" s="13"/>
    </row>
    <row r="5102" spans="1:40" ht="15.75" hidden="1" customHeight="1" x14ac:dyDescent="0.25">
      <c r="A5102" s="13"/>
      <c r="B5102" s="13"/>
      <c r="C5102" s="13"/>
      <c r="D5102" s="13"/>
      <c r="E5102" s="13"/>
      <c r="F5102" s="13"/>
      <c r="G5102" s="13"/>
      <c r="H5102" s="13"/>
      <c r="I5102" s="13"/>
      <c r="J5102" s="13"/>
      <c r="K5102" s="13"/>
      <c r="L5102" s="13"/>
      <c r="M5102" s="13"/>
      <c r="N5102" s="13"/>
      <c r="O5102" s="13"/>
      <c r="P5102" s="13"/>
      <c r="Q5102" s="13"/>
      <c r="R5102" s="13"/>
      <c r="S5102" s="13"/>
      <c r="T5102" s="13"/>
      <c r="U5102" s="13"/>
      <c r="V5102" s="13"/>
      <c r="W5102" s="13"/>
      <c r="X5102" s="13"/>
      <c r="Y5102" s="13"/>
      <c r="Z5102" s="13"/>
      <c r="AA5102" s="13"/>
      <c r="AB5102" s="13"/>
      <c r="AC5102" s="13"/>
      <c r="AD5102" s="13"/>
      <c r="AE5102" s="13"/>
      <c r="AF5102" s="13"/>
      <c r="AG5102" s="13"/>
      <c r="AH5102" s="13"/>
      <c r="AI5102" s="13"/>
      <c r="AJ5102" s="13"/>
      <c r="AK5102" s="13"/>
      <c r="AL5102" s="13"/>
      <c r="AM5102" s="13"/>
      <c r="AN5102" s="13"/>
    </row>
    <row r="5103" spans="1:40" ht="15.75" hidden="1" customHeight="1" x14ac:dyDescent="0.25">
      <c r="A5103" s="13"/>
      <c r="B5103" s="13"/>
      <c r="C5103" s="13"/>
      <c r="D5103" s="13"/>
      <c r="E5103" s="13"/>
      <c r="F5103" s="13"/>
      <c r="G5103" s="13"/>
      <c r="H5103" s="13"/>
      <c r="I5103" s="13"/>
      <c r="J5103" s="13"/>
      <c r="K5103" s="13"/>
      <c r="L5103" s="13"/>
      <c r="M5103" s="13"/>
      <c r="N5103" s="13"/>
      <c r="O5103" s="13"/>
      <c r="P5103" s="13"/>
      <c r="Q5103" s="13"/>
      <c r="R5103" s="13"/>
      <c r="S5103" s="13"/>
      <c r="T5103" s="13"/>
      <c r="U5103" s="13"/>
      <c r="V5103" s="13"/>
      <c r="W5103" s="13"/>
      <c r="X5103" s="13"/>
      <c r="Y5103" s="13"/>
      <c r="Z5103" s="13"/>
      <c r="AA5103" s="13"/>
      <c r="AB5103" s="13"/>
      <c r="AC5103" s="13"/>
      <c r="AD5103" s="13"/>
      <c r="AE5103" s="13"/>
      <c r="AF5103" s="13"/>
      <c r="AG5103" s="13"/>
      <c r="AH5103" s="13"/>
      <c r="AI5103" s="13"/>
      <c r="AJ5103" s="13"/>
      <c r="AK5103" s="13"/>
      <c r="AL5103" s="13"/>
      <c r="AM5103" s="13"/>
      <c r="AN5103" s="13"/>
    </row>
    <row r="5104" spans="1:40" ht="15.75" hidden="1" customHeight="1" x14ac:dyDescent="0.25">
      <c r="A5104" s="13"/>
      <c r="B5104" s="13"/>
      <c r="C5104" s="13"/>
      <c r="D5104" s="13"/>
      <c r="E5104" s="13"/>
      <c r="F5104" s="13"/>
      <c r="G5104" s="13"/>
      <c r="H5104" s="13"/>
      <c r="I5104" s="13"/>
      <c r="J5104" s="13"/>
      <c r="K5104" s="13"/>
      <c r="L5104" s="13"/>
      <c r="M5104" s="13"/>
      <c r="N5104" s="13"/>
      <c r="O5104" s="13"/>
      <c r="P5104" s="13"/>
      <c r="Q5104" s="13"/>
      <c r="R5104" s="13"/>
      <c r="S5104" s="13"/>
      <c r="T5104" s="13"/>
      <c r="U5104" s="13"/>
      <c r="V5104" s="13"/>
      <c r="W5104" s="13"/>
      <c r="X5104" s="13"/>
      <c r="Y5104" s="13"/>
      <c r="Z5104" s="13"/>
      <c r="AA5104" s="13"/>
      <c r="AB5104" s="13"/>
      <c r="AC5104" s="13"/>
      <c r="AD5104" s="13"/>
      <c r="AE5104" s="13"/>
      <c r="AF5104" s="13"/>
      <c r="AG5104" s="13"/>
      <c r="AH5104" s="13"/>
      <c r="AI5104" s="13"/>
      <c r="AJ5104" s="13"/>
      <c r="AK5104" s="13"/>
      <c r="AL5104" s="13"/>
      <c r="AM5104" s="13"/>
      <c r="AN5104" s="13"/>
    </row>
    <row r="5105" spans="1:40" ht="15.75" hidden="1" customHeight="1" x14ac:dyDescent="0.25">
      <c r="A5105" s="13"/>
      <c r="B5105" s="13"/>
      <c r="C5105" s="13"/>
      <c r="D5105" s="13"/>
      <c r="E5105" s="13"/>
      <c r="F5105" s="13"/>
      <c r="G5105" s="13"/>
      <c r="H5105" s="13"/>
      <c r="I5105" s="13"/>
      <c r="J5105" s="13"/>
      <c r="K5105" s="13"/>
      <c r="L5105" s="13"/>
      <c r="M5105" s="13"/>
      <c r="N5105" s="13"/>
      <c r="O5105" s="13"/>
      <c r="P5105" s="13"/>
      <c r="Q5105" s="13"/>
      <c r="R5105" s="13"/>
      <c r="S5105" s="13"/>
      <c r="T5105" s="13"/>
      <c r="U5105" s="13"/>
      <c r="V5105" s="13"/>
      <c r="W5105" s="13"/>
      <c r="X5105" s="13"/>
      <c r="Y5105" s="13"/>
      <c r="Z5105" s="13"/>
      <c r="AA5105" s="13"/>
      <c r="AB5105" s="13"/>
      <c r="AC5105" s="13"/>
      <c r="AD5105" s="13"/>
      <c r="AE5105" s="13"/>
      <c r="AF5105" s="13"/>
      <c r="AG5105" s="13"/>
      <c r="AH5105" s="13"/>
      <c r="AI5105" s="13"/>
      <c r="AJ5105" s="13"/>
      <c r="AK5105" s="13"/>
      <c r="AL5105" s="13"/>
      <c r="AM5105" s="13"/>
      <c r="AN5105" s="13"/>
    </row>
    <row r="5106" spans="1:40" ht="15.75" hidden="1" customHeight="1" x14ac:dyDescent="0.25">
      <c r="A5106" s="13"/>
      <c r="B5106" s="13"/>
      <c r="C5106" s="13"/>
      <c r="D5106" s="13"/>
      <c r="E5106" s="13"/>
      <c r="F5106" s="13"/>
      <c r="G5106" s="13"/>
      <c r="H5106" s="13"/>
      <c r="I5106" s="13"/>
      <c r="J5106" s="13"/>
      <c r="K5106" s="13"/>
      <c r="L5106" s="13"/>
      <c r="M5106" s="13"/>
      <c r="N5106" s="13"/>
      <c r="O5106" s="13"/>
      <c r="P5106" s="13"/>
      <c r="Q5106" s="13"/>
      <c r="R5106" s="13"/>
      <c r="S5106" s="13"/>
      <c r="T5106" s="13"/>
      <c r="U5106" s="13"/>
      <c r="V5106" s="13"/>
      <c r="W5106" s="13"/>
      <c r="X5106" s="13"/>
      <c r="Y5106" s="13"/>
      <c r="Z5106" s="13"/>
      <c r="AA5106" s="13"/>
      <c r="AB5106" s="13"/>
      <c r="AC5106" s="13"/>
      <c r="AD5106" s="13"/>
      <c r="AE5106" s="13"/>
      <c r="AF5106" s="13"/>
      <c r="AG5106" s="13"/>
      <c r="AH5106" s="13"/>
      <c r="AI5106" s="13"/>
      <c r="AJ5106" s="13"/>
      <c r="AK5106" s="13"/>
      <c r="AL5106" s="13"/>
      <c r="AM5106" s="13"/>
      <c r="AN5106" s="13"/>
    </row>
    <row r="5107" spans="1:40" ht="15.75" hidden="1" customHeight="1" x14ac:dyDescent="0.25">
      <c r="A5107" s="13"/>
      <c r="B5107" s="13"/>
      <c r="C5107" s="13"/>
      <c r="D5107" s="13"/>
      <c r="E5107" s="13"/>
      <c r="F5107" s="13"/>
      <c r="G5107" s="13"/>
      <c r="H5107" s="13"/>
      <c r="I5107" s="13"/>
      <c r="J5107" s="13"/>
      <c r="K5107" s="13"/>
      <c r="L5107" s="13"/>
      <c r="M5107" s="13"/>
      <c r="N5107" s="13"/>
      <c r="O5107" s="13"/>
      <c r="P5107" s="13"/>
      <c r="Q5107" s="13"/>
      <c r="R5107" s="13"/>
      <c r="S5107" s="13"/>
      <c r="T5107" s="13"/>
      <c r="U5107" s="13"/>
      <c r="V5107" s="13"/>
      <c r="W5107" s="13"/>
      <c r="X5107" s="13"/>
      <c r="Y5107" s="13"/>
      <c r="Z5107" s="13"/>
      <c r="AA5107" s="13"/>
      <c r="AB5107" s="13"/>
      <c r="AC5107" s="13"/>
      <c r="AD5107" s="13"/>
      <c r="AE5107" s="13"/>
      <c r="AF5107" s="13"/>
      <c r="AG5107" s="13"/>
      <c r="AH5107" s="13"/>
      <c r="AI5107" s="13"/>
      <c r="AJ5107" s="13"/>
      <c r="AK5107" s="13"/>
      <c r="AL5107" s="13"/>
      <c r="AM5107" s="13"/>
      <c r="AN5107" s="13"/>
    </row>
    <row r="5108" spans="1:40" ht="15.75" hidden="1" customHeight="1" x14ac:dyDescent="0.25">
      <c r="A5108" s="13"/>
      <c r="B5108" s="13"/>
      <c r="C5108" s="13"/>
      <c r="D5108" s="13"/>
      <c r="E5108" s="13"/>
      <c r="F5108" s="13"/>
      <c r="G5108" s="13"/>
      <c r="H5108" s="13"/>
      <c r="I5108" s="13"/>
      <c r="J5108" s="13"/>
      <c r="K5108" s="13"/>
      <c r="L5108" s="13"/>
      <c r="M5108" s="13"/>
      <c r="N5108" s="13"/>
      <c r="O5108" s="13"/>
      <c r="P5108" s="13"/>
      <c r="Q5108" s="13"/>
      <c r="R5108" s="13"/>
      <c r="S5108" s="13"/>
      <c r="T5108" s="13"/>
      <c r="U5108" s="13"/>
      <c r="V5108" s="13"/>
      <c r="W5108" s="13"/>
      <c r="X5108" s="13"/>
      <c r="Y5108" s="13"/>
      <c r="Z5108" s="13"/>
      <c r="AA5108" s="13"/>
      <c r="AB5108" s="13"/>
      <c r="AC5108" s="13"/>
      <c r="AD5108" s="13"/>
      <c r="AE5108" s="13"/>
      <c r="AF5108" s="13"/>
      <c r="AG5108" s="13"/>
      <c r="AH5108" s="13"/>
      <c r="AI5108" s="13"/>
      <c r="AJ5108" s="13"/>
      <c r="AK5108" s="13"/>
      <c r="AL5108" s="13"/>
      <c r="AM5108" s="13"/>
      <c r="AN5108" s="13"/>
    </row>
    <row r="5109" spans="1:40" ht="15.75" hidden="1" customHeight="1" x14ac:dyDescent="0.25">
      <c r="A5109" s="13"/>
      <c r="B5109" s="13"/>
      <c r="C5109" s="13"/>
      <c r="D5109" s="13"/>
      <c r="E5109" s="13"/>
      <c r="F5109" s="13"/>
      <c r="G5109" s="13"/>
      <c r="H5109" s="13"/>
      <c r="I5109" s="13"/>
      <c r="J5109" s="13"/>
      <c r="K5109" s="13"/>
      <c r="L5109" s="13"/>
      <c r="M5109" s="13"/>
      <c r="N5109" s="13"/>
      <c r="O5109" s="13"/>
      <c r="P5109" s="13"/>
      <c r="Q5109" s="13"/>
      <c r="R5109" s="13"/>
      <c r="S5109" s="13"/>
      <c r="T5109" s="13"/>
      <c r="U5109" s="13"/>
      <c r="V5109" s="13"/>
      <c r="W5109" s="13"/>
      <c r="X5109" s="13"/>
      <c r="Y5109" s="13"/>
      <c r="Z5109" s="13"/>
      <c r="AA5109" s="13"/>
      <c r="AB5109" s="13"/>
      <c r="AC5109" s="13"/>
      <c r="AD5109" s="13"/>
      <c r="AE5109" s="13"/>
      <c r="AF5109" s="13"/>
      <c r="AG5109" s="13"/>
      <c r="AH5109" s="13"/>
      <c r="AI5109" s="13"/>
      <c r="AJ5109" s="13"/>
      <c r="AK5109" s="13"/>
      <c r="AL5109" s="13"/>
      <c r="AM5109" s="13"/>
      <c r="AN5109" s="13"/>
    </row>
    <row r="5110" spans="1:40" ht="15.75" hidden="1" customHeight="1" x14ac:dyDescent="0.25">
      <c r="A5110" s="13"/>
      <c r="B5110" s="13"/>
      <c r="C5110" s="13"/>
      <c r="D5110" s="13"/>
      <c r="E5110" s="13"/>
      <c r="F5110" s="13"/>
      <c r="G5110" s="13"/>
      <c r="H5110" s="13"/>
      <c r="I5110" s="13"/>
      <c r="J5110" s="13"/>
      <c r="K5110" s="13"/>
      <c r="L5110" s="13"/>
      <c r="M5110" s="13"/>
      <c r="N5110" s="13"/>
      <c r="O5110" s="13"/>
      <c r="P5110" s="13"/>
      <c r="Q5110" s="13"/>
      <c r="R5110" s="13"/>
      <c r="S5110" s="13"/>
      <c r="T5110" s="13"/>
      <c r="U5110" s="13"/>
      <c r="V5110" s="13"/>
      <c r="W5110" s="13"/>
      <c r="X5110" s="13"/>
      <c r="Y5110" s="13"/>
      <c r="Z5110" s="13"/>
      <c r="AA5110" s="13"/>
      <c r="AB5110" s="13"/>
      <c r="AC5110" s="13"/>
      <c r="AD5110" s="13"/>
      <c r="AE5110" s="13"/>
      <c r="AF5110" s="13"/>
      <c r="AG5110" s="13"/>
      <c r="AH5110" s="13"/>
      <c r="AI5110" s="13"/>
      <c r="AJ5110" s="13"/>
      <c r="AK5110" s="13"/>
      <c r="AL5110" s="13"/>
      <c r="AM5110" s="13"/>
      <c r="AN5110" s="13"/>
    </row>
    <row r="5111" spans="1:40" ht="15.75" hidden="1" customHeight="1" x14ac:dyDescent="0.25">
      <c r="A5111" s="13"/>
      <c r="B5111" s="13"/>
      <c r="C5111" s="13"/>
      <c r="D5111" s="13"/>
      <c r="E5111" s="13"/>
      <c r="F5111" s="13"/>
      <c r="G5111" s="13"/>
      <c r="H5111" s="13"/>
      <c r="I5111" s="13"/>
      <c r="J5111" s="13"/>
      <c r="K5111" s="13"/>
      <c r="L5111" s="13"/>
      <c r="M5111" s="13"/>
      <c r="N5111" s="13"/>
      <c r="O5111" s="13"/>
      <c r="P5111" s="13"/>
      <c r="Q5111" s="13"/>
      <c r="R5111" s="13"/>
      <c r="S5111" s="13"/>
      <c r="T5111" s="13"/>
      <c r="U5111" s="13"/>
      <c r="V5111" s="13"/>
      <c r="W5111" s="13"/>
      <c r="X5111" s="13"/>
      <c r="Y5111" s="13"/>
      <c r="Z5111" s="13"/>
      <c r="AA5111" s="13"/>
      <c r="AB5111" s="13"/>
      <c r="AC5111" s="13"/>
      <c r="AD5111" s="13"/>
      <c r="AE5111" s="13"/>
      <c r="AF5111" s="13"/>
      <c r="AG5111" s="13"/>
      <c r="AH5111" s="13"/>
      <c r="AI5111" s="13"/>
      <c r="AJ5111" s="13"/>
      <c r="AK5111" s="13"/>
      <c r="AL5111" s="13"/>
      <c r="AM5111" s="13"/>
      <c r="AN5111" s="13"/>
    </row>
    <row r="5112" spans="1:40" ht="15.75" hidden="1" customHeight="1" x14ac:dyDescent="0.25">
      <c r="A5112" s="13"/>
      <c r="B5112" s="13"/>
      <c r="C5112" s="13"/>
      <c r="D5112" s="13"/>
      <c r="E5112" s="13"/>
      <c r="F5112" s="13"/>
      <c r="G5112" s="13"/>
      <c r="H5112" s="13"/>
      <c r="I5112" s="13"/>
      <c r="J5112" s="13"/>
      <c r="K5112" s="13"/>
      <c r="L5112" s="13"/>
      <c r="M5112" s="13"/>
      <c r="N5112" s="13"/>
      <c r="O5112" s="13"/>
      <c r="P5112" s="13"/>
      <c r="Q5112" s="13"/>
      <c r="R5112" s="13"/>
      <c r="S5112" s="13"/>
      <c r="T5112" s="13"/>
      <c r="U5112" s="13"/>
      <c r="V5112" s="13"/>
      <c r="W5112" s="13"/>
      <c r="X5112" s="13"/>
      <c r="Y5112" s="13"/>
      <c r="Z5112" s="13"/>
      <c r="AA5112" s="13"/>
      <c r="AB5112" s="13"/>
      <c r="AC5112" s="13"/>
      <c r="AD5112" s="13"/>
      <c r="AE5112" s="13"/>
      <c r="AF5112" s="13"/>
      <c r="AG5112" s="13"/>
      <c r="AH5112" s="13"/>
      <c r="AI5112" s="13"/>
      <c r="AJ5112" s="13"/>
      <c r="AK5112" s="13"/>
      <c r="AL5112" s="13"/>
      <c r="AM5112" s="13"/>
      <c r="AN5112" s="13"/>
    </row>
    <row r="5113" spans="1:40" ht="15.75" hidden="1" customHeight="1" x14ac:dyDescent="0.25">
      <c r="A5113" s="13"/>
      <c r="B5113" s="13"/>
      <c r="C5113" s="13"/>
      <c r="D5113" s="13"/>
      <c r="E5113" s="13"/>
      <c r="F5113" s="13"/>
      <c r="G5113" s="13"/>
      <c r="H5113" s="13"/>
      <c r="I5113" s="13"/>
      <c r="J5113" s="13"/>
      <c r="K5113" s="13"/>
      <c r="L5113" s="13"/>
      <c r="M5113" s="13"/>
      <c r="N5113" s="13"/>
      <c r="O5113" s="13"/>
      <c r="P5113" s="13"/>
      <c r="Q5113" s="13"/>
      <c r="R5113" s="13"/>
      <c r="S5113" s="13"/>
      <c r="T5113" s="13"/>
      <c r="U5113" s="13"/>
      <c r="V5113" s="13"/>
      <c r="W5113" s="13"/>
      <c r="X5113" s="13"/>
      <c r="Y5113" s="13"/>
      <c r="Z5113" s="13"/>
      <c r="AA5113" s="13"/>
      <c r="AB5113" s="13"/>
      <c r="AC5113" s="13"/>
      <c r="AD5113" s="13"/>
      <c r="AE5113" s="13"/>
      <c r="AF5113" s="13"/>
      <c r="AG5113" s="13"/>
      <c r="AH5113" s="13"/>
      <c r="AI5113" s="13"/>
      <c r="AJ5113" s="13"/>
      <c r="AK5113" s="13"/>
      <c r="AL5113" s="13"/>
      <c r="AM5113" s="13"/>
      <c r="AN5113" s="13"/>
    </row>
    <row r="5114" spans="1:40" ht="15.75" hidden="1" customHeight="1" x14ac:dyDescent="0.25">
      <c r="A5114" s="13"/>
      <c r="B5114" s="13"/>
      <c r="C5114" s="13"/>
      <c r="D5114" s="13"/>
      <c r="E5114" s="13"/>
      <c r="F5114" s="13"/>
      <c r="G5114" s="13"/>
      <c r="H5114" s="13"/>
      <c r="I5114" s="13"/>
      <c r="J5114" s="13"/>
      <c r="K5114" s="13"/>
      <c r="L5114" s="13"/>
      <c r="M5114" s="13"/>
      <c r="N5114" s="13"/>
      <c r="O5114" s="13"/>
      <c r="P5114" s="13"/>
      <c r="Q5114" s="13"/>
      <c r="R5114" s="13"/>
      <c r="S5114" s="13"/>
      <c r="T5114" s="13"/>
      <c r="U5114" s="13"/>
      <c r="V5114" s="13"/>
      <c r="W5114" s="13"/>
      <c r="X5114" s="13"/>
      <c r="Y5114" s="13"/>
      <c r="Z5114" s="13"/>
      <c r="AA5114" s="13"/>
      <c r="AB5114" s="13"/>
      <c r="AC5114" s="13"/>
      <c r="AD5114" s="13"/>
      <c r="AE5114" s="13"/>
      <c r="AF5114" s="13"/>
      <c r="AG5114" s="13"/>
      <c r="AH5114" s="13"/>
      <c r="AI5114" s="13"/>
      <c r="AJ5114" s="13"/>
      <c r="AK5114" s="13"/>
      <c r="AL5114" s="13"/>
      <c r="AM5114" s="13"/>
      <c r="AN5114" s="13"/>
    </row>
    <row r="5115" spans="1:40" ht="15.75" hidden="1" customHeight="1" x14ac:dyDescent="0.25">
      <c r="A5115" s="13"/>
      <c r="B5115" s="13"/>
      <c r="C5115" s="13"/>
      <c r="D5115" s="13"/>
      <c r="E5115" s="13"/>
      <c r="F5115" s="13"/>
      <c r="G5115" s="13"/>
      <c r="H5115" s="13"/>
      <c r="I5115" s="13"/>
      <c r="J5115" s="13"/>
      <c r="K5115" s="13"/>
      <c r="L5115" s="13"/>
      <c r="M5115" s="13"/>
      <c r="N5115" s="13"/>
      <c r="O5115" s="13"/>
      <c r="P5115" s="13"/>
      <c r="Q5115" s="13"/>
      <c r="R5115" s="13"/>
      <c r="S5115" s="13"/>
      <c r="T5115" s="13"/>
      <c r="U5115" s="13"/>
      <c r="V5115" s="13"/>
      <c r="W5115" s="13"/>
      <c r="X5115" s="13"/>
      <c r="Y5115" s="13"/>
      <c r="Z5115" s="13"/>
      <c r="AA5115" s="13"/>
      <c r="AB5115" s="13"/>
      <c r="AC5115" s="13"/>
      <c r="AD5115" s="13"/>
      <c r="AE5115" s="13"/>
      <c r="AF5115" s="13"/>
      <c r="AG5115" s="13"/>
      <c r="AH5115" s="13"/>
      <c r="AI5115" s="13"/>
      <c r="AJ5115" s="13"/>
      <c r="AK5115" s="13"/>
      <c r="AL5115" s="13"/>
      <c r="AM5115" s="13"/>
      <c r="AN5115" s="13"/>
    </row>
    <row r="5116" spans="1:40" ht="15.75" hidden="1" customHeight="1" x14ac:dyDescent="0.25">
      <c r="A5116" s="13"/>
      <c r="B5116" s="13"/>
      <c r="C5116" s="13"/>
      <c r="D5116" s="13"/>
      <c r="E5116" s="13"/>
      <c r="F5116" s="13"/>
      <c r="G5116" s="13"/>
      <c r="H5116" s="13"/>
      <c r="I5116" s="13"/>
      <c r="J5116" s="13"/>
      <c r="K5116" s="13"/>
      <c r="L5116" s="13"/>
      <c r="M5116" s="13"/>
      <c r="N5116" s="13"/>
      <c r="O5116" s="13"/>
      <c r="P5116" s="13"/>
      <c r="Q5116" s="13"/>
      <c r="R5116" s="13"/>
      <c r="S5116" s="13"/>
      <c r="T5116" s="13"/>
      <c r="U5116" s="13"/>
      <c r="V5116" s="13"/>
      <c r="W5116" s="13"/>
      <c r="X5116" s="13"/>
      <c r="Y5116" s="13"/>
      <c r="Z5116" s="13"/>
      <c r="AA5116" s="13"/>
      <c r="AB5116" s="13"/>
      <c r="AC5116" s="13"/>
      <c r="AD5116" s="13"/>
      <c r="AE5116" s="13"/>
      <c r="AF5116" s="13"/>
      <c r="AG5116" s="13"/>
      <c r="AH5116" s="13"/>
      <c r="AI5116" s="13"/>
      <c r="AJ5116" s="13"/>
      <c r="AK5116" s="13"/>
      <c r="AL5116" s="13"/>
      <c r="AM5116" s="13"/>
      <c r="AN5116" s="13"/>
    </row>
    <row r="5117" spans="1:40" ht="15.75" hidden="1" customHeight="1" x14ac:dyDescent="0.25">
      <c r="A5117" s="13"/>
      <c r="B5117" s="13"/>
      <c r="C5117" s="13"/>
      <c r="D5117" s="13"/>
      <c r="E5117" s="13"/>
      <c r="F5117" s="13"/>
      <c r="G5117" s="13"/>
      <c r="H5117" s="13"/>
      <c r="I5117" s="13"/>
      <c r="J5117" s="13"/>
      <c r="K5117" s="13"/>
      <c r="L5117" s="13"/>
      <c r="M5117" s="13"/>
      <c r="N5117" s="13"/>
      <c r="O5117" s="13"/>
      <c r="P5117" s="13"/>
      <c r="Q5117" s="13"/>
      <c r="R5117" s="13"/>
      <c r="S5117" s="13"/>
      <c r="T5117" s="13"/>
      <c r="U5117" s="13"/>
      <c r="V5117" s="13"/>
      <c r="W5117" s="13"/>
      <c r="X5117" s="13"/>
      <c r="Y5117" s="13"/>
      <c r="Z5117" s="13"/>
      <c r="AA5117" s="13"/>
      <c r="AB5117" s="13"/>
      <c r="AC5117" s="13"/>
      <c r="AD5117" s="13"/>
      <c r="AE5117" s="13"/>
      <c r="AF5117" s="13"/>
      <c r="AG5117" s="13"/>
      <c r="AH5117" s="13"/>
      <c r="AI5117" s="13"/>
      <c r="AJ5117" s="13"/>
      <c r="AK5117" s="13"/>
      <c r="AL5117" s="13"/>
      <c r="AM5117" s="13"/>
      <c r="AN5117" s="13"/>
    </row>
    <row r="5118" spans="1:40" ht="15.75" hidden="1" customHeight="1" x14ac:dyDescent="0.25">
      <c r="A5118" s="13"/>
      <c r="B5118" s="13"/>
      <c r="C5118" s="13"/>
      <c r="D5118" s="13"/>
      <c r="E5118" s="13"/>
      <c r="F5118" s="13"/>
      <c r="G5118" s="13"/>
      <c r="H5118" s="13"/>
      <c r="I5118" s="13"/>
      <c r="J5118" s="13"/>
      <c r="K5118" s="13"/>
      <c r="L5118" s="13"/>
      <c r="M5118" s="13"/>
      <c r="N5118" s="13"/>
      <c r="O5118" s="13"/>
      <c r="P5118" s="13"/>
      <c r="Q5118" s="13"/>
      <c r="R5118" s="13"/>
      <c r="S5118" s="13"/>
      <c r="T5118" s="13"/>
      <c r="U5118" s="13"/>
      <c r="V5118" s="13"/>
      <c r="W5118" s="13"/>
      <c r="X5118" s="13"/>
      <c r="Y5118" s="13"/>
      <c r="Z5118" s="13"/>
      <c r="AA5118" s="13"/>
      <c r="AB5118" s="13"/>
      <c r="AC5118" s="13"/>
      <c r="AD5118" s="13"/>
      <c r="AE5118" s="13"/>
      <c r="AF5118" s="13"/>
      <c r="AG5118" s="13"/>
      <c r="AH5118" s="13"/>
      <c r="AI5118" s="13"/>
      <c r="AJ5118" s="13"/>
      <c r="AK5118" s="13"/>
      <c r="AL5118" s="13"/>
      <c r="AM5118" s="13"/>
      <c r="AN5118" s="13"/>
    </row>
    <row r="5119" spans="1:40" ht="15.75" hidden="1" customHeight="1" x14ac:dyDescent="0.25">
      <c r="A5119" s="13"/>
      <c r="B5119" s="13"/>
      <c r="C5119" s="13"/>
      <c r="D5119" s="13"/>
      <c r="E5119" s="13"/>
      <c r="F5119" s="13"/>
      <c r="G5119" s="13"/>
      <c r="H5119" s="13"/>
      <c r="I5119" s="13"/>
      <c r="J5119" s="13"/>
      <c r="K5119" s="13"/>
      <c r="L5119" s="13"/>
      <c r="M5119" s="13"/>
      <c r="N5119" s="13"/>
      <c r="O5119" s="13"/>
      <c r="P5119" s="13"/>
      <c r="Q5119" s="13"/>
      <c r="R5119" s="13"/>
      <c r="S5119" s="13"/>
      <c r="T5119" s="13"/>
      <c r="U5119" s="13"/>
      <c r="V5119" s="13"/>
      <c r="W5119" s="13"/>
      <c r="X5119" s="13"/>
      <c r="Y5119" s="13"/>
      <c r="Z5119" s="13"/>
      <c r="AA5119" s="13"/>
      <c r="AB5119" s="13"/>
      <c r="AC5119" s="13"/>
      <c r="AD5119" s="13"/>
      <c r="AE5119" s="13"/>
      <c r="AF5119" s="13"/>
      <c r="AG5119" s="13"/>
      <c r="AH5119" s="13"/>
      <c r="AI5119" s="13"/>
      <c r="AJ5119" s="13"/>
      <c r="AK5119" s="13"/>
      <c r="AL5119" s="13"/>
      <c r="AM5119" s="13"/>
      <c r="AN5119" s="13"/>
    </row>
    <row r="5120" spans="1:40" ht="15.75" hidden="1" customHeight="1" x14ac:dyDescent="0.25">
      <c r="A5120" s="13"/>
      <c r="B5120" s="13"/>
      <c r="C5120" s="13"/>
      <c r="D5120" s="13"/>
      <c r="E5120" s="13"/>
      <c r="F5120" s="13"/>
      <c r="G5120" s="13"/>
      <c r="H5120" s="13"/>
      <c r="I5120" s="13"/>
      <c r="J5120" s="13"/>
      <c r="K5120" s="13"/>
      <c r="L5120" s="13"/>
      <c r="M5120" s="13"/>
      <c r="N5120" s="13"/>
      <c r="O5120" s="13"/>
      <c r="P5120" s="13"/>
      <c r="Q5120" s="13"/>
      <c r="R5120" s="13"/>
      <c r="S5120" s="13"/>
      <c r="T5120" s="13"/>
      <c r="U5120" s="13"/>
      <c r="V5120" s="13"/>
      <c r="W5120" s="13"/>
      <c r="X5120" s="13"/>
      <c r="Y5120" s="13"/>
      <c r="Z5120" s="13"/>
      <c r="AA5120" s="13"/>
      <c r="AB5120" s="13"/>
      <c r="AC5120" s="13"/>
      <c r="AD5120" s="13"/>
      <c r="AE5120" s="13"/>
      <c r="AF5120" s="13"/>
      <c r="AG5120" s="13"/>
      <c r="AH5120" s="13"/>
      <c r="AI5120" s="13"/>
      <c r="AJ5120" s="13"/>
      <c r="AK5120" s="13"/>
      <c r="AL5120" s="13"/>
      <c r="AM5120" s="13"/>
      <c r="AN5120" s="13"/>
    </row>
    <row r="5121" spans="1:40" ht="15.75" hidden="1" customHeight="1" x14ac:dyDescent="0.25">
      <c r="A5121" s="13"/>
      <c r="B5121" s="13"/>
      <c r="C5121" s="13"/>
      <c r="D5121" s="13"/>
      <c r="E5121" s="13"/>
      <c r="F5121" s="13"/>
      <c r="G5121" s="13"/>
      <c r="H5121" s="13"/>
      <c r="I5121" s="13"/>
      <c r="J5121" s="13"/>
      <c r="K5121" s="13"/>
      <c r="L5121" s="13"/>
      <c r="M5121" s="13"/>
      <c r="N5121" s="13"/>
      <c r="O5121" s="13"/>
      <c r="P5121" s="13"/>
      <c r="Q5121" s="13"/>
      <c r="R5121" s="13"/>
      <c r="S5121" s="13"/>
      <c r="T5121" s="13"/>
      <c r="U5121" s="13"/>
      <c r="V5121" s="13"/>
      <c r="W5121" s="13"/>
      <c r="X5121" s="13"/>
      <c r="Y5121" s="13"/>
      <c r="Z5121" s="13"/>
      <c r="AA5121" s="13"/>
      <c r="AB5121" s="13"/>
      <c r="AC5121" s="13"/>
      <c r="AD5121" s="13"/>
      <c r="AE5121" s="13"/>
      <c r="AF5121" s="13"/>
      <c r="AG5121" s="13"/>
      <c r="AH5121" s="13"/>
      <c r="AI5121" s="13"/>
      <c r="AJ5121" s="13"/>
      <c r="AK5121" s="13"/>
      <c r="AL5121" s="13"/>
      <c r="AM5121" s="13"/>
      <c r="AN5121" s="13"/>
    </row>
    <row r="5122" spans="1:40" ht="15.75" hidden="1" customHeight="1" x14ac:dyDescent="0.25">
      <c r="A5122" s="13"/>
      <c r="B5122" s="13"/>
      <c r="C5122" s="13"/>
      <c r="D5122" s="13"/>
      <c r="E5122" s="13"/>
      <c r="F5122" s="13"/>
      <c r="G5122" s="13"/>
      <c r="H5122" s="13"/>
      <c r="I5122" s="13"/>
      <c r="J5122" s="13"/>
      <c r="K5122" s="13"/>
      <c r="L5122" s="13"/>
      <c r="M5122" s="13"/>
      <c r="N5122" s="13"/>
      <c r="O5122" s="13"/>
      <c r="P5122" s="13"/>
      <c r="Q5122" s="13"/>
      <c r="R5122" s="13"/>
      <c r="S5122" s="13"/>
      <c r="T5122" s="13"/>
      <c r="U5122" s="13"/>
      <c r="V5122" s="13"/>
      <c r="W5122" s="13"/>
      <c r="X5122" s="13"/>
      <c r="Y5122" s="13"/>
      <c r="Z5122" s="13"/>
      <c r="AA5122" s="13"/>
      <c r="AB5122" s="13"/>
      <c r="AC5122" s="13"/>
      <c r="AD5122" s="13"/>
      <c r="AE5122" s="13"/>
      <c r="AF5122" s="13"/>
      <c r="AG5122" s="13"/>
      <c r="AH5122" s="13"/>
      <c r="AI5122" s="13"/>
      <c r="AJ5122" s="13"/>
      <c r="AK5122" s="13"/>
      <c r="AL5122" s="13"/>
      <c r="AM5122" s="13"/>
      <c r="AN5122" s="13"/>
    </row>
    <row r="5123" spans="1:40" ht="15.75" hidden="1" customHeight="1" x14ac:dyDescent="0.25">
      <c r="A5123" s="13"/>
      <c r="B5123" s="13"/>
      <c r="C5123" s="13"/>
      <c r="D5123" s="13"/>
      <c r="E5123" s="13"/>
      <c r="F5123" s="13"/>
      <c r="G5123" s="13"/>
      <c r="H5123" s="13"/>
      <c r="I5123" s="13"/>
      <c r="J5123" s="13"/>
      <c r="K5123" s="13"/>
      <c r="L5123" s="13"/>
      <c r="M5123" s="13"/>
      <c r="N5123" s="13"/>
      <c r="O5123" s="13"/>
      <c r="P5123" s="13"/>
      <c r="Q5123" s="13"/>
      <c r="R5123" s="13"/>
      <c r="S5123" s="13"/>
      <c r="T5123" s="13"/>
      <c r="U5123" s="13"/>
      <c r="V5123" s="13"/>
      <c r="W5123" s="13"/>
      <c r="X5123" s="13"/>
      <c r="Y5123" s="13"/>
      <c r="Z5123" s="13"/>
      <c r="AA5123" s="13"/>
      <c r="AB5123" s="13"/>
      <c r="AC5123" s="13"/>
      <c r="AD5123" s="13"/>
      <c r="AE5123" s="13"/>
      <c r="AF5123" s="13"/>
      <c r="AG5123" s="13"/>
      <c r="AH5123" s="13"/>
      <c r="AI5123" s="13"/>
      <c r="AJ5123" s="13"/>
      <c r="AK5123" s="13"/>
      <c r="AL5123" s="13"/>
      <c r="AM5123" s="13"/>
      <c r="AN5123" s="13"/>
    </row>
    <row r="5124" spans="1:40" ht="15.75" hidden="1" customHeight="1" x14ac:dyDescent="0.25">
      <c r="A5124" s="13"/>
      <c r="B5124" s="13"/>
      <c r="C5124" s="13"/>
      <c r="D5124" s="13"/>
      <c r="E5124" s="13"/>
      <c r="F5124" s="13"/>
      <c r="G5124" s="13"/>
      <c r="H5124" s="13"/>
      <c r="I5124" s="13"/>
      <c r="J5124" s="13"/>
      <c r="K5124" s="13"/>
      <c r="L5124" s="13"/>
      <c r="M5124" s="13"/>
      <c r="N5124" s="13"/>
      <c r="O5124" s="13"/>
      <c r="P5124" s="13"/>
      <c r="Q5124" s="13"/>
      <c r="R5124" s="13"/>
      <c r="S5124" s="13"/>
      <c r="T5124" s="13"/>
      <c r="U5124" s="13"/>
      <c r="V5124" s="13"/>
      <c r="W5124" s="13"/>
      <c r="X5124" s="13"/>
      <c r="Y5124" s="13"/>
      <c r="Z5124" s="13"/>
      <c r="AA5124" s="13"/>
      <c r="AB5124" s="13"/>
      <c r="AC5124" s="13"/>
      <c r="AD5124" s="13"/>
      <c r="AE5124" s="13"/>
      <c r="AF5124" s="13"/>
      <c r="AG5124" s="13"/>
      <c r="AH5124" s="13"/>
      <c r="AI5124" s="13"/>
      <c r="AJ5124" s="13"/>
      <c r="AK5124" s="13"/>
      <c r="AL5124" s="13"/>
      <c r="AM5124" s="13"/>
      <c r="AN5124" s="13"/>
    </row>
    <row r="5125" spans="1:40" ht="15.75" hidden="1" customHeight="1" x14ac:dyDescent="0.25">
      <c r="A5125" s="13"/>
      <c r="B5125" s="13"/>
      <c r="C5125" s="13"/>
      <c r="D5125" s="13"/>
      <c r="E5125" s="13"/>
      <c r="F5125" s="13"/>
      <c r="G5125" s="13"/>
      <c r="H5125" s="13"/>
      <c r="I5125" s="13"/>
      <c r="J5125" s="13"/>
      <c r="K5125" s="13"/>
      <c r="L5125" s="13"/>
      <c r="M5125" s="13"/>
      <c r="N5125" s="13"/>
      <c r="O5125" s="13"/>
      <c r="P5125" s="13"/>
      <c r="Q5125" s="13"/>
      <c r="R5125" s="13"/>
      <c r="S5125" s="13"/>
      <c r="T5125" s="13"/>
      <c r="U5125" s="13"/>
      <c r="V5125" s="13"/>
      <c r="W5125" s="13"/>
      <c r="X5125" s="13"/>
      <c r="Y5125" s="13"/>
      <c r="Z5125" s="13"/>
      <c r="AA5125" s="13"/>
      <c r="AB5125" s="13"/>
      <c r="AC5125" s="13"/>
      <c r="AD5125" s="13"/>
      <c r="AE5125" s="13"/>
      <c r="AF5125" s="13"/>
      <c r="AG5125" s="13"/>
      <c r="AH5125" s="13"/>
      <c r="AI5125" s="13"/>
      <c r="AJ5125" s="13"/>
      <c r="AK5125" s="13"/>
      <c r="AL5125" s="13"/>
      <c r="AM5125" s="13"/>
      <c r="AN5125" s="13"/>
    </row>
    <row r="5126" spans="1:40" ht="15.75" hidden="1" customHeight="1" x14ac:dyDescent="0.25">
      <c r="A5126" s="13"/>
      <c r="B5126" s="13"/>
      <c r="C5126" s="13"/>
      <c r="D5126" s="13"/>
      <c r="E5126" s="13"/>
      <c r="F5126" s="13"/>
      <c r="G5126" s="13"/>
      <c r="H5126" s="13"/>
      <c r="I5126" s="13"/>
      <c r="J5126" s="13"/>
      <c r="K5126" s="13"/>
      <c r="L5126" s="13"/>
      <c r="M5126" s="13"/>
      <c r="N5126" s="13"/>
      <c r="O5126" s="13"/>
      <c r="P5126" s="13"/>
      <c r="Q5126" s="13"/>
      <c r="R5126" s="13"/>
      <c r="S5126" s="13"/>
      <c r="T5126" s="13"/>
      <c r="U5126" s="13"/>
      <c r="V5126" s="13"/>
      <c r="W5126" s="13"/>
      <c r="X5126" s="13"/>
      <c r="Y5126" s="13"/>
      <c r="Z5126" s="13"/>
      <c r="AA5126" s="13"/>
      <c r="AB5126" s="13"/>
      <c r="AC5126" s="13"/>
      <c r="AD5126" s="13"/>
      <c r="AE5126" s="13"/>
      <c r="AF5126" s="13"/>
      <c r="AG5126" s="13"/>
      <c r="AH5126" s="13"/>
      <c r="AI5126" s="13"/>
      <c r="AJ5126" s="13"/>
      <c r="AK5126" s="13"/>
      <c r="AL5126" s="13"/>
      <c r="AM5126" s="13"/>
      <c r="AN5126" s="13"/>
    </row>
    <row r="5127" spans="1:40" ht="15.75" hidden="1" customHeight="1" x14ac:dyDescent="0.25">
      <c r="A5127" s="13"/>
      <c r="B5127" s="13"/>
      <c r="C5127" s="13"/>
      <c r="D5127" s="13"/>
      <c r="E5127" s="13"/>
      <c r="F5127" s="13"/>
      <c r="G5127" s="13"/>
      <c r="H5127" s="13"/>
      <c r="I5127" s="13"/>
      <c r="J5127" s="13"/>
      <c r="K5127" s="13"/>
      <c r="L5127" s="13"/>
      <c r="M5127" s="13"/>
      <c r="N5127" s="13"/>
      <c r="O5127" s="13"/>
      <c r="P5127" s="13"/>
      <c r="Q5127" s="13"/>
      <c r="R5127" s="13"/>
      <c r="S5127" s="13"/>
      <c r="T5127" s="13"/>
      <c r="U5127" s="13"/>
      <c r="V5127" s="13"/>
      <c r="W5127" s="13"/>
      <c r="X5127" s="13"/>
      <c r="Y5127" s="13"/>
      <c r="Z5127" s="13"/>
      <c r="AA5127" s="13"/>
      <c r="AB5127" s="13"/>
      <c r="AC5127" s="13"/>
      <c r="AD5127" s="13"/>
      <c r="AE5127" s="13"/>
      <c r="AF5127" s="13"/>
      <c r="AG5127" s="13"/>
      <c r="AH5127" s="13"/>
      <c r="AI5127" s="13"/>
      <c r="AJ5127" s="13"/>
      <c r="AK5127" s="13"/>
      <c r="AL5127" s="13"/>
      <c r="AM5127" s="13"/>
      <c r="AN5127" s="13"/>
    </row>
    <row r="5128" spans="1:40" ht="15.75" hidden="1" customHeight="1" x14ac:dyDescent="0.25">
      <c r="A5128" s="13"/>
      <c r="B5128" s="13"/>
      <c r="C5128" s="13"/>
      <c r="D5128" s="13"/>
      <c r="E5128" s="13"/>
      <c r="F5128" s="13"/>
      <c r="G5128" s="13"/>
      <c r="H5128" s="13"/>
      <c r="I5128" s="13"/>
      <c r="J5128" s="13"/>
      <c r="K5128" s="13"/>
      <c r="L5128" s="13"/>
      <c r="M5128" s="13"/>
      <c r="N5128" s="13"/>
      <c r="O5128" s="13"/>
      <c r="P5128" s="13"/>
      <c r="Q5128" s="13"/>
      <c r="R5128" s="13"/>
      <c r="S5128" s="13"/>
      <c r="T5128" s="13"/>
      <c r="U5128" s="13"/>
      <c r="V5128" s="13"/>
      <c r="W5128" s="13"/>
      <c r="X5128" s="13"/>
      <c r="Y5128" s="13"/>
      <c r="Z5128" s="13"/>
      <c r="AA5128" s="13"/>
      <c r="AB5128" s="13"/>
      <c r="AC5128" s="13"/>
      <c r="AD5128" s="13"/>
      <c r="AE5128" s="13"/>
      <c r="AF5128" s="13"/>
      <c r="AG5128" s="13"/>
      <c r="AH5128" s="13"/>
      <c r="AI5128" s="13"/>
      <c r="AJ5128" s="13"/>
      <c r="AK5128" s="13"/>
      <c r="AL5128" s="13"/>
      <c r="AM5128" s="13"/>
      <c r="AN5128" s="13"/>
    </row>
    <row r="5129" spans="1:40" ht="15.75" hidden="1" customHeight="1" x14ac:dyDescent="0.25">
      <c r="A5129" s="13"/>
      <c r="B5129" s="13"/>
      <c r="C5129" s="13"/>
      <c r="D5129" s="13"/>
      <c r="E5129" s="13"/>
      <c r="F5129" s="13"/>
      <c r="G5129" s="13"/>
      <c r="H5129" s="13"/>
      <c r="I5129" s="13"/>
      <c r="J5129" s="13"/>
      <c r="K5129" s="13"/>
      <c r="L5129" s="13"/>
      <c r="M5129" s="13"/>
      <c r="N5129" s="13"/>
      <c r="O5129" s="13"/>
      <c r="P5129" s="13"/>
      <c r="Q5129" s="13"/>
      <c r="R5129" s="13"/>
      <c r="S5129" s="13"/>
      <c r="T5129" s="13"/>
      <c r="U5129" s="13"/>
      <c r="V5129" s="13"/>
      <c r="W5129" s="13"/>
      <c r="X5129" s="13"/>
      <c r="Y5129" s="13"/>
      <c r="Z5129" s="13"/>
      <c r="AA5129" s="13"/>
      <c r="AB5129" s="13"/>
      <c r="AC5129" s="13"/>
      <c r="AD5129" s="13"/>
      <c r="AE5129" s="13"/>
      <c r="AF5129" s="13"/>
      <c r="AG5129" s="13"/>
      <c r="AH5129" s="13"/>
      <c r="AI5129" s="13"/>
      <c r="AJ5129" s="13"/>
      <c r="AK5129" s="13"/>
      <c r="AL5129" s="13"/>
      <c r="AM5129" s="13"/>
      <c r="AN5129" s="13"/>
    </row>
    <row r="5130" spans="1:40" ht="15.75" hidden="1" customHeight="1" x14ac:dyDescent="0.25">
      <c r="A5130" s="13"/>
      <c r="B5130" s="13"/>
      <c r="C5130" s="13"/>
      <c r="D5130" s="13"/>
      <c r="E5130" s="13"/>
      <c r="F5130" s="13"/>
      <c r="G5130" s="13"/>
      <c r="H5130" s="13"/>
      <c r="I5130" s="13"/>
      <c r="J5130" s="13"/>
      <c r="K5130" s="13"/>
      <c r="L5130" s="13"/>
      <c r="M5130" s="13"/>
      <c r="N5130" s="13"/>
      <c r="O5130" s="13"/>
      <c r="P5130" s="13"/>
      <c r="Q5130" s="13"/>
      <c r="R5130" s="13"/>
      <c r="S5130" s="13"/>
      <c r="T5130" s="13"/>
      <c r="U5130" s="13"/>
      <c r="V5130" s="13"/>
      <c r="W5130" s="13"/>
      <c r="X5130" s="13"/>
      <c r="Y5130" s="13"/>
      <c r="Z5130" s="13"/>
      <c r="AA5130" s="13"/>
      <c r="AB5130" s="13"/>
      <c r="AC5130" s="13"/>
      <c r="AD5130" s="13"/>
      <c r="AE5130" s="13"/>
      <c r="AF5130" s="13"/>
      <c r="AG5130" s="13"/>
      <c r="AH5130" s="13"/>
      <c r="AI5130" s="13"/>
      <c r="AJ5130" s="13"/>
      <c r="AK5130" s="13"/>
      <c r="AL5130" s="13"/>
      <c r="AM5130" s="13"/>
      <c r="AN5130" s="13"/>
    </row>
    <row r="5131" spans="1:40" ht="15.75" hidden="1" customHeight="1" x14ac:dyDescent="0.25">
      <c r="A5131" s="13"/>
      <c r="B5131" s="13"/>
      <c r="C5131" s="13"/>
      <c r="D5131" s="13"/>
      <c r="E5131" s="13"/>
      <c r="F5131" s="13"/>
      <c r="G5131" s="13"/>
      <c r="H5131" s="13"/>
      <c r="I5131" s="13"/>
      <c r="J5131" s="13"/>
      <c r="K5131" s="13"/>
      <c r="L5131" s="13"/>
      <c r="M5131" s="13"/>
      <c r="N5131" s="13"/>
      <c r="O5131" s="13"/>
      <c r="P5131" s="13"/>
      <c r="Q5131" s="13"/>
      <c r="R5131" s="13"/>
      <c r="S5131" s="13"/>
      <c r="T5131" s="13"/>
      <c r="U5131" s="13"/>
      <c r="V5131" s="13"/>
      <c r="W5131" s="13"/>
      <c r="X5131" s="13"/>
      <c r="Y5131" s="13"/>
      <c r="Z5131" s="13"/>
      <c r="AA5131" s="13"/>
      <c r="AB5131" s="13"/>
      <c r="AC5131" s="13"/>
      <c r="AD5131" s="13"/>
      <c r="AE5131" s="13"/>
      <c r="AF5131" s="13"/>
      <c r="AG5131" s="13"/>
      <c r="AH5131" s="13"/>
      <c r="AI5131" s="13"/>
      <c r="AJ5131" s="13"/>
      <c r="AK5131" s="13"/>
      <c r="AL5131" s="13"/>
      <c r="AM5131" s="13"/>
      <c r="AN5131" s="13"/>
    </row>
    <row r="5132" spans="1:40" ht="15.75" hidden="1" customHeight="1" x14ac:dyDescent="0.25">
      <c r="A5132" s="13"/>
      <c r="B5132" s="13"/>
      <c r="C5132" s="13"/>
      <c r="D5132" s="13"/>
      <c r="E5132" s="13"/>
      <c r="F5132" s="13"/>
      <c r="G5132" s="13"/>
      <c r="H5132" s="13"/>
      <c r="I5132" s="13"/>
      <c r="J5132" s="13"/>
      <c r="K5132" s="13"/>
      <c r="L5132" s="13"/>
      <c r="M5132" s="13"/>
      <c r="N5132" s="13"/>
      <c r="O5132" s="13"/>
      <c r="P5132" s="13"/>
      <c r="Q5132" s="13"/>
      <c r="R5132" s="13"/>
      <c r="S5132" s="13"/>
      <c r="T5132" s="13"/>
      <c r="U5132" s="13"/>
      <c r="V5132" s="13"/>
      <c r="W5132" s="13"/>
      <c r="X5132" s="13"/>
      <c r="Y5132" s="13"/>
      <c r="Z5132" s="13"/>
      <c r="AA5132" s="13"/>
      <c r="AB5132" s="13"/>
      <c r="AC5132" s="13"/>
      <c r="AD5132" s="13"/>
      <c r="AE5132" s="13"/>
      <c r="AF5132" s="13"/>
      <c r="AG5132" s="13"/>
      <c r="AH5132" s="13"/>
      <c r="AI5132" s="13"/>
      <c r="AJ5132" s="13"/>
      <c r="AK5132" s="13"/>
      <c r="AL5132" s="13"/>
      <c r="AM5132" s="13"/>
      <c r="AN5132" s="13"/>
    </row>
    <row r="5133" spans="1:40" ht="15.75" hidden="1" customHeight="1" x14ac:dyDescent="0.25">
      <c r="A5133" s="13"/>
      <c r="B5133" s="13"/>
      <c r="C5133" s="13"/>
      <c r="D5133" s="13"/>
      <c r="E5133" s="13"/>
      <c r="F5133" s="13"/>
      <c r="G5133" s="13"/>
      <c r="H5133" s="13"/>
      <c r="I5133" s="13"/>
      <c r="J5133" s="13"/>
      <c r="K5133" s="13"/>
      <c r="L5133" s="13"/>
      <c r="M5133" s="13"/>
      <c r="N5133" s="13"/>
      <c r="O5133" s="13"/>
      <c r="P5133" s="13"/>
      <c r="Q5133" s="13"/>
      <c r="R5133" s="13"/>
      <c r="S5133" s="13"/>
      <c r="T5133" s="13"/>
      <c r="U5133" s="13"/>
      <c r="V5133" s="13"/>
      <c r="W5133" s="13"/>
      <c r="X5133" s="13"/>
      <c r="Y5133" s="13"/>
      <c r="Z5133" s="13"/>
      <c r="AA5133" s="13"/>
      <c r="AB5133" s="13"/>
      <c r="AC5133" s="13"/>
      <c r="AD5133" s="13"/>
      <c r="AE5133" s="13"/>
      <c r="AF5133" s="13"/>
      <c r="AG5133" s="13"/>
      <c r="AH5133" s="13"/>
      <c r="AI5133" s="13"/>
      <c r="AJ5133" s="13"/>
      <c r="AK5133" s="13"/>
      <c r="AL5133" s="13"/>
      <c r="AM5133" s="13"/>
      <c r="AN5133" s="13"/>
    </row>
    <row r="5134" spans="1:40" ht="15.75" hidden="1" customHeight="1" x14ac:dyDescent="0.25">
      <c r="A5134" s="13"/>
      <c r="B5134" s="13"/>
      <c r="C5134" s="13"/>
      <c r="D5134" s="13"/>
      <c r="E5134" s="13"/>
      <c r="F5134" s="13"/>
      <c r="G5134" s="13"/>
      <c r="H5134" s="13"/>
      <c r="I5134" s="13"/>
      <c r="J5134" s="13"/>
      <c r="K5134" s="13"/>
      <c r="L5134" s="13"/>
      <c r="M5134" s="13"/>
      <c r="N5134" s="13"/>
      <c r="O5134" s="13"/>
      <c r="P5134" s="13"/>
      <c r="Q5134" s="13"/>
      <c r="R5134" s="13"/>
      <c r="S5134" s="13"/>
      <c r="T5134" s="13"/>
      <c r="U5134" s="13"/>
      <c r="V5134" s="13"/>
      <c r="W5134" s="13"/>
      <c r="X5134" s="13"/>
      <c r="Y5134" s="13"/>
      <c r="Z5134" s="13"/>
      <c r="AA5134" s="13"/>
      <c r="AB5134" s="13"/>
      <c r="AC5134" s="13"/>
      <c r="AD5134" s="13"/>
      <c r="AE5134" s="13"/>
      <c r="AF5134" s="13"/>
      <c r="AG5134" s="13"/>
      <c r="AH5134" s="13"/>
      <c r="AI5134" s="13"/>
      <c r="AJ5134" s="13"/>
      <c r="AK5134" s="13"/>
      <c r="AL5134" s="13"/>
      <c r="AM5134" s="13"/>
      <c r="AN5134" s="13"/>
    </row>
    <row r="5135" spans="1:40" ht="15.75" hidden="1" customHeight="1" x14ac:dyDescent="0.25">
      <c r="A5135" s="13"/>
      <c r="B5135" s="13"/>
      <c r="C5135" s="13"/>
      <c r="D5135" s="13"/>
      <c r="E5135" s="13"/>
      <c r="F5135" s="13"/>
      <c r="G5135" s="13"/>
      <c r="H5135" s="13"/>
      <c r="I5135" s="13"/>
      <c r="J5135" s="13"/>
      <c r="K5135" s="13"/>
      <c r="L5135" s="13"/>
      <c r="M5135" s="13"/>
      <c r="N5135" s="13"/>
      <c r="O5135" s="13"/>
      <c r="P5135" s="13"/>
      <c r="Q5135" s="13"/>
      <c r="R5135" s="13"/>
      <c r="S5135" s="13"/>
      <c r="T5135" s="13"/>
      <c r="U5135" s="13"/>
      <c r="V5135" s="13"/>
      <c r="W5135" s="13"/>
      <c r="X5135" s="13"/>
      <c r="Y5135" s="13"/>
      <c r="Z5135" s="13"/>
      <c r="AA5135" s="13"/>
      <c r="AB5135" s="13"/>
      <c r="AC5135" s="13"/>
      <c r="AD5135" s="13"/>
      <c r="AE5135" s="13"/>
      <c r="AF5135" s="13"/>
      <c r="AG5135" s="13"/>
      <c r="AH5135" s="13"/>
      <c r="AI5135" s="13"/>
      <c r="AJ5135" s="13"/>
      <c r="AK5135" s="13"/>
      <c r="AL5135" s="13"/>
      <c r="AM5135" s="13"/>
      <c r="AN5135" s="13"/>
    </row>
    <row r="5136" spans="1:40" ht="15.75" hidden="1" customHeight="1" x14ac:dyDescent="0.25">
      <c r="A5136" s="13"/>
      <c r="B5136" s="13"/>
      <c r="C5136" s="13"/>
      <c r="D5136" s="13"/>
      <c r="E5136" s="13"/>
      <c r="F5136" s="13"/>
      <c r="G5136" s="13"/>
      <c r="H5136" s="13"/>
      <c r="I5136" s="13"/>
      <c r="J5136" s="13"/>
      <c r="K5136" s="13"/>
      <c r="L5136" s="13"/>
      <c r="M5136" s="13"/>
      <c r="N5136" s="13"/>
      <c r="O5136" s="13"/>
      <c r="P5136" s="13"/>
      <c r="Q5136" s="13"/>
      <c r="R5136" s="13"/>
      <c r="S5136" s="13"/>
      <c r="T5136" s="13"/>
      <c r="U5136" s="13"/>
      <c r="V5136" s="13"/>
      <c r="W5136" s="13"/>
      <c r="X5136" s="13"/>
      <c r="Y5136" s="13"/>
      <c r="Z5136" s="13"/>
      <c r="AA5136" s="13"/>
      <c r="AB5136" s="13"/>
      <c r="AC5136" s="13"/>
      <c r="AD5136" s="13"/>
      <c r="AE5136" s="13"/>
      <c r="AF5136" s="13"/>
      <c r="AG5136" s="13"/>
      <c r="AH5136" s="13"/>
      <c r="AI5136" s="13"/>
      <c r="AJ5136" s="13"/>
      <c r="AK5136" s="13"/>
      <c r="AL5136" s="13"/>
      <c r="AM5136" s="13"/>
      <c r="AN5136" s="13"/>
    </row>
    <row r="5137" spans="1:40" ht="15.75" hidden="1" customHeight="1" x14ac:dyDescent="0.25">
      <c r="A5137" s="13"/>
      <c r="B5137" s="13"/>
      <c r="C5137" s="13"/>
      <c r="D5137" s="13"/>
      <c r="E5137" s="13"/>
      <c r="F5137" s="13"/>
      <c r="G5137" s="13"/>
      <c r="H5137" s="13"/>
      <c r="I5137" s="13"/>
      <c r="J5137" s="13"/>
      <c r="K5137" s="13"/>
      <c r="L5137" s="13"/>
      <c r="M5137" s="13"/>
      <c r="N5137" s="13"/>
      <c r="O5137" s="13"/>
      <c r="P5137" s="13"/>
      <c r="Q5137" s="13"/>
      <c r="R5137" s="13"/>
      <c r="S5137" s="13"/>
      <c r="T5137" s="13"/>
      <c r="U5137" s="13"/>
      <c r="V5137" s="13"/>
      <c r="W5137" s="13"/>
      <c r="X5137" s="13"/>
      <c r="Y5137" s="13"/>
      <c r="Z5137" s="13"/>
      <c r="AA5137" s="13"/>
      <c r="AB5137" s="13"/>
      <c r="AC5137" s="13"/>
      <c r="AD5137" s="13"/>
      <c r="AE5137" s="13"/>
      <c r="AF5137" s="13"/>
      <c r="AG5137" s="13"/>
      <c r="AH5137" s="13"/>
      <c r="AI5137" s="13"/>
      <c r="AJ5137" s="13"/>
      <c r="AK5137" s="13"/>
      <c r="AL5137" s="13"/>
      <c r="AM5137" s="13"/>
      <c r="AN5137" s="13"/>
    </row>
    <row r="5138" spans="1:40" ht="15.75" hidden="1" customHeight="1" x14ac:dyDescent="0.25">
      <c r="A5138" s="13"/>
      <c r="B5138" s="13"/>
      <c r="C5138" s="13"/>
      <c r="D5138" s="13"/>
      <c r="E5138" s="13"/>
      <c r="F5138" s="13"/>
      <c r="G5138" s="13"/>
      <c r="H5138" s="13"/>
      <c r="I5138" s="13"/>
      <c r="J5138" s="13"/>
      <c r="K5138" s="13"/>
      <c r="L5138" s="13"/>
      <c r="M5138" s="13"/>
      <c r="N5138" s="13"/>
      <c r="O5138" s="13"/>
      <c r="P5138" s="13"/>
      <c r="Q5138" s="13"/>
      <c r="R5138" s="13"/>
      <c r="S5138" s="13"/>
      <c r="T5138" s="13"/>
      <c r="U5138" s="13"/>
      <c r="V5138" s="13"/>
      <c r="W5138" s="13"/>
      <c r="X5138" s="13"/>
      <c r="Y5138" s="13"/>
      <c r="Z5138" s="13"/>
      <c r="AA5138" s="13"/>
      <c r="AB5138" s="13"/>
      <c r="AC5138" s="13"/>
      <c r="AD5138" s="13"/>
      <c r="AE5138" s="13"/>
      <c r="AF5138" s="13"/>
      <c r="AG5138" s="13"/>
      <c r="AH5138" s="13"/>
      <c r="AI5138" s="13"/>
      <c r="AJ5138" s="13"/>
      <c r="AK5138" s="13"/>
      <c r="AL5138" s="13"/>
      <c r="AM5138" s="13"/>
      <c r="AN5138" s="13"/>
    </row>
    <row r="5139" spans="1:40" ht="15.75" hidden="1" customHeight="1" x14ac:dyDescent="0.25">
      <c r="A5139" s="13"/>
      <c r="B5139" s="13"/>
      <c r="C5139" s="13"/>
      <c r="D5139" s="13"/>
      <c r="E5139" s="13"/>
      <c r="F5139" s="13"/>
      <c r="G5139" s="13"/>
      <c r="H5139" s="13"/>
      <c r="I5139" s="13"/>
      <c r="J5139" s="13"/>
      <c r="K5139" s="13"/>
      <c r="L5139" s="13"/>
      <c r="M5139" s="13"/>
      <c r="N5139" s="13"/>
      <c r="O5139" s="13"/>
      <c r="P5139" s="13"/>
      <c r="Q5139" s="13"/>
      <c r="R5139" s="13"/>
      <c r="S5139" s="13"/>
      <c r="T5139" s="13"/>
      <c r="U5139" s="13"/>
      <c r="V5139" s="13"/>
      <c r="W5139" s="13"/>
      <c r="X5139" s="13"/>
      <c r="Y5139" s="13"/>
      <c r="Z5139" s="13"/>
      <c r="AA5139" s="13"/>
      <c r="AB5139" s="13"/>
      <c r="AC5139" s="13"/>
      <c r="AD5139" s="13"/>
      <c r="AE5139" s="13"/>
      <c r="AF5139" s="13"/>
      <c r="AG5139" s="13"/>
      <c r="AH5139" s="13"/>
      <c r="AI5139" s="13"/>
      <c r="AJ5139" s="13"/>
      <c r="AK5139" s="13"/>
      <c r="AL5139" s="13"/>
      <c r="AM5139" s="13"/>
      <c r="AN5139" s="13"/>
    </row>
    <row r="5140" spans="1:40" ht="15.75" hidden="1" customHeight="1" x14ac:dyDescent="0.25">
      <c r="A5140" s="13"/>
      <c r="B5140" s="13"/>
      <c r="C5140" s="13"/>
      <c r="D5140" s="13"/>
      <c r="E5140" s="13"/>
      <c r="F5140" s="13"/>
      <c r="G5140" s="13"/>
      <c r="H5140" s="13"/>
      <c r="I5140" s="13"/>
      <c r="J5140" s="13"/>
      <c r="K5140" s="13"/>
      <c r="L5140" s="13"/>
      <c r="M5140" s="13"/>
      <c r="N5140" s="13"/>
      <c r="O5140" s="13"/>
      <c r="P5140" s="13"/>
      <c r="Q5140" s="13"/>
      <c r="R5140" s="13"/>
      <c r="S5140" s="13"/>
      <c r="T5140" s="13"/>
      <c r="U5140" s="13"/>
      <c r="V5140" s="13"/>
      <c r="W5140" s="13"/>
      <c r="X5140" s="13"/>
      <c r="Y5140" s="13"/>
      <c r="Z5140" s="13"/>
      <c r="AA5140" s="13"/>
      <c r="AB5140" s="13"/>
      <c r="AC5140" s="13"/>
      <c r="AD5140" s="13"/>
      <c r="AE5140" s="13"/>
      <c r="AF5140" s="13"/>
      <c r="AG5140" s="13"/>
      <c r="AH5140" s="13"/>
      <c r="AI5140" s="13"/>
      <c r="AJ5140" s="13"/>
      <c r="AK5140" s="13"/>
      <c r="AL5140" s="13"/>
      <c r="AM5140" s="13"/>
      <c r="AN5140" s="13"/>
    </row>
    <row r="5141" spans="1:40" ht="15.75" hidden="1" customHeight="1" x14ac:dyDescent="0.25">
      <c r="A5141" s="13"/>
      <c r="B5141" s="13"/>
      <c r="C5141" s="13"/>
      <c r="D5141" s="13"/>
      <c r="E5141" s="13"/>
      <c r="F5141" s="13"/>
      <c r="G5141" s="13"/>
      <c r="H5141" s="13"/>
      <c r="I5141" s="13"/>
      <c r="J5141" s="13"/>
      <c r="K5141" s="13"/>
      <c r="L5141" s="13"/>
      <c r="M5141" s="13"/>
      <c r="N5141" s="13"/>
      <c r="O5141" s="13"/>
      <c r="P5141" s="13"/>
      <c r="Q5141" s="13"/>
      <c r="R5141" s="13"/>
      <c r="S5141" s="13"/>
      <c r="T5141" s="13"/>
      <c r="U5141" s="13"/>
      <c r="V5141" s="13"/>
      <c r="W5141" s="13"/>
      <c r="X5141" s="13"/>
      <c r="Y5141" s="13"/>
      <c r="Z5141" s="13"/>
      <c r="AA5141" s="13"/>
      <c r="AB5141" s="13"/>
      <c r="AC5141" s="13"/>
      <c r="AD5141" s="13"/>
      <c r="AE5141" s="13"/>
      <c r="AF5141" s="13"/>
      <c r="AG5141" s="13"/>
      <c r="AH5141" s="13"/>
      <c r="AI5141" s="13"/>
      <c r="AJ5141" s="13"/>
      <c r="AK5141" s="13"/>
      <c r="AL5141" s="13"/>
      <c r="AM5141" s="13"/>
      <c r="AN5141" s="13"/>
    </row>
    <row r="5142" spans="1:40" ht="15.75" hidden="1" customHeight="1" x14ac:dyDescent="0.25">
      <c r="A5142" s="13"/>
      <c r="B5142" s="13"/>
      <c r="C5142" s="13"/>
      <c r="D5142" s="13"/>
      <c r="E5142" s="13"/>
      <c r="F5142" s="13"/>
      <c r="G5142" s="13"/>
      <c r="H5142" s="13"/>
      <c r="I5142" s="13"/>
      <c r="J5142" s="13"/>
      <c r="K5142" s="13"/>
      <c r="L5142" s="13"/>
      <c r="M5142" s="13"/>
      <c r="N5142" s="13"/>
      <c r="O5142" s="13"/>
      <c r="P5142" s="13"/>
      <c r="Q5142" s="13"/>
      <c r="R5142" s="13"/>
      <c r="S5142" s="13"/>
      <c r="T5142" s="13"/>
      <c r="U5142" s="13"/>
      <c r="V5142" s="13"/>
      <c r="W5142" s="13"/>
      <c r="X5142" s="13"/>
      <c r="Y5142" s="13"/>
      <c r="Z5142" s="13"/>
      <c r="AA5142" s="13"/>
      <c r="AB5142" s="13"/>
      <c r="AC5142" s="13"/>
      <c r="AD5142" s="13"/>
      <c r="AE5142" s="13"/>
      <c r="AF5142" s="13"/>
      <c r="AG5142" s="13"/>
      <c r="AH5142" s="13"/>
      <c r="AI5142" s="13"/>
      <c r="AJ5142" s="13"/>
      <c r="AK5142" s="13"/>
      <c r="AL5142" s="13"/>
      <c r="AM5142" s="13"/>
      <c r="AN5142" s="13"/>
    </row>
    <row r="5143" spans="1:40" ht="15.75" hidden="1" customHeight="1" x14ac:dyDescent="0.25">
      <c r="A5143" s="13"/>
      <c r="B5143" s="13"/>
      <c r="C5143" s="13"/>
      <c r="D5143" s="13"/>
      <c r="E5143" s="13"/>
      <c r="F5143" s="13"/>
      <c r="G5143" s="13"/>
      <c r="H5143" s="13"/>
      <c r="I5143" s="13"/>
      <c r="J5143" s="13"/>
      <c r="K5143" s="13"/>
      <c r="L5143" s="13"/>
      <c r="M5143" s="13"/>
      <c r="N5143" s="13"/>
      <c r="O5143" s="13"/>
      <c r="P5143" s="13"/>
      <c r="Q5143" s="13"/>
      <c r="R5143" s="13"/>
      <c r="S5143" s="13"/>
      <c r="T5143" s="13"/>
      <c r="U5143" s="13"/>
      <c r="V5143" s="13"/>
      <c r="W5143" s="13"/>
      <c r="X5143" s="13"/>
      <c r="Y5143" s="13"/>
      <c r="Z5143" s="13"/>
      <c r="AA5143" s="13"/>
      <c r="AB5143" s="13"/>
      <c r="AC5143" s="13"/>
      <c r="AD5143" s="13"/>
      <c r="AE5143" s="13"/>
      <c r="AF5143" s="13"/>
      <c r="AG5143" s="13"/>
      <c r="AH5143" s="13"/>
      <c r="AI5143" s="13"/>
      <c r="AJ5143" s="13"/>
      <c r="AK5143" s="13"/>
      <c r="AL5143" s="13"/>
      <c r="AM5143" s="13"/>
      <c r="AN5143" s="13"/>
    </row>
    <row r="5144" spans="1:40" ht="15.75" hidden="1" customHeight="1" x14ac:dyDescent="0.25">
      <c r="A5144" s="13"/>
      <c r="B5144" s="13"/>
      <c r="C5144" s="13"/>
      <c r="D5144" s="13"/>
      <c r="E5144" s="13"/>
      <c r="F5144" s="13"/>
      <c r="G5144" s="13"/>
      <c r="H5144" s="13"/>
      <c r="I5144" s="13"/>
      <c r="J5144" s="13"/>
      <c r="K5144" s="13"/>
      <c r="L5144" s="13"/>
      <c r="M5144" s="13"/>
      <c r="N5144" s="13"/>
      <c r="O5144" s="13"/>
      <c r="P5144" s="13"/>
      <c r="Q5144" s="13"/>
      <c r="R5144" s="13"/>
      <c r="S5144" s="13"/>
      <c r="T5144" s="13"/>
      <c r="U5144" s="13"/>
      <c r="V5144" s="13"/>
      <c r="W5144" s="13"/>
      <c r="X5144" s="13"/>
      <c r="Y5144" s="13"/>
      <c r="Z5144" s="13"/>
      <c r="AA5144" s="13"/>
      <c r="AB5144" s="13"/>
      <c r="AC5144" s="13"/>
      <c r="AD5144" s="13"/>
      <c r="AE5144" s="13"/>
      <c r="AF5144" s="13"/>
      <c r="AG5144" s="13"/>
      <c r="AH5144" s="13"/>
      <c r="AI5144" s="13"/>
      <c r="AJ5144" s="13"/>
      <c r="AK5144" s="13"/>
      <c r="AL5144" s="13"/>
      <c r="AM5144" s="13"/>
      <c r="AN5144" s="13"/>
    </row>
    <row r="5145" spans="1:40" ht="15.75" hidden="1" customHeight="1" x14ac:dyDescent="0.25">
      <c r="A5145" s="13"/>
      <c r="B5145" s="13"/>
      <c r="C5145" s="13"/>
      <c r="D5145" s="13"/>
      <c r="E5145" s="13"/>
      <c r="F5145" s="13"/>
      <c r="G5145" s="13"/>
      <c r="H5145" s="13"/>
      <c r="I5145" s="13"/>
      <c r="J5145" s="13"/>
      <c r="K5145" s="13"/>
      <c r="L5145" s="13"/>
      <c r="M5145" s="13"/>
      <c r="N5145" s="13"/>
      <c r="O5145" s="13"/>
      <c r="P5145" s="13"/>
      <c r="Q5145" s="13"/>
      <c r="R5145" s="13"/>
      <c r="S5145" s="13"/>
      <c r="T5145" s="13"/>
      <c r="U5145" s="13"/>
      <c r="V5145" s="13"/>
      <c r="W5145" s="13"/>
      <c r="X5145" s="13"/>
      <c r="Y5145" s="13"/>
      <c r="Z5145" s="13"/>
      <c r="AA5145" s="13"/>
      <c r="AB5145" s="13"/>
      <c r="AC5145" s="13"/>
      <c r="AD5145" s="13"/>
      <c r="AE5145" s="13"/>
      <c r="AF5145" s="13"/>
      <c r="AG5145" s="13"/>
      <c r="AH5145" s="13"/>
      <c r="AI5145" s="13"/>
      <c r="AJ5145" s="13"/>
      <c r="AK5145" s="13"/>
      <c r="AL5145" s="13"/>
      <c r="AM5145" s="13"/>
      <c r="AN5145" s="13"/>
    </row>
    <row r="5146" spans="1:40" ht="15.75" hidden="1" customHeight="1" x14ac:dyDescent="0.25">
      <c r="A5146" s="13"/>
      <c r="B5146" s="13"/>
      <c r="C5146" s="13"/>
      <c r="D5146" s="13"/>
      <c r="E5146" s="13"/>
      <c r="F5146" s="13"/>
      <c r="G5146" s="13"/>
      <c r="H5146" s="13"/>
      <c r="I5146" s="13"/>
      <c r="J5146" s="13"/>
      <c r="K5146" s="13"/>
      <c r="L5146" s="13"/>
      <c r="M5146" s="13"/>
      <c r="N5146" s="13"/>
      <c r="O5146" s="13"/>
      <c r="P5146" s="13"/>
      <c r="Q5146" s="13"/>
      <c r="R5146" s="13"/>
      <c r="S5146" s="13"/>
      <c r="T5146" s="13"/>
      <c r="U5146" s="13"/>
      <c r="V5146" s="13"/>
      <c r="W5146" s="13"/>
      <c r="X5146" s="13"/>
      <c r="Y5146" s="13"/>
      <c r="Z5146" s="13"/>
      <c r="AA5146" s="13"/>
      <c r="AB5146" s="13"/>
      <c r="AC5146" s="13"/>
      <c r="AD5146" s="13"/>
      <c r="AE5146" s="13"/>
      <c r="AF5146" s="13"/>
      <c r="AG5146" s="13"/>
      <c r="AH5146" s="13"/>
      <c r="AI5146" s="13"/>
      <c r="AJ5146" s="13"/>
      <c r="AK5146" s="13"/>
      <c r="AL5146" s="13"/>
      <c r="AM5146" s="13"/>
      <c r="AN5146" s="13"/>
    </row>
    <row r="5147" spans="1:40" ht="15.75" hidden="1" customHeight="1" x14ac:dyDescent="0.25">
      <c r="A5147" s="13"/>
      <c r="B5147" s="13"/>
      <c r="C5147" s="13"/>
      <c r="D5147" s="13"/>
      <c r="E5147" s="13"/>
      <c r="F5147" s="13"/>
      <c r="G5147" s="13"/>
      <c r="H5147" s="13"/>
      <c r="I5147" s="13"/>
      <c r="J5147" s="13"/>
      <c r="K5147" s="13"/>
      <c r="L5147" s="13"/>
      <c r="M5147" s="13"/>
      <c r="N5147" s="13"/>
      <c r="O5147" s="13"/>
      <c r="P5147" s="13"/>
      <c r="Q5147" s="13"/>
      <c r="R5147" s="13"/>
      <c r="S5147" s="13"/>
      <c r="T5147" s="13"/>
      <c r="U5147" s="13"/>
      <c r="V5147" s="13"/>
      <c r="W5147" s="13"/>
      <c r="X5147" s="13"/>
      <c r="Y5147" s="13"/>
      <c r="Z5147" s="13"/>
      <c r="AA5147" s="13"/>
      <c r="AB5147" s="13"/>
      <c r="AC5147" s="13"/>
      <c r="AD5147" s="13"/>
      <c r="AE5147" s="13"/>
      <c r="AF5147" s="13"/>
      <c r="AG5147" s="13"/>
      <c r="AH5147" s="13"/>
      <c r="AI5147" s="13"/>
      <c r="AJ5147" s="13"/>
      <c r="AK5147" s="13"/>
      <c r="AL5147" s="13"/>
      <c r="AM5147" s="13"/>
      <c r="AN5147" s="13"/>
    </row>
    <row r="5148" spans="1:40" ht="15.75" hidden="1" customHeight="1" x14ac:dyDescent="0.25">
      <c r="A5148" s="13"/>
      <c r="B5148" s="13"/>
      <c r="C5148" s="13"/>
      <c r="D5148" s="13"/>
      <c r="E5148" s="13"/>
      <c r="F5148" s="13"/>
      <c r="G5148" s="13"/>
      <c r="H5148" s="13"/>
      <c r="I5148" s="13"/>
      <c r="J5148" s="13"/>
      <c r="K5148" s="13"/>
      <c r="L5148" s="13"/>
      <c r="M5148" s="13"/>
      <c r="N5148" s="13"/>
      <c r="O5148" s="13"/>
      <c r="P5148" s="13"/>
      <c r="Q5148" s="13"/>
      <c r="R5148" s="13"/>
      <c r="S5148" s="13"/>
      <c r="T5148" s="13"/>
      <c r="U5148" s="13"/>
      <c r="V5148" s="13"/>
      <c r="W5148" s="13"/>
      <c r="X5148" s="13"/>
      <c r="Y5148" s="13"/>
      <c r="Z5148" s="13"/>
      <c r="AA5148" s="13"/>
      <c r="AB5148" s="13"/>
      <c r="AC5148" s="13"/>
      <c r="AD5148" s="13"/>
      <c r="AE5148" s="13"/>
      <c r="AF5148" s="13"/>
      <c r="AG5148" s="13"/>
      <c r="AH5148" s="13"/>
      <c r="AI5148" s="13"/>
      <c r="AJ5148" s="13"/>
      <c r="AK5148" s="13"/>
      <c r="AL5148" s="13"/>
      <c r="AM5148" s="13"/>
      <c r="AN5148" s="13"/>
    </row>
    <row r="5149" spans="1:40" ht="15.75" hidden="1" customHeight="1" x14ac:dyDescent="0.25">
      <c r="A5149" s="13"/>
      <c r="B5149" s="13"/>
      <c r="C5149" s="13"/>
      <c r="D5149" s="13"/>
      <c r="E5149" s="13"/>
      <c r="F5149" s="13"/>
      <c r="G5149" s="13"/>
      <c r="H5149" s="13"/>
      <c r="I5149" s="13"/>
      <c r="J5149" s="13"/>
      <c r="K5149" s="13"/>
      <c r="L5149" s="13"/>
      <c r="M5149" s="13"/>
      <c r="N5149" s="13"/>
      <c r="O5149" s="13"/>
      <c r="P5149" s="13"/>
      <c r="Q5149" s="13"/>
      <c r="R5149" s="13"/>
      <c r="S5149" s="13"/>
      <c r="T5149" s="13"/>
      <c r="U5149" s="13"/>
      <c r="V5149" s="13"/>
      <c r="W5149" s="13"/>
      <c r="X5149" s="13"/>
      <c r="Y5149" s="13"/>
      <c r="Z5149" s="13"/>
      <c r="AA5149" s="13"/>
      <c r="AB5149" s="13"/>
      <c r="AC5149" s="13"/>
      <c r="AD5149" s="13"/>
      <c r="AE5149" s="13"/>
      <c r="AF5149" s="13"/>
      <c r="AG5149" s="13"/>
      <c r="AH5149" s="13"/>
      <c r="AI5149" s="13"/>
      <c r="AJ5149" s="13"/>
      <c r="AK5149" s="13"/>
      <c r="AL5149" s="13"/>
      <c r="AM5149" s="13"/>
      <c r="AN5149" s="13"/>
    </row>
    <row r="5150" spans="1:40" ht="15.75" hidden="1" customHeight="1" x14ac:dyDescent="0.25">
      <c r="A5150" s="13"/>
      <c r="B5150" s="13"/>
      <c r="C5150" s="13"/>
      <c r="D5150" s="13"/>
      <c r="E5150" s="13"/>
      <c r="F5150" s="13"/>
      <c r="G5150" s="13"/>
      <c r="H5150" s="13"/>
      <c r="I5150" s="13"/>
      <c r="J5150" s="13"/>
      <c r="K5150" s="13"/>
      <c r="L5150" s="13"/>
      <c r="M5150" s="13"/>
      <c r="N5150" s="13"/>
      <c r="O5150" s="13"/>
      <c r="P5150" s="13"/>
      <c r="Q5150" s="13"/>
      <c r="R5150" s="13"/>
      <c r="S5150" s="13"/>
      <c r="T5150" s="13"/>
      <c r="U5150" s="13"/>
      <c r="V5150" s="13"/>
      <c r="W5150" s="13"/>
      <c r="X5150" s="13"/>
      <c r="Y5150" s="13"/>
      <c r="Z5150" s="13"/>
      <c r="AA5150" s="13"/>
      <c r="AB5150" s="13"/>
      <c r="AC5150" s="13"/>
      <c r="AD5150" s="13"/>
      <c r="AE5150" s="13"/>
      <c r="AF5150" s="13"/>
      <c r="AG5150" s="13"/>
      <c r="AH5150" s="13"/>
      <c r="AI5150" s="13"/>
      <c r="AJ5150" s="13"/>
      <c r="AK5150" s="13"/>
      <c r="AL5150" s="13"/>
      <c r="AM5150" s="13"/>
      <c r="AN5150" s="13"/>
    </row>
    <row r="5151" spans="1:40" ht="15.75" hidden="1" customHeight="1" x14ac:dyDescent="0.25">
      <c r="A5151" s="13"/>
      <c r="B5151" s="13"/>
      <c r="C5151" s="13"/>
      <c r="D5151" s="13"/>
      <c r="E5151" s="13"/>
      <c r="F5151" s="13"/>
      <c r="G5151" s="13"/>
      <c r="H5151" s="13"/>
      <c r="I5151" s="13"/>
      <c r="J5151" s="13"/>
      <c r="K5151" s="13"/>
      <c r="L5151" s="13"/>
      <c r="M5151" s="13"/>
      <c r="N5151" s="13"/>
      <c r="O5151" s="13"/>
      <c r="P5151" s="13"/>
      <c r="Q5151" s="13"/>
      <c r="R5151" s="13"/>
      <c r="S5151" s="13"/>
      <c r="T5151" s="13"/>
      <c r="U5151" s="13"/>
      <c r="V5151" s="13"/>
      <c r="W5151" s="13"/>
      <c r="X5151" s="13"/>
      <c r="Y5151" s="13"/>
      <c r="Z5151" s="13"/>
      <c r="AA5151" s="13"/>
      <c r="AB5151" s="13"/>
      <c r="AC5151" s="13"/>
      <c r="AD5151" s="13"/>
      <c r="AE5151" s="13"/>
      <c r="AF5151" s="13"/>
      <c r="AG5151" s="13"/>
      <c r="AH5151" s="13"/>
      <c r="AI5151" s="13"/>
      <c r="AJ5151" s="13"/>
      <c r="AK5151" s="13"/>
      <c r="AL5151" s="13"/>
      <c r="AM5151" s="13"/>
      <c r="AN5151" s="13"/>
    </row>
    <row r="5152" spans="1:40" ht="15.75" hidden="1" customHeight="1" x14ac:dyDescent="0.25">
      <c r="A5152" s="13"/>
      <c r="B5152" s="13"/>
      <c r="C5152" s="13"/>
      <c r="D5152" s="13"/>
      <c r="E5152" s="13"/>
      <c r="F5152" s="13"/>
      <c r="G5152" s="13"/>
      <c r="H5152" s="13"/>
      <c r="I5152" s="13"/>
      <c r="J5152" s="13"/>
      <c r="K5152" s="13"/>
      <c r="L5152" s="13"/>
      <c r="M5152" s="13"/>
      <c r="N5152" s="13"/>
      <c r="O5152" s="13"/>
      <c r="P5152" s="13"/>
      <c r="Q5152" s="13"/>
      <c r="R5152" s="13"/>
      <c r="S5152" s="13"/>
      <c r="T5152" s="13"/>
      <c r="U5152" s="13"/>
      <c r="V5152" s="13"/>
      <c r="W5152" s="13"/>
      <c r="X5152" s="13"/>
      <c r="Y5152" s="13"/>
      <c r="Z5152" s="13"/>
      <c r="AA5152" s="13"/>
      <c r="AB5152" s="13"/>
      <c r="AC5152" s="13"/>
      <c r="AD5152" s="13"/>
      <c r="AE5152" s="13"/>
      <c r="AF5152" s="13"/>
      <c r="AG5152" s="13"/>
      <c r="AH5152" s="13"/>
      <c r="AI5152" s="13"/>
      <c r="AJ5152" s="13"/>
      <c r="AK5152" s="13"/>
      <c r="AL5152" s="13"/>
      <c r="AM5152" s="13"/>
      <c r="AN5152" s="13"/>
    </row>
    <row r="5153" spans="1:40" ht="15.75" hidden="1" customHeight="1" x14ac:dyDescent="0.25">
      <c r="A5153" s="13"/>
      <c r="B5153" s="13"/>
      <c r="C5153" s="13"/>
      <c r="D5153" s="13"/>
      <c r="E5153" s="13"/>
      <c r="F5153" s="13"/>
      <c r="G5153" s="13"/>
      <c r="H5153" s="13"/>
      <c r="I5153" s="13"/>
      <c r="J5153" s="13"/>
      <c r="K5153" s="13"/>
      <c r="L5153" s="13"/>
      <c r="M5153" s="13"/>
      <c r="N5153" s="13"/>
      <c r="O5153" s="13"/>
      <c r="P5153" s="13"/>
      <c r="Q5153" s="13"/>
      <c r="R5153" s="13"/>
      <c r="S5153" s="13"/>
      <c r="T5153" s="13"/>
      <c r="U5153" s="13"/>
      <c r="V5153" s="13"/>
      <c r="W5153" s="13"/>
      <c r="X5153" s="13"/>
      <c r="Y5153" s="13"/>
      <c r="Z5153" s="13"/>
      <c r="AA5153" s="13"/>
      <c r="AB5153" s="13"/>
      <c r="AC5153" s="13"/>
      <c r="AD5153" s="13"/>
      <c r="AE5153" s="13"/>
      <c r="AF5153" s="13"/>
      <c r="AG5153" s="13"/>
      <c r="AH5153" s="13"/>
      <c r="AI5153" s="13"/>
      <c r="AJ5153" s="13"/>
      <c r="AK5153" s="13"/>
      <c r="AL5153" s="13"/>
      <c r="AM5153" s="13"/>
      <c r="AN5153" s="13"/>
    </row>
    <row r="5154" spans="1:40" ht="15.75" hidden="1" customHeight="1" x14ac:dyDescent="0.25">
      <c r="A5154" s="13"/>
      <c r="B5154" s="13"/>
      <c r="C5154" s="13"/>
      <c r="D5154" s="13"/>
      <c r="E5154" s="13"/>
      <c r="F5154" s="13"/>
      <c r="G5154" s="13"/>
      <c r="H5154" s="13"/>
      <c r="I5154" s="13"/>
      <c r="J5154" s="13"/>
      <c r="K5154" s="13"/>
      <c r="L5154" s="13"/>
      <c r="M5154" s="13"/>
      <c r="N5154" s="13"/>
      <c r="O5154" s="13"/>
      <c r="P5154" s="13"/>
      <c r="Q5154" s="13"/>
      <c r="R5154" s="13"/>
      <c r="S5154" s="13"/>
      <c r="T5154" s="13"/>
      <c r="U5154" s="13"/>
      <c r="V5154" s="13"/>
      <c r="W5154" s="13"/>
      <c r="X5154" s="13"/>
      <c r="Y5154" s="13"/>
      <c r="Z5154" s="13"/>
      <c r="AA5154" s="13"/>
      <c r="AB5154" s="13"/>
      <c r="AC5154" s="13"/>
      <c r="AD5154" s="13"/>
      <c r="AE5154" s="13"/>
      <c r="AF5154" s="13"/>
      <c r="AG5154" s="13"/>
      <c r="AH5154" s="13"/>
      <c r="AI5154" s="13"/>
      <c r="AJ5154" s="13"/>
      <c r="AK5154" s="13"/>
      <c r="AL5154" s="13"/>
      <c r="AM5154" s="13"/>
      <c r="AN5154" s="13"/>
    </row>
    <row r="5155" spans="1:40" ht="15.75" hidden="1" customHeight="1" x14ac:dyDescent="0.25">
      <c r="A5155" s="13"/>
      <c r="B5155" s="13"/>
      <c r="C5155" s="13"/>
      <c r="D5155" s="13"/>
      <c r="E5155" s="13"/>
      <c r="F5155" s="13"/>
      <c r="G5155" s="13"/>
      <c r="H5155" s="13"/>
      <c r="I5155" s="13"/>
      <c r="J5155" s="13"/>
      <c r="K5155" s="13"/>
      <c r="L5155" s="13"/>
      <c r="M5155" s="13"/>
      <c r="N5155" s="13"/>
      <c r="O5155" s="13"/>
      <c r="P5155" s="13"/>
      <c r="Q5155" s="13"/>
      <c r="R5155" s="13"/>
      <c r="S5155" s="13"/>
      <c r="T5155" s="13"/>
      <c r="U5155" s="13"/>
      <c r="V5155" s="13"/>
      <c r="W5155" s="13"/>
      <c r="X5155" s="13"/>
      <c r="Y5155" s="13"/>
      <c r="Z5155" s="13"/>
      <c r="AA5155" s="13"/>
      <c r="AB5155" s="13"/>
      <c r="AC5155" s="13"/>
      <c r="AD5155" s="13"/>
      <c r="AE5155" s="13"/>
      <c r="AF5155" s="13"/>
      <c r="AG5155" s="13"/>
      <c r="AH5155" s="13"/>
      <c r="AI5155" s="13"/>
      <c r="AJ5155" s="13"/>
      <c r="AK5155" s="13"/>
      <c r="AL5155" s="13"/>
      <c r="AM5155" s="13"/>
      <c r="AN5155" s="13"/>
    </row>
    <row r="5156" spans="1:40" ht="15.75" hidden="1" customHeight="1" x14ac:dyDescent="0.25">
      <c r="A5156" s="13"/>
      <c r="B5156" s="13"/>
      <c r="C5156" s="13"/>
      <c r="D5156" s="13"/>
      <c r="E5156" s="13"/>
      <c r="F5156" s="13"/>
      <c r="G5156" s="13"/>
      <c r="H5156" s="13"/>
      <c r="I5156" s="13"/>
      <c r="J5156" s="13"/>
      <c r="K5156" s="13"/>
      <c r="L5156" s="13"/>
      <c r="M5156" s="13"/>
      <c r="N5156" s="13"/>
      <c r="O5156" s="13"/>
      <c r="P5156" s="13"/>
      <c r="Q5156" s="13"/>
      <c r="R5156" s="13"/>
      <c r="S5156" s="13"/>
      <c r="T5156" s="13"/>
      <c r="U5156" s="13"/>
      <c r="V5156" s="13"/>
      <c r="W5156" s="13"/>
      <c r="X5156" s="13"/>
      <c r="Y5156" s="13"/>
      <c r="Z5156" s="13"/>
      <c r="AA5156" s="13"/>
      <c r="AB5156" s="13"/>
      <c r="AC5156" s="13"/>
      <c r="AD5156" s="13"/>
      <c r="AE5156" s="13"/>
      <c r="AF5156" s="13"/>
      <c r="AG5156" s="13"/>
      <c r="AH5156" s="13"/>
      <c r="AI5156" s="13"/>
      <c r="AJ5156" s="13"/>
      <c r="AK5156" s="13"/>
      <c r="AL5156" s="13"/>
      <c r="AM5156" s="13"/>
      <c r="AN5156" s="13"/>
    </row>
    <row r="5157" spans="1:40" ht="15.75" hidden="1" customHeight="1" x14ac:dyDescent="0.25">
      <c r="A5157" s="13"/>
      <c r="B5157" s="13"/>
      <c r="C5157" s="13"/>
      <c r="D5157" s="13"/>
      <c r="E5157" s="13"/>
      <c r="F5157" s="13"/>
      <c r="G5157" s="13"/>
      <c r="H5157" s="13"/>
      <c r="I5157" s="13"/>
      <c r="J5157" s="13"/>
      <c r="K5157" s="13"/>
      <c r="L5157" s="13"/>
      <c r="M5157" s="13"/>
      <c r="N5157" s="13"/>
      <c r="O5157" s="13"/>
      <c r="P5157" s="13"/>
      <c r="Q5157" s="13"/>
      <c r="R5157" s="13"/>
      <c r="S5157" s="13"/>
      <c r="T5157" s="13"/>
      <c r="U5157" s="13"/>
      <c r="V5157" s="13"/>
      <c r="W5157" s="13"/>
      <c r="X5157" s="13"/>
      <c r="Y5157" s="13"/>
      <c r="Z5157" s="13"/>
      <c r="AA5157" s="13"/>
      <c r="AB5157" s="13"/>
      <c r="AC5157" s="13"/>
      <c r="AD5157" s="13"/>
      <c r="AE5157" s="13"/>
      <c r="AF5157" s="13"/>
      <c r="AG5157" s="13"/>
      <c r="AH5157" s="13"/>
      <c r="AI5157" s="13"/>
      <c r="AJ5157" s="13"/>
      <c r="AK5157" s="13"/>
      <c r="AL5157" s="13"/>
      <c r="AM5157" s="13"/>
      <c r="AN5157" s="13"/>
    </row>
    <row r="5158" spans="1:40" ht="15.75" hidden="1" customHeight="1" x14ac:dyDescent="0.25">
      <c r="A5158" s="13"/>
      <c r="B5158" s="13"/>
      <c r="C5158" s="13"/>
      <c r="D5158" s="13"/>
      <c r="E5158" s="13"/>
      <c r="F5158" s="13"/>
      <c r="G5158" s="13"/>
      <c r="H5158" s="13"/>
      <c r="I5158" s="13"/>
      <c r="J5158" s="13"/>
      <c r="K5158" s="13"/>
      <c r="L5158" s="13"/>
      <c r="M5158" s="13"/>
      <c r="N5158" s="13"/>
      <c r="O5158" s="13"/>
      <c r="P5158" s="13"/>
      <c r="Q5158" s="13"/>
      <c r="R5158" s="13"/>
      <c r="S5158" s="13"/>
      <c r="T5158" s="13"/>
      <c r="U5158" s="13"/>
      <c r="V5158" s="13"/>
      <c r="W5158" s="13"/>
      <c r="X5158" s="13"/>
      <c r="Y5158" s="13"/>
      <c r="Z5158" s="13"/>
      <c r="AA5158" s="13"/>
      <c r="AB5158" s="13"/>
      <c r="AC5158" s="13"/>
      <c r="AD5158" s="13"/>
      <c r="AE5158" s="13"/>
      <c r="AF5158" s="13"/>
      <c r="AG5158" s="13"/>
      <c r="AH5158" s="13"/>
      <c r="AI5158" s="13"/>
      <c r="AJ5158" s="13"/>
      <c r="AK5158" s="13"/>
      <c r="AL5158" s="13"/>
      <c r="AM5158" s="13"/>
      <c r="AN5158" s="13"/>
    </row>
    <row r="5159" spans="1:40" ht="15.75" hidden="1" customHeight="1" x14ac:dyDescent="0.25">
      <c r="A5159" s="13"/>
      <c r="B5159" s="13"/>
      <c r="C5159" s="13"/>
      <c r="D5159" s="13"/>
      <c r="E5159" s="13"/>
      <c r="F5159" s="13"/>
      <c r="G5159" s="13"/>
      <c r="H5159" s="13"/>
      <c r="I5159" s="13"/>
      <c r="J5159" s="13"/>
      <c r="K5159" s="13"/>
      <c r="L5159" s="13"/>
      <c r="M5159" s="13"/>
      <c r="N5159" s="13"/>
      <c r="O5159" s="13"/>
      <c r="P5159" s="13"/>
      <c r="Q5159" s="13"/>
      <c r="R5159" s="13"/>
      <c r="S5159" s="13"/>
      <c r="T5159" s="13"/>
      <c r="U5159" s="13"/>
      <c r="V5159" s="13"/>
      <c r="W5159" s="13"/>
      <c r="X5159" s="13"/>
      <c r="Y5159" s="13"/>
      <c r="Z5159" s="13"/>
      <c r="AA5159" s="13"/>
      <c r="AB5159" s="13"/>
      <c r="AC5159" s="13"/>
      <c r="AD5159" s="13"/>
      <c r="AE5159" s="13"/>
      <c r="AF5159" s="13"/>
      <c r="AG5159" s="13"/>
      <c r="AH5159" s="13"/>
      <c r="AI5159" s="13"/>
      <c r="AJ5159" s="13"/>
      <c r="AK5159" s="13"/>
      <c r="AL5159" s="13"/>
      <c r="AM5159" s="13"/>
      <c r="AN5159" s="13"/>
    </row>
    <row r="5160" spans="1:40" ht="15.75" hidden="1" customHeight="1" x14ac:dyDescent="0.25">
      <c r="A5160" s="13"/>
      <c r="B5160" s="13"/>
      <c r="C5160" s="13"/>
      <c r="D5160" s="13"/>
      <c r="E5160" s="13"/>
      <c r="F5160" s="13"/>
      <c r="G5160" s="13"/>
      <c r="H5160" s="13"/>
      <c r="I5160" s="13"/>
      <c r="J5160" s="13"/>
      <c r="K5160" s="13"/>
      <c r="L5160" s="13"/>
      <c r="M5160" s="13"/>
      <c r="N5160" s="13"/>
      <c r="O5160" s="13"/>
      <c r="P5160" s="13"/>
      <c r="Q5160" s="13"/>
      <c r="R5160" s="13"/>
      <c r="S5160" s="13"/>
      <c r="T5160" s="13"/>
      <c r="U5160" s="13"/>
      <c r="V5160" s="13"/>
      <c r="W5160" s="13"/>
      <c r="X5160" s="13"/>
      <c r="Y5160" s="13"/>
      <c r="Z5160" s="13"/>
      <c r="AA5160" s="13"/>
      <c r="AB5160" s="13"/>
      <c r="AC5160" s="13"/>
      <c r="AD5160" s="13"/>
      <c r="AE5160" s="13"/>
      <c r="AF5160" s="13"/>
      <c r="AG5160" s="13"/>
      <c r="AH5160" s="13"/>
      <c r="AI5160" s="13"/>
      <c r="AJ5160" s="13"/>
      <c r="AK5160" s="13"/>
      <c r="AL5160" s="13"/>
      <c r="AM5160" s="13"/>
      <c r="AN5160" s="13"/>
    </row>
    <row r="5161" spans="1:40" ht="15.75" hidden="1" customHeight="1" x14ac:dyDescent="0.25">
      <c r="A5161" s="13"/>
      <c r="B5161" s="13"/>
      <c r="C5161" s="13"/>
      <c r="D5161" s="13"/>
      <c r="E5161" s="13"/>
      <c r="F5161" s="13"/>
      <c r="G5161" s="13"/>
      <c r="H5161" s="13"/>
      <c r="I5161" s="13"/>
      <c r="J5161" s="13"/>
      <c r="K5161" s="13"/>
      <c r="L5161" s="13"/>
      <c r="M5161" s="13"/>
      <c r="N5161" s="13"/>
      <c r="O5161" s="13"/>
      <c r="P5161" s="13"/>
      <c r="Q5161" s="13"/>
      <c r="R5161" s="13"/>
      <c r="S5161" s="13"/>
      <c r="T5161" s="13"/>
      <c r="U5161" s="13"/>
      <c r="V5161" s="13"/>
      <c r="W5161" s="13"/>
      <c r="X5161" s="13"/>
      <c r="Y5161" s="13"/>
      <c r="Z5161" s="13"/>
      <c r="AA5161" s="13"/>
      <c r="AB5161" s="13"/>
      <c r="AC5161" s="13"/>
      <c r="AD5161" s="13"/>
      <c r="AE5161" s="13"/>
      <c r="AF5161" s="13"/>
      <c r="AG5161" s="13"/>
      <c r="AH5161" s="13"/>
      <c r="AI5161" s="13"/>
      <c r="AJ5161" s="13"/>
      <c r="AK5161" s="13"/>
      <c r="AL5161" s="13"/>
      <c r="AM5161" s="13"/>
      <c r="AN5161" s="13"/>
    </row>
    <row r="5162" spans="1:40" ht="15.75" hidden="1" customHeight="1" x14ac:dyDescent="0.25">
      <c r="A5162" s="13"/>
      <c r="B5162" s="13"/>
      <c r="C5162" s="13"/>
      <c r="D5162" s="13"/>
      <c r="E5162" s="13"/>
      <c r="F5162" s="13"/>
      <c r="G5162" s="13"/>
      <c r="H5162" s="13"/>
      <c r="I5162" s="13"/>
      <c r="J5162" s="13"/>
      <c r="K5162" s="13"/>
      <c r="L5162" s="13"/>
      <c r="M5162" s="13"/>
      <c r="N5162" s="13"/>
      <c r="O5162" s="13"/>
      <c r="P5162" s="13"/>
      <c r="Q5162" s="13"/>
      <c r="R5162" s="13"/>
      <c r="S5162" s="13"/>
      <c r="T5162" s="13"/>
      <c r="U5162" s="13"/>
      <c r="V5162" s="13"/>
      <c r="W5162" s="13"/>
      <c r="X5162" s="13"/>
      <c r="Y5162" s="13"/>
      <c r="Z5162" s="13"/>
      <c r="AA5162" s="13"/>
      <c r="AB5162" s="13"/>
      <c r="AC5162" s="13"/>
      <c r="AD5162" s="13"/>
      <c r="AE5162" s="13"/>
      <c r="AF5162" s="13"/>
      <c r="AG5162" s="13"/>
      <c r="AH5162" s="13"/>
      <c r="AI5162" s="13"/>
      <c r="AJ5162" s="13"/>
      <c r="AK5162" s="13"/>
      <c r="AL5162" s="13"/>
      <c r="AM5162" s="13"/>
      <c r="AN5162" s="13"/>
    </row>
    <row r="5163" spans="1:40" ht="15.75" hidden="1" customHeight="1" x14ac:dyDescent="0.25">
      <c r="A5163" s="13"/>
      <c r="B5163" s="13"/>
      <c r="C5163" s="13"/>
      <c r="D5163" s="13"/>
      <c r="E5163" s="13"/>
      <c r="F5163" s="13"/>
      <c r="G5163" s="13"/>
      <c r="H5163" s="13"/>
      <c r="I5163" s="13"/>
      <c r="J5163" s="13"/>
      <c r="K5163" s="13"/>
      <c r="L5163" s="13"/>
      <c r="M5163" s="13"/>
      <c r="N5163" s="13"/>
      <c r="O5163" s="13"/>
      <c r="P5163" s="13"/>
      <c r="Q5163" s="13"/>
      <c r="R5163" s="13"/>
      <c r="S5163" s="13"/>
      <c r="T5163" s="13"/>
      <c r="U5163" s="13"/>
      <c r="V5163" s="13"/>
      <c r="W5163" s="13"/>
      <c r="X5163" s="13"/>
      <c r="Y5163" s="13"/>
      <c r="Z5163" s="13"/>
      <c r="AA5163" s="13"/>
      <c r="AB5163" s="13"/>
      <c r="AC5163" s="13"/>
      <c r="AD5163" s="13"/>
      <c r="AE5163" s="13"/>
      <c r="AF5163" s="13"/>
      <c r="AG5163" s="13"/>
      <c r="AH5163" s="13"/>
      <c r="AI5163" s="13"/>
      <c r="AJ5163" s="13"/>
      <c r="AK5163" s="13"/>
      <c r="AL5163" s="13"/>
      <c r="AM5163" s="13"/>
      <c r="AN5163" s="13"/>
    </row>
    <row r="5164" spans="1:40" ht="15.75" hidden="1" customHeight="1" x14ac:dyDescent="0.25">
      <c r="A5164" s="13"/>
      <c r="B5164" s="13"/>
      <c r="C5164" s="13"/>
      <c r="D5164" s="13"/>
      <c r="E5164" s="13"/>
      <c r="F5164" s="13"/>
      <c r="G5164" s="13"/>
      <c r="H5164" s="13"/>
      <c r="I5164" s="13"/>
      <c r="J5164" s="13"/>
      <c r="K5164" s="13"/>
      <c r="L5164" s="13"/>
      <c r="M5164" s="13"/>
      <c r="N5164" s="13"/>
      <c r="O5164" s="13"/>
      <c r="P5164" s="13"/>
      <c r="Q5164" s="13"/>
      <c r="R5164" s="13"/>
      <c r="S5164" s="13"/>
      <c r="T5164" s="13"/>
      <c r="U5164" s="13"/>
      <c r="V5164" s="13"/>
      <c r="W5164" s="13"/>
      <c r="X5164" s="13"/>
      <c r="Y5164" s="13"/>
      <c r="Z5164" s="13"/>
      <c r="AA5164" s="13"/>
      <c r="AB5164" s="13"/>
      <c r="AC5164" s="13"/>
      <c r="AD5164" s="13"/>
      <c r="AE5164" s="13"/>
      <c r="AF5164" s="13"/>
      <c r="AG5164" s="13"/>
      <c r="AH5164" s="13"/>
      <c r="AI5164" s="13"/>
      <c r="AJ5164" s="13"/>
      <c r="AK5164" s="13"/>
      <c r="AL5164" s="13"/>
      <c r="AM5164" s="13"/>
      <c r="AN5164" s="13"/>
    </row>
    <row r="5165" spans="1:40" ht="15.75" hidden="1" customHeight="1" x14ac:dyDescent="0.25">
      <c r="A5165" s="13"/>
      <c r="B5165" s="13"/>
      <c r="C5165" s="13"/>
      <c r="D5165" s="13"/>
      <c r="E5165" s="13"/>
      <c r="F5165" s="13"/>
      <c r="G5165" s="13"/>
      <c r="H5165" s="13"/>
      <c r="I5165" s="13"/>
      <c r="J5165" s="13"/>
      <c r="K5165" s="13"/>
      <c r="L5165" s="13"/>
      <c r="M5165" s="13"/>
      <c r="N5165" s="13"/>
      <c r="O5165" s="13"/>
      <c r="P5165" s="13"/>
      <c r="Q5165" s="13"/>
      <c r="R5165" s="13"/>
      <c r="S5165" s="13"/>
      <c r="T5165" s="13"/>
      <c r="U5165" s="13"/>
      <c r="V5165" s="13"/>
      <c r="W5165" s="13"/>
      <c r="X5165" s="13"/>
      <c r="Y5165" s="13"/>
      <c r="Z5165" s="13"/>
      <c r="AA5165" s="13"/>
      <c r="AB5165" s="13"/>
      <c r="AC5165" s="13"/>
      <c r="AD5165" s="13"/>
      <c r="AE5165" s="13"/>
      <c r="AF5165" s="13"/>
      <c r="AG5165" s="13"/>
      <c r="AH5165" s="13"/>
      <c r="AI5165" s="13"/>
      <c r="AJ5165" s="13"/>
      <c r="AK5165" s="13"/>
      <c r="AL5165" s="13"/>
      <c r="AM5165" s="13"/>
      <c r="AN5165" s="13"/>
    </row>
    <row r="5166" spans="1:40" ht="15.75" hidden="1" customHeight="1" x14ac:dyDescent="0.25">
      <c r="A5166" s="13"/>
      <c r="B5166" s="13"/>
      <c r="C5166" s="13"/>
      <c r="D5166" s="13"/>
      <c r="E5166" s="13"/>
      <c r="F5166" s="13"/>
      <c r="G5166" s="13"/>
      <c r="H5166" s="13"/>
      <c r="I5166" s="13"/>
      <c r="J5166" s="13"/>
      <c r="K5166" s="13"/>
      <c r="L5166" s="13"/>
      <c r="M5166" s="13"/>
      <c r="N5166" s="13"/>
      <c r="O5166" s="13"/>
      <c r="P5166" s="13"/>
      <c r="Q5166" s="13"/>
      <c r="R5166" s="13"/>
      <c r="S5166" s="13"/>
      <c r="T5166" s="13"/>
      <c r="U5166" s="13"/>
      <c r="V5166" s="13"/>
      <c r="W5166" s="13"/>
      <c r="X5166" s="13"/>
      <c r="Y5166" s="13"/>
      <c r="Z5166" s="13"/>
      <c r="AA5166" s="13"/>
      <c r="AB5166" s="13"/>
      <c r="AC5166" s="13"/>
      <c r="AD5166" s="13"/>
      <c r="AE5166" s="13"/>
      <c r="AF5166" s="13"/>
      <c r="AG5166" s="13"/>
      <c r="AH5166" s="13"/>
      <c r="AI5166" s="13"/>
      <c r="AJ5166" s="13"/>
      <c r="AK5166" s="13"/>
      <c r="AL5166" s="13"/>
      <c r="AM5166" s="13"/>
      <c r="AN5166" s="13"/>
    </row>
    <row r="5167" spans="1:40" ht="15.75" hidden="1" customHeight="1" x14ac:dyDescent="0.25">
      <c r="A5167" s="13"/>
      <c r="B5167" s="13"/>
      <c r="C5167" s="13"/>
      <c r="D5167" s="13"/>
      <c r="E5167" s="13"/>
      <c r="F5167" s="13"/>
      <c r="G5167" s="13"/>
      <c r="H5167" s="13"/>
      <c r="I5167" s="13"/>
      <c r="J5167" s="13"/>
      <c r="K5167" s="13"/>
      <c r="L5167" s="13"/>
      <c r="M5167" s="13"/>
      <c r="N5167" s="13"/>
      <c r="O5167" s="13"/>
      <c r="P5167" s="13"/>
      <c r="Q5167" s="13"/>
      <c r="R5167" s="13"/>
      <c r="S5167" s="13"/>
      <c r="T5167" s="13"/>
      <c r="U5167" s="13"/>
      <c r="V5167" s="13"/>
      <c r="W5167" s="13"/>
      <c r="X5167" s="13"/>
      <c r="Y5167" s="13"/>
      <c r="Z5167" s="13"/>
      <c r="AA5167" s="13"/>
      <c r="AB5167" s="13"/>
      <c r="AC5167" s="13"/>
      <c r="AD5167" s="13"/>
      <c r="AE5167" s="13"/>
      <c r="AF5167" s="13"/>
      <c r="AG5167" s="13"/>
      <c r="AH5167" s="13"/>
      <c r="AI5167" s="13"/>
      <c r="AJ5167" s="13"/>
      <c r="AK5167" s="13"/>
      <c r="AL5167" s="13"/>
      <c r="AM5167" s="13"/>
      <c r="AN5167" s="13"/>
    </row>
    <row r="5168" spans="1:40" ht="15.75" hidden="1" customHeight="1" x14ac:dyDescent="0.25">
      <c r="A5168" s="13"/>
      <c r="B5168" s="13"/>
      <c r="C5168" s="13"/>
      <c r="D5168" s="13"/>
      <c r="E5168" s="13"/>
      <c r="F5168" s="13"/>
      <c r="G5168" s="13"/>
      <c r="H5168" s="13"/>
      <c r="I5168" s="13"/>
      <c r="J5168" s="13"/>
      <c r="K5168" s="13"/>
      <c r="L5168" s="13"/>
      <c r="M5168" s="13"/>
      <c r="N5168" s="13"/>
      <c r="O5168" s="13"/>
      <c r="P5168" s="13"/>
      <c r="Q5168" s="13"/>
      <c r="R5168" s="13"/>
      <c r="S5168" s="13"/>
      <c r="T5168" s="13"/>
      <c r="U5168" s="13"/>
      <c r="V5168" s="13"/>
      <c r="W5168" s="13"/>
      <c r="X5168" s="13"/>
      <c r="Y5168" s="13"/>
      <c r="Z5168" s="13"/>
      <c r="AA5168" s="13"/>
      <c r="AB5168" s="13"/>
      <c r="AC5168" s="13"/>
      <c r="AD5168" s="13"/>
      <c r="AE5168" s="13"/>
      <c r="AF5168" s="13"/>
      <c r="AG5168" s="13"/>
      <c r="AH5168" s="13"/>
      <c r="AI5168" s="13"/>
      <c r="AJ5168" s="13"/>
      <c r="AK5168" s="13"/>
      <c r="AL5168" s="13"/>
      <c r="AM5168" s="13"/>
      <c r="AN5168" s="13"/>
    </row>
    <row r="5169" spans="1:40" ht="15.75" hidden="1" customHeight="1" x14ac:dyDescent="0.25">
      <c r="A5169" s="13"/>
      <c r="B5169" s="13"/>
      <c r="C5169" s="13"/>
      <c r="D5169" s="13"/>
      <c r="E5169" s="13"/>
      <c r="F5169" s="13"/>
      <c r="G5169" s="13"/>
      <c r="H5169" s="13"/>
      <c r="I5169" s="13"/>
      <c r="J5169" s="13"/>
      <c r="K5169" s="13"/>
      <c r="L5169" s="13"/>
      <c r="M5169" s="13"/>
      <c r="N5169" s="13"/>
      <c r="O5169" s="13"/>
      <c r="P5169" s="13"/>
      <c r="Q5169" s="13"/>
      <c r="R5169" s="13"/>
      <c r="S5169" s="13"/>
      <c r="T5169" s="13"/>
      <c r="U5169" s="13"/>
      <c r="V5169" s="13"/>
      <c r="W5169" s="13"/>
      <c r="X5169" s="13"/>
      <c r="Y5169" s="13"/>
      <c r="Z5169" s="13"/>
      <c r="AA5169" s="13"/>
      <c r="AB5169" s="13"/>
      <c r="AC5169" s="13"/>
      <c r="AD5169" s="13"/>
      <c r="AE5169" s="13"/>
      <c r="AF5169" s="13"/>
      <c r="AG5169" s="13"/>
      <c r="AH5169" s="13"/>
      <c r="AI5169" s="13"/>
      <c r="AJ5169" s="13"/>
      <c r="AK5169" s="13"/>
      <c r="AL5169" s="13"/>
      <c r="AM5169" s="13"/>
      <c r="AN5169" s="13"/>
    </row>
    <row r="5170" spans="1:40" ht="15.75" hidden="1" customHeight="1" x14ac:dyDescent="0.25">
      <c r="A5170" s="13"/>
      <c r="B5170" s="13"/>
      <c r="C5170" s="13"/>
      <c r="D5170" s="13"/>
      <c r="E5170" s="13"/>
      <c r="F5170" s="13"/>
      <c r="G5170" s="13"/>
      <c r="H5170" s="13"/>
      <c r="I5170" s="13"/>
      <c r="J5170" s="13"/>
      <c r="K5170" s="13"/>
      <c r="L5170" s="13"/>
      <c r="M5170" s="13"/>
      <c r="N5170" s="13"/>
      <c r="O5170" s="13"/>
      <c r="P5170" s="13"/>
      <c r="Q5170" s="13"/>
      <c r="R5170" s="13"/>
      <c r="S5170" s="13"/>
      <c r="T5170" s="13"/>
      <c r="U5170" s="13"/>
      <c r="V5170" s="13"/>
      <c r="W5170" s="13"/>
      <c r="X5170" s="13"/>
      <c r="Y5170" s="13"/>
      <c r="Z5170" s="13"/>
      <c r="AA5170" s="13"/>
      <c r="AB5170" s="13"/>
      <c r="AC5170" s="13"/>
      <c r="AD5170" s="13"/>
      <c r="AE5170" s="13"/>
      <c r="AF5170" s="13"/>
      <c r="AG5170" s="13"/>
      <c r="AH5170" s="13"/>
      <c r="AI5170" s="13"/>
      <c r="AJ5170" s="13"/>
      <c r="AK5170" s="13"/>
      <c r="AL5170" s="13"/>
      <c r="AM5170" s="13"/>
      <c r="AN5170" s="13"/>
    </row>
    <row r="5171" spans="1:40" ht="15.75" hidden="1" customHeight="1" x14ac:dyDescent="0.25">
      <c r="A5171" s="13"/>
      <c r="B5171" s="13"/>
      <c r="C5171" s="13"/>
      <c r="D5171" s="13"/>
      <c r="E5171" s="13"/>
      <c r="F5171" s="13"/>
      <c r="G5171" s="13"/>
      <c r="H5171" s="13"/>
      <c r="I5171" s="13"/>
      <c r="J5171" s="13"/>
      <c r="K5171" s="13"/>
      <c r="L5171" s="13"/>
      <c r="M5171" s="13"/>
      <c r="N5171" s="13"/>
      <c r="O5171" s="13"/>
      <c r="P5171" s="13"/>
      <c r="Q5171" s="13"/>
      <c r="R5171" s="13"/>
      <c r="S5171" s="13"/>
      <c r="T5171" s="13"/>
      <c r="U5171" s="13"/>
      <c r="V5171" s="13"/>
      <c r="W5171" s="13"/>
      <c r="X5171" s="13"/>
      <c r="Y5171" s="13"/>
      <c r="Z5171" s="13"/>
      <c r="AA5171" s="13"/>
      <c r="AB5171" s="13"/>
      <c r="AC5171" s="13"/>
      <c r="AD5171" s="13"/>
      <c r="AE5171" s="13"/>
      <c r="AF5171" s="13"/>
      <c r="AG5171" s="13"/>
      <c r="AH5171" s="13"/>
      <c r="AI5171" s="13"/>
      <c r="AJ5171" s="13"/>
      <c r="AK5171" s="13"/>
      <c r="AL5171" s="13"/>
      <c r="AM5171" s="13"/>
      <c r="AN5171" s="13"/>
    </row>
    <row r="5172" spans="1:40" ht="15.75" hidden="1" customHeight="1" x14ac:dyDescent="0.25">
      <c r="A5172" s="13"/>
      <c r="B5172" s="13"/>
      <c r="C5172" s="13"/>
      <c r="D5172" s="13"/>
      <c r="E5172" s="13"/>
      <c r="F5172" s="13"/>
      <c r="G5172" s="13"/>
      <c r="H5172" s="13"/>
      <c r="I5172" s="13"/>
      <c r="J5172" s="13"/>
      <c r="K5172" s="13"/>
      <c r="L5172" s="13"/>
      <c r="M5172" s="13"/>
      <c r="N5172" s="13"/>
      <c r="O5172" s="13"/>
      <c r="P5172" s="13"/>
      <c r="Q5172" s="13"/>
      <c r="R5172" s="13"/>
      <c r="S5172" s="13"/>
      <c r="T5172" s="13"/>
      <c r="U5172" s="13"/>
      <c r="V5172" s="13"/>
      <c r="W5172" s="13"/>
      <c r="X5172" s="13"/>
      <c r="Y5172" s="13"/>
      <c r="Z5172" s="13"/>
      <c r="AA5172" s="13"/>
      <c r="AB5172" s="13"/>
      <c r="AC5172" s="13"/>
      <c r="AD5172" s="13"/>
      <c r="AE5172" s="13"/>
      <c r="AF5172" s="13"/>
      <c r="AG5172" s="13"/>
      <c r="AH5172" s="13"/>
      <c r="AI5172" s="13"/>
      <c r="AJ5172" s="13"/>
      <c r="AK5172" s="13"/>
      <c r="AL5172" s="13"/>
      <c r="AM5172" s="13"/>
      <c r="AN5172" s="13"/>
    </row>
    <row r="5173" spans="1:40" ht="15.75" hidden="1" customHeight="1" x14ac:dyDescent="0.25">
      <c r="A5173" s="13"/>
      <c r="B5173" s="13"/>
      <c r="C5173" s="13"/>
      <c r="D5173" s="13"/>
      <c r="E5173" s="13"/>
      <c r="F5173" s="13"/>
      <c r="G5173" s="13"/>
      <c r="H5173" s="13"/>
      <c r="I5173" s="13"/>
      <c r="J5173" s="13"/>
      <c r="K5173" s="13"/>
      <c r="L5173" s="13"/>
      <c r="M5173" s="13"/>
      <c r="N5173" s="13"/>
      <c r="O5173" s="13"/>
      <c r="P5173" s="13"/>
      <c r="Q5173" s="13"/>
      <c r="R5173" s="13"/>
      <c r="S5173" s="13"/>
      <c r="T5173" s="13"/>
      <c r="U5173" s="13"/>
      <c r="V5173" s="13"/>
      <c r="W5173" s="13"/>
      <c r="X5173" s="13"/>
      <c r="Y5173" s="13"/>
      <c r="Z5173" s="13"/>
      <c r="AA5173" s="13"/>
      <c r="AB5173" s="13"/>
      <c r="AC5173" s="13"/>
      <c r="AD5173" s="13"/>
      <c r="AE5173" s="13"/>
      <c r="AF5173" s="13"/>
      <c r="AG5173" s="13"/>
      <c r="AH5173" s="13"/>
      <c r="AI5173" s="13"/>
      <c r="AJ5173" s="13"/>
      <c r="AK5173" s="13"/>
      <c r="AL5173" s="13"/>
      <c r="AM5173" s="13"/>
      <c r="AN5173" s="13"/>
    </row>
    <row r="5174" spans="1:40" ht="15.75" hidden="1" customHeight="1" x14ac:dyDescent="0.25">
      <c r="A5174" s="13"/>
      <c r="B5174" s="13"/>
      <c r="C5174" s="13"/>
      <c r="D5174" s="13"/>
      <c r="E5174" s="13"/>
      <c r="F5174" s="13"/>
      <c r="G5174" s="13"/>
      <c r="H5174" s="13"/>
      <c r="I5174" s="13"/>
      <c r="J5174" s="13"/>
      <c r="K5174" s="13"/>
      <c r="L5174" s="13"/>
      <c r="M5174" s="13"/>
      <c r="N5174" s="13"/>
      <c r="O5174" s="13"/>
      <c r="P5174" s="13"/>
      <c r="Q5174" s="13"/>
      <c r="R5174" s="13"/>
      <c r="S5174" s="13"/>
      <c r="T5174" s="13"/>
      <c r="U5174" s="13"/>
      <c r="V5174" s="13"/>
      <c r="W5174" s="13"/>
      <c r="X5174" s="13"/>
      <c r="Y5174" s="13"/>
      <c r="Z5174" s="13"/>
      <c r="AA5174" s="13"/>
      <c r="AB5174" s="13"/>
      <c r="AC5174" s="13"/>
      <c r="AD5174" s="13"/>
      <c r="AE5174" s="13"/>
      <c r="AF5174" s="13"/>
      <c r="AG5174" s="13"/>
      <c r="AH5174" s="13"/>
      <c r="AI5174" s="13"/>
      <c r="AJ5174" s="13"/>
      <c r="AK5174" s="13"/>
      <c r="AL5174" s="13"/>
      <c r="AM5174" s="13"/>
      <c r="AN5174" s="13"/>
    </row>
    <row r="5175" spans="1:40" ht="15.75" hidden="1" customHeight="1" x14ac:dyDescent="0.25">
      <c r="A5175" s="13"/>
      <c r="B5175" s="13"/>
      <c r="C5175" s="13"/>
      <c r="D5175" s="13"/>
      <c r="E5175" s="13"/>
      <c r="F5175" s="13"/>
      <c r="G5175" s="13"/>
      <c r="H5175" s="13"/>
      <c r="I5175" s="13"/>
      <c r="J5175" s="13"/>
      <c r="K5175" s="13"/>
      <c r="L5175" s="13"/>
      <c r="M5175" s="13"/>
      <c r="N5175" s="13"/>
      <c r="O5175" s="13"/>
      <c r="P5175" s="13"/>
      <c r="Q5175" s="13"/>
      <c r="R5175" s="13"/>
      <c r="S5175" s="13"/>
      <c r="T5175" s="13"/>
      <c r="U5175" s="13"/>
      <c r="V5175" s="13"/>
      <c r="W5175" s="13"/>
      <c r="X5175" s="13"/>
      <c r="Y5175" s="13"/>
      <c r="Z5175" s="13"/>
      <c r="AA5175" s="13"/>
      <c r="AB5175" s="13"/>
      <c r="AC5175" s="13"/>
      <c r="AD5175" s="13"/>
      <c r="AE5175" s="13"/>
      <c r="AF5175" s="13"/>
      <c r="AG5175" s="13"/>
      <c r="AH5175" s="13"/>
      <c r="AI5175" s="13"/>
      <c r="AJ5175" s="13"/>
      <c r="AK5175" s="13"/>
      <c r="AL5175" s="13"/>
      <c r="AM5175" s="13"/>
      <c r="AN5175" s="13"/>
    </row>
    <row r="5176" spans="1:40" ht="15.75" hidden="1" customHeight="1" x14ac:dyDescent="0.25">
      <c r="A5176" s="13"/>
      <c r="B5176" s="13"/>
      <c r="C5176" s="13"/>
      <c r="D5176" s="13"/>
      <c r="E5176" s="13"/>
      <c r="F5176" s="13"/>
      <c r="G5176" s="13"/>
      <c r="H5176" s="13"/>
      <c r="I5176" s="13"/>
      <c r="J5176" s="13"/>
      <c r="K5176" s="13"/>
      <c r="L5176" s="13"/>
      <c r="M5176" s="13"/>
      <c r="N5176" s="13"/>
      <c r="O5176" s="13"/>
      <c r="P5176" s="13"/>
      <c r="Q5176" s="13"/>
      <c r="R5176" s="13"/>
      <c r="S5176" s="13"/>
      <c r="T5176" s="13"/>
      <c r="U5176" s="13"/>
      <c r="V5176" s="13"/>
      <c r="W5176" s="13"/>
      <c r="X5176" s="13"/>
      <c r="Y5176" s="13"/>
      <c r="Z5176" s="13"/>
      <c r="AA5176" s="13"/>
      <c r="AB5176" s="13"/>
      <c r="AC5176" s="13"/>
      <c r="AD5176" s="13"/>
      <c r="AE5176" s="13"/>
      <c r="AF5176" s="13"/>
      <c r="AG5176" s="13"/>
      <c r="AH5176" s="13"/>
      <c r="AI5176" s="13"/>
      <c r="AJ5176" s="13"/>
      <c r="AK5176" s="13"/>
      <c r="AL5176" s="13"/>
      <c r="AM5176" s="13"/>
      <c r="AN5176" s="13"/>
    </row>
    <row r="5177" spans="1:40" ht="15.75" hidden="1" customHeight="1" x14ac:dyDescent="0.25">
      <c r="A5177" s="13"/>
      <c r="B5177" s="13"/>
      <c r="C5177" s="13"/>
      <c r="D5177" s="13"/>
      <c r="E5177" s="13"/>
      <c r="F5177" s="13"/>
      <c r="G5177" s="13"/>
      <c r="H5177" s="13"/>
      <c r="I5177" s="13"/>
      <c r="J5177" s="13"/>
      <c r="K5177" s="13"/>
      <c r="L5177" s="13"/>
      <c r="M5177" s="13"/>
      <c r="N5177" s="13"/>
      <c r="O5177" s="13"/>
      <c r="P5177" s="13"/>
      <c r="Q5177" s="13"/>
      <c r="R5177" s="13"/>
      <c r="S5177" s="13"/>
      <c r="T5177" s="13"/>
      <c r="U5177" s="13"/>
      <c r="V5177" s="13"/>
      <c r="W5177" s="13"/>
      <c r="X5177" s="13"/>
      <c r="Y5177" s="13"/>
      <c r="Z5177" s="13"/>
      <c r="AA5177" s="13"/>
      <c r="AB5177" s="13"/>
      <c r="AC5177" s="13"/>
      <c r="AD5177" s="13"/>
      <c r="AE5177" s="13"/>
      <c r="AF5177" s="13"/>
      <c r="AG5177" s="13"/>
      <c r="AH5177" s="13"/>
      <c r="AI5177" s="13"/>
      <c r="AJ5177" s="13"/>
      <c r="AK5177" s="13"/>
      <c r="AL5177" s="13"/>
      <c r="AM5177" s="13"/>
      <c r="AN5177" s="13"/>
    </row>
    <row r="5178" spans="1:40" ht="15.75" hidden="1" customHeight="1" x14ac:dyDescent="0.25">
      <c r="A5178" s="13"/>
      <c r="B5178" s="13"/>
      <c r="C5178" s="13"/>
      <c r="D5178" s="13"/>
      <c r="E5178" s="13"/>
      <c r="F5178" s="13"/>
      <c r="G5178" s="13"/>
      <c r="H5178" s="13"/>
      <c r="I5178" s="13"/>
      <c r="J5178" s="13"/>
      <c r="K5178" s="13"/>
      <c r="L5178" s="13"/>
      <c r="M5178" s="13"/>
      <c r="N5178" s="13"/>
      <c r="O5178" s="13"/>
      <c r="P5178" s="13"/>
      <c r="Q5178" s="13"/>
      <c r="R5178" s="13"/>
      <c r="S5178" s="13"/>
      <c r="T5178" s="13"/>
      <c r="U5178" s="13"/>
      <c r="V5178" s="13"/>
      <c r="W5178" s="13"/>
      <c r="X5178" s="13"/>
      <c r="Y5178" s="13"/>
      <c r="Z5178" s="13"/>
      <c r="AA5178" s="13"/>
      <c r="AB5178" s="13"/>
      <c r="AC5178" s="13"/>
      <c r="AD5178" s="13"/>
      <c r="AE5178" s="13"/>
      <c r="AF5178" s="13"/>
      <c r="AG5178" s="13"/>
      <c r="AH5178" s="13"/>
      <c r="AI5178" s="13"/>
      <c r="AJ5178" s="13"/>
      <c r="AK5178" s="13"/>
      <c r="AL5178" s="13"/>
      <c r="AM5178" s="13"/>
      <c r="AN5178" s="13"/>
    </row>
    <row r="5179" spans="1:40" ht="15.75" hidden="1" customHeight="1" x14ac:dyDescent="0.25">
      <c r="A5179" s="13"/>
      <c r="B5179" s="13"/>
      <c r="C5179" s="13"/>
      <c r="D5179" s="13"/>
      <c r="E5179" s="13"/>
      <c r="F5179" s="13"/>
      <c r="G5179" s="13"/>
      <c r="H5179" s="13"/>
      <c r="I5179" s="13"/>
      <c r="J5179" s="13"/>
      <c r="K5179" s="13"/>
      <c r="L5179" s="13"/>
      <c r="M5179" s="13"/>
      <c r="N5179" s="13"/>
      <c r="O5179" s="13"/>
      <c r="P5179" s="13"/>
      <c r="Q5179" s="13"/>
      <c r="R5179" s="13"/>
      <c r="S5179" s="13"/>
      <c r="T5179" s="13"/>
      <c r="U5179" s="13"/>
      <c r="V5179" s="13"/>
      <c r="W5179" s="13"/>
      <c r="X5179" s="13"/>
      <c r="Y5179" s="13"/>
      <c r="Z5179" s="13"/>
      <c r="AA5179" s="13"/>
      <c r="AB5179" s="13"/>
      <c r="AC5179" s="13"/>
      <c r="AD5179" s="13"/>
      <c r="AE5179" s="13"/>
      <c r="AF5179" s="13"/>
      <c r="AG5179" s="13"/>
      <c r="AH5179" s="13"/>
      <c r="AI5179" s="13"/>
      <c r="AJ5179" s="13"/>
      <c r="AK5179" s="13"/>
      <c r="AL5179" s="13"/>
      <c r="AM5179" s="13"/>
      <c r="AN5179" s="13"/>
    </row>
    <row r="5180" spans="1:40" ht="15.75" hidden="1" customHeight="1" x14ac:dyDescent="0.25">
      <c r="A5180" s="13"/>
      <c r="B5180" s="13"/>
      <c r="C5180" s="13"/>
      <c r="D5180" s="13"/>
      <c r="E5180" s="13"/>
      <c r="F5180" s="13"/>
      <c r="G5180" s="13"/>
      <c r="H5180" s="13"/>
      <c r="I5180" s="13"/>
      <c r="J5180" s="13"/>
      <c r="K5180" s="13"/>
      <c r="L5180" s="13"/>
      <c r="M5180" s="13"/>
      <c r="N5180" s="13"/>
      <c r="O5180" s="13"/>
      <c r="P5180" s="13"/>
      <c r="Q5180" s="13"/>
      <c r="R5180" s="13"/>
      <c r="S5180" s="13"/>
      <c r="T5180" s="13"/>
      <c r="U5180" s="13"/>
      <c r="V5180" s="13"/>
      <c r="W5180" s="13"/>
      <c r="X5180" s="13"/>
      <c r="Y5180" s="13"/>
      <c r="Z5180" s="13"/>
      <c r="AA5180" s="13"/>
      <c r="AB5180" s="13"/>
      <c r="AC5180" s="13"/>
      <c r="AD5180" s="13"/>
      <c r="AE5180" s="13"/>
      <c r="AF5180" s="13"/>
      <c r="AG5180" s="13"/>
      <c r="AH5180" s="13"/>
      <c r="AI5180" s="13"/>
      <c r="AJ5180" s="13"/>
      <c r="AK5180" s="13"/>
      <c r="AL5180" s="13"/>
      <c r="AM5180" s="13"/>
      <c r="AN5180" s="13"/>
    </row>
    <row r="5181" spans="1:40" ht="15.75" hidden="1" customHeight="1" x14ac:dyDescent="0.25">
      <c r="A5181" s="13"/>
      <c r="B5181" s="13"/>
      <c r="C5181" s="13"/>
      <c r="D5181" s="13"/>
      <c r="E5181" s="13"/>
      <c r="F5181" s="13"/>
      <c r="G5181" s="13"/>
      <c r="H5181" s="13"/>
      <c r="I5181" s="13"/>
      <c r="J5181" s="13"/>
      <c r="K5181" s="13"/>
      <c r="L5181" s="13"/>
      <c r="M5181" s="13"/>
      <c r="N5181" s="13"/>
      <c r="O5181" s="13"/>
      <c r="P5181" s="13"/>
      <c r="Q5181" s="13"/>
      <c r="R5181" s="13"/>
      <c r="S5181" s="13"/>
      <c r="T5181" s="13"/>
      <c r="U5181" s="13"/>
      <c r="V5181" s="13"/>
      <c r="W5181" s="13"/>
      <c r="X5181" s="13"/>
      <c r="Y5181" s="13"/>
      <c r="Z5181" s="13"/>
      <c r="AA5181" s="13"/>
      <c r="AB5181" s="13"/>
      <c r="AC5181" s="13"/>
      <c r="AD5181" s="13"/>
      <c r="AE5181" s="13"/>
      <c r="AF5181" s="13"/>
      <c r="AG5181" s="13"/>
      <c r="AH5181" s="13"/>
      <c r="AI5181" s="13"/>
      <c r="AJ5181" s="13"/>
      <c r="AK5181" s="13"/>
      <c r="AL5181" s="13"/>
      <c r="AM5181" s="13"/>
      <c r="AN5181" s="13"/>
    </row>
    <row r="5182" spans="1:40" ht="15.75" hidden="1" customHeight="1" x14ac:dyDescent="0.25">
      <c r="A5182" s="13"/>
      <c r="B5182" s="13"/>
      <c r="C5182" s="13"/>
      <c r="D5182" s="13"/>
      <c r="E5182" s="13"/>
      <c r="F5182" s="13"/>
      <c r="G5182" s="13"/>
      <c r="H5182" s="13"/>
      <c r="I5182" s="13"/>
      <c r="J5182" s="13"/>
      <c r="K5182" s="13"/>
      <c r="L5182" s="13"/>
      <c r="M5182" s="13"/>
      <c r="N5182" s="13"/>
      <c r="O5182" s="13"/>
      <c r="P5182" s="13"/>
      <c r="Q5182" s="13"/>
      <c r="R5182" s="13"/>
      <c r="S5182" s="13"/>
      <c r="T5182" s="13"/>
      <c r="U5182" s="13"/>
      <c r="V5182" s="13"/>
      <c r="W5182" s="13"/>
      <c r="X5182" s="13"/>
      <c r="Y5182" s="13"/>
      <c r="Z5182" s="13"/>
      <c r="AA5182" s="13"/>
      <c r="AB5182" s="13"/>
      <c r="AC5182" s="13"/>
      <c r="AD5182" s="13"/>
      <c r="AE5182" s="13"/>
      <c r="AF5182" s="13"/>
      <c r="AG5182" s="13"/>
      <c r="AH5182" s="13"/>
      <c r="AI5182" s="13"/>
      <c r="AJ5182" s="13"/>
      <c r="AK5182" s="13"/>
      <c r="AL5182" s="13"/>
      <c r="AM5182" s="13"/>
      <c r="AN5182" s="13"/>
    </row>
    <row r="5183" spans="1:40" ht="15.75" hidden="1" customHeight="1" x14ac:dyDescent="0.25">
      <c r="A5183" s="13"/>
      <c r="B5183" s="13"/>
      <c r="C5183" s="13"/>
      <c r="D5183" s="13"/>
      <c r="E5183" s="13"/>
      <c r="F5183" s="13"/>
      <c r="G5183" s="13"/>
      <c r="H5183" s="13"/>
      <c r="I5183" s="13"/>
      <c r="J5183" s="13"/>
      <c r="K5183" s="13"/>
      <c r="L5183" s="13"/>
      <c r="M5183" s="13"/>
      <c r="N5183" s="13"/>
      <c r="O5183" s="13"/>
      <c r="P5183" s="13"/>
      <c r="Q5183" s="13"/>
      <c r="R5183" s="13"/>
      <c r="S5183" s="13"/>
      <c r="T5183" s="13"/>
      <c r="U5183" s="13"/>
      <c r="V5183" s="13"/>
      <c r="W5183" s="13"/>
      <c r="X5183" s="13"/>
      <c r="Y5183" s="13"/>
      <c r="Z5183" s="13"/>
      <c r="AA5183" s="13"/>
      <c r="AB5183" s="13"/>
      <c r="AC5183" s="13"/>
      <c r="AD5183" s="13"/>
      <c r="AE5183" s="13"/>
      <c r="AF5183" s="13"/>
      <c r="AG5183" s="13"/>
      <c r="AH5183" s="13"/>
      <c r="AI5183" s="13"/>
      <c r="AJ5183" s="13"/>
      <c r="AK5183" s="13"/>
      <c r="AL5183" s="13"/>
      <c r="AM5183" s="13"/>
      <c r="AN5183" s="13"/>
    </row>
    <row r="5184" spans="1:40" ht="15.75" hidden="1" customHeight="1" x14ac:dyDescent="0.25">
      <c r="A5184" s="13"/>
      <c r="B5184" s="13"/>
      <c r="C5184" s="13"/>
      <c r="D5184" s="13"/>
      <c r="E5184" s="13"/>
      <c r="F5184" s="13"/>
      <c r="G5184" s="13"/>
      <c r="H5184" s="13"/>
      <c r="I5184" s="13"/>
      <c r="J5184" s="13"/>
      <c r="K5184" s="13"/>
      <c r="L5184" s="13"/>
      <c r="M5184" s="13"/>
      <c r="N5184" s="13"/>
      <c r="O5184" s="13"/>
      <c r="P5184" s="13"/>
      <c r="Q5184" s="13"/>
      <c r="R5184" s="13"/>
      <c r="S5184" s="13"/>
      <c r="T5184" s="13"/>
      <c r="U5184" s="13"/>
      <c r="V5184" s="13"/>
      <c r="W5184" s="13"/>
      <c r="X5184" s="13"/>
      <c r="Y5184" s="13"/>
      <c r="Z5184" s="13"/>
      <c r="AA5184" s="13"/>
      <c r="AB5184" s="13"/>
      <c r="AC5184" s="13"/>
      <c r="AD5184" s="13"/>
      <c r="AE5184" s="13"/>
      <c r="AF5184" s="13"/>
      <c r="AG5184" s="13"/>
      <c r="AH5184" s="13"/>
      <c r="AI5184" s="13"/>
      <c r="AJ5184" s="13"/>
      <c r="AK5184" s="13"/>
      <c r="AL5184" s="13"/>
      <c r="AM5184" s="13"/>
      <c r="AN5184" s="13"/>
    </row>
    <row r="5185" spans="1:40" ht="15.75" hidden="1" customHeight="1" x14ac:dyDescent="0.25">
      <c r="A5185" s="13"/>
      <c r="B5185" s="13"/>
      <c r="C5185" s="13"/>
      <c r="D5185" s="13"/>
      <c r="E5185" s="13"/>
      <c r="F5185" s="13"/>
      <c r="G5185" s="13"/>
      <c r="H5185" s="13"/>
      <c r="I5185" s="13"/>
      <c r="J5185" s="13"/>
      <c r="K5185" s="13"/>
      <c r="L5185" s="13"/>
      <c r="M5185" s="13"/>
      <c r="N5185" s="13"/>
      <c r="O5185" s="13"/>
      <c r="P5185" s="13"/>
      <c r="Q5185" s="13"/>
      <c r="R5185" s="13"/>
      <c r="S5185" s="13"/>
      <c r="T5185" s="13"/>
      <c r="U5185" s="13"/>
      <c r="V5185" s="13"/>
      <c r="W5185" s="13"/>
      <c r="X5185" s="13"/>
      <c r="Y5185" s="13"/>
      <c r="Z5185" s="13"/>
      <c r="AA5185" s="13"/>
      <c r="AB5185" s="13"/>
      <c r="AC5185" s="13"/>
      <c r="AD5185" s="13"/>
      <c r="AE5185" s="13"/>
      <c r="AF5185" s="13"/>
      <c r="AG5185" s="13"/>
      <c r="AH5185" s="13"/>
      <c r="AI5185" s="13"/>
      <c r="AJ5185" s="13"/>
      <c r="AK5185" s="13"/>
      <c r="AL5185" s="13"/>
      <c r="AM5185" s="13"/>
      <c r="AN5185" s="13"/>
    </row>
    <row r="5186" spans="1:40" ht="15.75" hidden="1" customHeight="1" x14ac:dyDescent="0.25">
      <c r="A5186" s="13"/>
      <c r="B5186" s="13"/>
      <c r="C5186" s="13"/>
      <c r="D5186" s="13"/>
      <c r="E5186" s="13"/>
      <c r="F5186" s="13"/>
      <c r="G5186" s="13"/>
      <c r="H5186" s="13"/>
      <c r="I5186" s="13"/>
      <c r="J5186" s="13"/>
      <c r="K5186" s="13"/>
      <c r="L5186" s="13"/>
      <c r="M5186" s="13"/>
      <c r="N5186" s="13"/>
      <c r="O5186" s="13"/>
      <c r="P5186" s="13"/>
      <c r="Q5186" s="13"/>
      <c r="R5186" s="13"/>
      <c r="S5186" s="13"/>
      <c r="T5186" s="13"/>
      <c r="U5186" s="13"/>
      <c r="V5186" s="13"/>
      <c r="W5186" s="13"/>
      <c r="X5186" s="13"/>
      <c r="Y5186" s="13"/>
      <c r="Z5186" s="13"/>
      <c r="AA5186" s="13"/>
      <c r="AB5186" s="13"/>
      <c r="AC5186" s="13"/>
      <c r="AD5186" s="13"/>
      <c r="AE5186" s="13"/>
      <c r="AF5186" s="13"/>
      <c r="AG5186" s="13"/>
      <c r="AH5186" s="13"/>
      <c r="AI5186" s="13"/>
      <c r="AJ5186" s="13"/>
      <c r="AK5186" s="13"/>
      <c r="AL5186" s="13"/>
      <c r="AM5186" s="13"/>
      <c r="AN5186" s="13"/>
    </row>
    <row r="5187" spans="1:40" ht="15.75" hidden="1" customHeight="1" x14ac:dyDescent="0.25">
      <c r="A5187" s="13"/>
      <c r="B5187" s="13"/>
      <c r="C5187" s="13"/>
      <c r="D5187" s="13"/>
      <c r="E5187" s="13"/>
      <c r="F5187" s="13"/>
      <c r="G5187" s="13"/>
      <c r="H5187" s="13"/>
      <c r="I5187" s="13"/>
      <c r="J5187" s="13"/>
      <c r="K5187" s="13"/>
      <c r="L5187" s="13"/>
      <c r="M5187" s="13"/>
      <c r="N5187" s="13"/>
      <c r="O5187" s="13"/>
      <c r="P5187" s="13"/>
      <c r="Q5187" s="13"/>
      <c r="R5187" s="13"/>
      <c r="S5187" s="13"/>
      <c r="T5187" s="13"/>
      <c r="U5187" s="13"/>
      <c r="V5187" s="13"/>
      <c r="W5187" s="13"/>
      <c r="X5187" s="13"/>
      <c r="Y5187" s="13"/>
      <c r="Z5187" s="13"/>
      <c r="AA5187" s="13"/>
      <c r="AB5187" s="13"/>
      <c r="AC5187" s="13"/>
      <c r="AD5187" s="13"/>
      <c r="AE5187" s="13"/>
      <c r="AF5187" s="13"/>
      <c r="AG5187" s="13"/>
      <c r="AH5187" s="13"/>
      <c r="AI5187" s="13"/>
      <c r="AJ5187" s="13"/>
      <c r="AK5187" s="13"/>
      <c r="AL5187" s="13"/>
      <c r="AM5187" s="13"/>
      <c r="AN5187" s="13"/>
    </row>
    <row r="5188" spans="1:40" ht="15.75" hidden="1" customHeight="1" x14ac:dyDescent="0.25">
      <c r="A5188" s="13"/>
      <c r="B5188" s="13"/>
      <c r="C5188" s="13"/>
      <c r="D5188" s="13"/>
      <c r="E5188" s="13"/>
      <c r="F5188" s="13"/>
      <c r="G5188" s="13"/>
      <c r="H5188" s="13"/>
      <c r="I5188" s="13"/>
      <c r="J5188" s="13"/>
      <c r="K5188" s="13"/>
      <c r="L5188" s="13"/>
      <c r="M5188" s="13"/>
      <c r="N5188" s="13"/>
      <c r="O5188" s="13"/>
      <c r="P5188" s="13"/>
      <c r="Q5188" s="13"/>
      <c r="R5188" s="13"/>
      <c r="S5188" s="13"/>
      <c r="T5188" s="13"/>
      <c r="U5188" s="13"/>
      <c r="V5188" s="13"/>
      <c r="W5188" s="13"/>
      <c r="X5188" s="13"/>
      <c r="Y5188" s="13"/>
      <c r="Z5188" s="13"/>
      <c r="AA5188" s="13"/>
      <c r="AB5188" s="13"/>
      <c r="AC5188" s="13"/>
      <c r="AD5188" s="13"/>
      <c r="AE5188" s="13"/>
      <c r="AF5188" s="13"/>
      <c r="AG5188" s="13"/>
      <c r="AH5188" s="13"/>
      <c r="AI5188" s="13"/>
      <c r="AJ5188" s="13"/>
      <c r="AK5188" s="13"/>
      <c r="AL5188" s="13"/>
      <c r="AM5188" s="13"/>
      <c r="AN5188" s="13"/>
    </row>
    <row r="5189" spans="1:40" ht="15.75" hidden="1" customHeight="1" x14ac:dyDescent="0.25">
      <c r="A5189" s="13"/>
      <c r="B5189" s="13"/>
      <c r="C5189" s="13"/>
      <c r="D5189" s="13"/>
      <c r="E5189" s="13"/>
      <c r="F5189" s="13"/>
      <c r="G5189" s="13"/>
      <c r="H5189" s="13"/>
      <c r="I5189" s="13"/>
      <c r="J5189" s="13"/>
      <c r="K5189" s="13"/>
      <c r="L5189" s="13"/>
      <c r="M5189" s="13"/>
      <c r="N5189" s="13"/>
      <c r="O5189" s="13"/>
      <c r="P5189" s="13"/>
      <c r="Q5189" s="13"/>
      <c r="R5189" s="13"/>
      <c r="S5189" s="13"/>
      <c r="T5189" s="13"/>
      <c r="U5189" s="13"/>
      <c r="V5189" s="13"/>
      <c r="W5189" s="13"/>
      <c r="X5189" s="13"/>
      <c r="Y5189" s="13"/>
      <c r="Z5189" s="13"/>
      <c r="AA5189" s="13"/>
      <c r="AB5189" s="13"/>
      <c r="AC5189" s="13"/>
      <c r="AD5189" s="13"/>
      <c r="AE5189" s="13"/>
      <c r="AF5189" s="13"/>
      <c r="AG5189" s="13"/>
      <c r="AH5189" s="13"/>
      <c r="AI5189" s="13"/>
      <c r="AJ5189" s="13"/>
      <c r="AK5189" s="13"/>
      <c r="AL5189" s="13"/>
      <c r="AM5189" s="13"/>
      <c r="AN5189" s="13"/>
    </row>
    <row r="5190" spans="1:40" ht="15.75" hidden="1" customHeight="1" x14ac:dyDescent="0.25">
      <c r="A5190" s="13"/>
      <c r="B5190" s="13"/>
      <c r="C5190" s="13"/>
      <c r="D5190" s="13"/>
      <c r="E5190" s="13"/>
      <c r="F5190" s="13"/>
      <c r="G5190" s="13"/>
      <c r="H5190" s="13"/>
      <c r="I5190" s="13"/>
      <c r="J5190" s="13"/>
      <c r="K5190" s="13"/>
      <c r="L5190" s="13"/>
      <c r="M5190" s="13"/>
      <c r="N5190" s="13"/>
      <c r="O5190" s="13"/>
      <c r="P5190" s="13"/>
      <c r="Q5190" s="13"/>
      <c r="R5190" s="13"/>
      <c r="S5190" s="13"/>
      <c r="T5190" s="13"/>
      <c r="U5190" s="13"/>
      <c r="V5190" s="13"/>
      <c r="W5190" s="13"/>
      <c r="X5190" s="13"/>
      <c r="Y5190" s="13"/>
      <c r="Z5190" s="13"/>
      <c r="AA5190" s="13"/>
      <c r="AB5190" s="13"/>
      <c r="AC5190" s="13"/>
      <c r="AD5190" s="13"/>
      <c r="AE5190" s="13"/>
      <c r="AF5190" s="13"/>
      <c r="AG5190" s="13"/>
      <c r="AH5190" s="13"/>
      <c r="AI5190" s="13"/>
      <c r="AJ5190" s="13"/>
      <c r="AK5190" s="13"/>
      <c r="AL5190" s="13"/>
      <c r="AM5190" s="13"/>
      <c r="AN5190" s="13"/>
    </row>
    <row r="5191" spans="1:40" ht="15.75" hidden="1" customHeight="1" x14ac:dyDescent="0.25">
      <c r="A5191" s="13"/>
      <c r="B5191" s="13"/>
      <c r="C5191" s="13"/>
      <c r="D5191" s="13"/>
      <c r="E5191" s="13"/>
      <c r="F5191" s="13"/>
      <c r="G5191" s="13"/>
      <c r="H5191" s="13"/>
      <c r="I5191" s="13"/>
      <c r="J5191" s="13"/>
      <c r="K5191" s="13"/>
      <c r="L5191" s="13"/>
      <c r="M5191" s="13"/>
      <c r="N5191" s="13"/>
      <c r="O5191" s="13"/>
      <c r="P5191" s="13"/>
      <c r="Q5191" s="13"/>
      <c r="R5191" s="13"/>
      <c r="S5191" s="13"/>
      <c r="T5191" s="13"/>
      <c r="U5191" s="13"/>
      <c r="V5191" s="13"/>
      <c r="W5191" s="13"/>
      <c r="X5191" s="13"/>
      <c r="Y5191" s="13"/>
      <c r="Z5191" s="13"/>
      <c r="AA5191" s="13"/>
      <c r="AB5191" s="13"/>
      <c r="AC5191" s="13"/>
      <c r="AD5191" s="13"/>
      <c r="AE5191" s="13"/>
      <c r="AF5191" s="13"/>
      <c r="AG5191" s="13"/>
      <c r="AH5191" s="13"/>
      <c r="AI5191" s="13"/>
      <c r="AJ5191" s="13"/>
      <c r="AK5191" s="13"/>
      <c r="AL5191" s="13"/>
      <c r="AM5191" s="13"/>
      <c r="AN5191" s="13"/>
    </row>
    <row r="5192" spans="1:40" ht="15.75" hidden="1" customHeight="1" x14ac:dyDescent="0.25">
      <c r="A5192" s="13"/>
      <c r="B5192" s="13"/>
      <c r="C5192" s="13"/>
      <c r="D5192" s="13"/>
      <c r="E5192" s="13"/>
      <c r="F5192" s="13"/>
      <c r="G5192" s="13"/>
      <c r="H5192" s="13"/>
      <c r="I5192" s="13"/>
      <c r="J5192" s="13"/>
      <c r="K5192" s="13"/>
      <c r="L5192" s="13"/>
      <c r="M5192" s="13"/>
      <c r="N5192" s="13"/>
      <c r="O5192" s="13"/>
      <c r="P5192" s="13"/>
      <c r="Q5192" s="13"/>
      <c r="R5192" s="13"/>
      <c r="S5192" s="13"/>
      <c r="T5192" s="13"/>
      <c r="U5192" s="13"/>
      <c r="V5192" s="13"/>
      <c r="W5192" s="13"/>
      <c r="X5192" s="13"/>
      <c r="Y5192" s="13"/>
      <c r="Z5192" s="13"/>
      <c r="AA5192" s="13"/>
      <c r="AB5192" s="13"/>
      <c r="AC5192" s="13"/>
      <c r="AD5192" s="13"/>
      <c r="AE5192" s="13"/>
      <c r="AF5192" s="13"/>
      <c r="AG5192" s="13"/>
      <c r="AH5192" s="13"/>
      <c r="AI5192" s="13"/>
      <c r="AJ5192" s="13"/>
      <c r="AK5192" s="13"/>
      <c r="AL5192" s="13"/>
      <c r="AM5192" s="13"/>
      <c r="AN5192" s="13"/>
    </row>
    <row r="5193" spans="1:40" ht="15.75" hidden="1" customHeight="1" x14ac:dyDescent="0.25">
      <c r="A5193" s="13"/>
      <c r="B5193" s="13"/>
      <c r="C5193" s="13"/>
      <c r="D5193" s="13"/>
      <c r="E5193" s="13"/>
      <c r="F5193" s="13"/>
      <c r="G5193" s="13"/>
      <c r="H5193" s="13"/>
      <c r="I5193" s="13"/>
      <c r="J5193" s="13"/>
      <c r="K5193" s="13"/>
      <c r="L5193" s="13"/>
      <c r="M5193" s="13"/>
      <c r="N5193" s="13"/>
      <c r="O5193" s="13"/>
      <c r="P5193" s="13"/>
      <c r="Q5193" s="13"/>
      <c r="R5193" s="13"/>
      <c r="S5193" s="13"/>
      <c r="T5193" s="13"/>
      <c r="U5193" s="13"/>
      <c r="V5193" s="13"/>
      <c r="W5193" s="13"/>
      <c r="X5193" s="13"/>
      <c r="Y5193" s="13"/>
      <c r="Z5193" s="13"/>
      <c r="AA5193" s="13"/>
      <c r="AB5193" s="13"/>
      <c r="AC5193" s="13"/>
      <c r="AD5193" s="13"/>
      <c r="AE5193" s="13"/>
      <c r="AF5193" s="13"/>
      <c r="AG5193" s="13"/>
      <c r="AH5193" s="13"/>
      <c r="AI5193" s="13"/>
      <c r="AJ5193" s="13"/>
      <c r="AK5193" s="13"/>
      <c r="AL5193" s="13"/>
      <c r="AM5193" s="13"/>
      <c r="AN5193" s="13"/>
    </row>
    <row r="5194" spans="1:40" ht="15.75" hidden="1" customHeight="1" x14ac:dyDescent="0.25">
      <c r="A5194" s="13"/>
      <c r="B5194" s="13"/>
      <c r="C5194" s="13"/>
      <c r="D5194" s="13"/>
      <c r="E5194" s="13"/>
      <c r="F5194" s="13"/>
      <c r="G5194" s="13"/>
      <c r="H5194" s="13"/>
      <c r="I5194" s="13"/>
      <c r="J5194" s="13"/>
      <c r="K5194" s="13"/>
      <c r="L5194" s="13"/>
      <c r="M5194" s="13"/>
      <c r="N5194" s="13"/>
      <c r="O5194" s="13"/>
      <c r="P5194" s="13"/>
      <c r="Q5194" s="13"/>
      <c r="R5194" s="13"/>
      <c r="S5194" s="13"/>
      <c r="T5194" s="13"/>
      <c r="U5194" s="13"/>
      <c r="V5194" s="13"/>
      <c r="W5194" s="13"/>
      <c r="X5194" s="13"/>
      <c r="Y5194" s="13"/>
      <c r="Z5194" s="13"/>
      <c r="AA5194" s="13"/>
      <c r="AB5194" s="13"/>
      <c r="AC5194" s="13"/>
      <c r="AD5194" s="13"/>
      <c r="AE5194" s="13"/>
      <c r="AF5194" s="13"/>
      <c r="AG5194" s="13"/>
      <c r="AH5194" s="13"/>
      <c r="AI5194" s="13"/>
      <c r="AJ5194" s="13"/>
      <c r="AK5194" s="13"/>
      <c r="AL5194" s="13"/>
      <c r="AM5194" s="13"/>
      <c r="AN5194" s="13"/>
    </row>
    <row r="5195" spans="1:40" ht="15.75" hidden="1" customHeight="1" x14ac:dyDescent="0.25">
      <c r="A5195" s="13"/>
      <c r="B5195" s="13"/>
      <c r="C5195" s="13"/>
      <c r="D5195" s="13"/>
      <c r="E5195" s="13"/>
      <c r="F5195" s="13"/>
      <c r="G5195" s="13"/>
      <c r="H5195" s="13"/>
      <c r="I5195" s="13"/>
      <c r="J5195" s="13"/>
      <c r="K5195" s="13"/>
      <c r="L5195" s="13"/>
      <c r="M5195" s="13"/>
      <c r="N5195" s="13"/>
      <c r="O5195" s="13"/>
      <c r="P5195" s="13"/>
      <c r="Q5195" s="13"/>
      <c r="R5195" s="13"/>
      <c r="S5195" s="13"/>
      <c r="T5195" s="13"/>
      <c r="U5195" s="13"/>
      <c r="V5195" s="13"/>
      <c r="W5195" s="13"/>
      <c r="X5195" s="13"/>
      <c r="Y5195" s="13"/>
      <c r="Z5195" s="13"/>
      <c r="AA5195" s="13"/>
      <c r="AB5195" s="13"/>
      <c r="AC5195" s="13"/>
      <c r="AD5195" s="13"/>
      <c r="AE5195" s="13"/>
      <c r="AF5195" s="13"/>
      <c r="AG5195" s="13"/>
      <c r="AH5195" s="13"/>
      <c r="AI5195" s="13"/>
      <c r="AJ5195" s="13"/>
      <c r="AK5195" s="13"/>
      <c r="AL5195" s="13"/>
      <c r="AM5195" s="13"/>
      <c r="AN5195" s="13"/>
    </row>
    <row r="5196" spans="1:40" ht="15.75" hidden="1" customHeight="1" x14ac:dyDescent="0.25">
      <c r="A5196" s="13"/>
      <c r="B5196" s="13"/>
      <c r="C5196" s="13"/>
      <c r="D5196" s="13"/>
      <c r="E5196" s="13"/>
      <c r="F5196" s="13"/>
      <c r="G5196" s="13"/>
      <c r="H5196" s="13"/>
      <c r="I5196" s="13"/>
      <c r="J5196" s="13"/>
      <c r="K5196" s="13"/>
      <c r="L5196" s="13"/>
      <c r="M5196" s="13"/>
      <c r="N5196" s="13"/>
      <c r="O5196" s="13"/>
      <c r="P5196" s="13"/>
      <c r="Q5196" s="13"/>
      <c r="R5196" s="13"/>
      <c r="S5196" s="13"/>
      <c r="T5196" s="13"/>
      <c r="U5196" s="13"/>
      <c r="V5196" s="13"/>
      <c r="W5196" s="13"/>
      <c r="X5196" s="13"/>
      <c r="Y5196" s="13"/>
      <c r="Z5196" s="13"/>
      <c r="AA5196" s="13"/>
      <c r="AB5196" s="13"/>
      <c r="AC5196" s="13"/>
      <c r="AD5196" s="13"/>
      <c r="AE5196" s="13"/>
      <c r="AF5196" s="13"/>
      <c r="AG5196" s="13"/>
      <c r="AH5196" s="13"/>
      <c r="AI5196" s="13"/>
      <c r="AJ5196" s="13"/>
      <c r="AK5196" s="13"/>
      <c r="AL5196" s="13"/>
      <c r="AM5196" s="13"/>
      <c r="AN5196" s="13"/>
    </row>
    <row r="5197" spans="1:40" ht="15.75" hidden="1" customHeight="1" x14ac:dyDescent="0.25">
      <c r="A5197" s="13"/>
      <c r="B5197" s="13"/>
      <c r="C5197" s="13"/>
      <c r="D5197" s="13"/>
      <c r="E5197" s="13"/>
      <c r="F5197" s="13"/>
      <c r="G5197" s="13"/>
      <c r="H5197" s="13"/>
      <c r="I5197" s="13"/>
      <c r="J5197" s="13"/>
      <c r="K5197" s="13"/>
      <c r="L5197" s="13"/>
      <c r="M5197" s="13"/>
      <c r="N5197" s="13"/>
      <c r="O5197" s="13"/>
      <c r="P5197" s="13"/>
      <c r="Q5197" s="13"/>
      <c r="R5197" s="13"/>
      <c r="S5197" s="13"/>
      <c r="T5197" s="13"/>
      <c r="U5197" s="13"/>
      <c r="V5197" s="13"/>
      <c r="W5197" s="13"/>
      <c r="X5197" s="13"/>
      <c r="Y5197" s="13"/>
      <c r="Z5197" s="13"/>
      <c r="AA5197" s="13"/>
      <c r="AB5197" s="13"/>
      <c r="AC5197" s="13"/>
      <c r="AD5197" s="13"/>
      <c r="AE5197" s="13"/>
      <c r="AF5197" s="13"/>
      <c r="AG5197" s="13"/>
      <c r="AH5197" s="13"/>
      <c r="AI5197" s="13"/>
      <c r="AJ5197" s="13"/>
      <c r="AK5197" s="13"/>
      <c r="AL5197" s="13"/>
      <c r="AM5197" s="13"/>
      <c r="AN5197" s="13"/>
    </row>
    <row r="5198" spans="1:40" ht="15.75" hidden="1" customHeight="1" x14ac:dyDescent="0.25">
      <c r="A5198" s="13"/>
      <c r="B5198" s="13"/>
      <c r="C5198" s="13"/>
      <c r="D5198" s="13"/>
      <c r="E5198" s="13"/>
      <c r="F5198" s="13"/>
      <c r="G5198" s="13"/>
      <c r="H5198" s="13"/>
      <c r="I5198" s="13"/>
      <c r="J5198" s="13"/>
      <c r="K5198" s="13"/>
      <c r="L5198" s="13"/>
      <c r="M5198" s="13"/>
      <c r="N5198" s="13"/>
      <c r="O5198" s="13"/>
      <c r="P5198" s="13"/>
      <c r="Q5198" s="13"/>
      <c r="R5198" s="13"/>
      <c r="S5198" s="13"/>
      <c r="T5198" s="13"/>
      <c r="U5198" s="13"/>
      <c r="V5198" s="13"/>
      <c r="W5198" s="13"/>
      <c r="X5198" s="13"/>
      <c r="Y5198" s="13"/>
      <c r="Z5198" s="13"/>
      <c r="AA5198" s="13"/>
      <c r="AB5198" s="13"/>
      <c r="AC5198" s="13"/>
      <c r="AD5198" s="13"/>
      <c r="AE5198" s="13"/>
      <c r="AF5198" s="13"/>
      <c r="AG5198" s="13"/>
      <c r="AH5198" s="13"/>
      <c r="AI5198" s="13"/>
      <c r="AJ5198" s="13"/>
      <c r="AK5198" s="13"/>
      <c r="AL5198" s="13"/>
      <c r="AM5198" s="13"/>
      <c r="AN5198" s="13"/>
    </row>
    <row r="5199" spans="1:40" ht="15.75" hidden="1" customHeight="1" x14ac:dyDescent="0.25">
      <c r="A5199" s="13"/>
      <c r="B5199" s="13"/>
      <c r="C5199" s="13"/>
      <c r="D5199" s="13"/>
      <c r="E5199" s="13"/>
      <c r="F5199" s="13"/>
      <c r="G5199" s="13"/>
      <c r="H5199" s="13"/>
      <c r="I5199" s="13"/>
      <c r="J5199" s="13"/>
      <c r="K5199" s="13"/>
      <c r="L5199" s="13"/>
      <c r="M5199" s="13"/>
      <c r="N5199" s="13"/>
      <c r="O5199" s="13"/>
      <c r="P5199" s="13"/>
      <c r="Q5199" s="13"/>
      <c r="R5199" s="13"/>
      <c r="S5199" s="13"/>
      <c r="T5199" s="13"/>
      <c r="U5199" s="13"/>
      <c r="V5199" s="13"/>
      <c r="W5199" s="13"/>
      <c r="X5199" s="13"/>
      <c r="Y5199" s="13"/>
      <c r="Z5199" s="13"/>
      <c r="AA5199" s="13"/>
      <c r="AB5199" s="13"/>
      <c r="AC5199" s="13"/>
      <c r="AD5199" s="13"/>
      <c r="AE5199" s="13"/>
      <c r="AF5199" s="13"/>
      <c r="AG5199" s="13"/>
      <c r="AH5199" s="13"/>
      <c r="AI5199" s="13"/>
      <c r="AJ5199" s="13"/>
      <c r="AK5199" s="13"/>
      <c r="AL5199" s="13"/>
      <c r="AM5199" s="13"/>
      <c r="AN5199" s="13"/>
    </row>
    <row r="5200" spans="1:40" ht="15.75" hidden="1" customHeight="1" x14ac:dyDescent="0.25">
      <c r="A5200" s="13"/>
      <c r="B5200" s="13"/>
      <c r="C5200" s="13"/>
      <c r="D5200" s="13"/>
      <c r="E5200" s="13"/>
      <c r="F5200" s="13"/>
      <c r="G5200" s="13"/>
      <c r="H5200" s="13"/>
      <c r="I5200" s="13"/>
      <c r="J5200" s="13"/>
      <c r="K5200" s="13"/>
      <c r="L5200" s="13"/>
      <c r="M5200" s="13"/>
      <c r="N5200" s="13"/>
      <c r="O5200" s="13"/>
      <c r="P5200" s="13"/>
      <c r="Q5200" s="13"/>
      <c r="R5200" s="13"/>
      <c r="S5200" s="13"/>
      <c r="T5200" s="13"/>
      <c r="U5200" s="13"/>
      <c r="V5200" s="13"/>
      <c r="W5200" s="13"/>
      <c r="X5200" s="13"/>
      <c r="Y5200" s="13"/>
      <c r="Z5200" s="13"/>
      <c r="AA5200" s="13"/>
      <c r="AB5200" s="13"/>
      <c r="AC5200" s="13"/>
      <c r="AD5200" s="13"/>
      <c r="AE5200" s="13"/>
      <c r="AF5200" s="13"/>
      <c r="AG5200" s="13"/>
      <c r="AH5200" s="13"/>
      <c r="AI5200" s="13"/>
      <c r="AJ5200" s="13"/>
      <c r="AK5200" s="13"/>
      <c r="AL5200" s="13"/>
      <c r="AM5200" s="13"/>
      <c r="AN5200" s="13"/>
    </row>
    <row r="5201" spans="1:40" ht="15.75" hidden="1" customHeight="1" x14ac:dyDescent="0.25">
      <c r="A5201" s="13"/>
      <c r="B5201" s="13"/>
      <c r="C5201" s="13"/>
      <c r="D5201" s="13"/>
      <c r="E5201" s="13"/>
      <c r="F5201" s="13"/>
      <c r="G5201" s="13"/>
      <c r="H5201" s="13"/>
      <c r="I5201" s="13"/>
      <c r="J5201" s="13"/>
      <c r="K5201" s="13"/>
      <c r="L5201" s="13"/>
      <c r="M5201" s="13"/>
      <c r="N5201" s="13"/>
      <c r="O5201" s="13"/>
      <c r="P5201" s="13"/>
      <c r="Q5201" s="13"/>
      <c r="R5201" s="13"/>
      <c r="S5201" s="13"/>
      <c r="T5201" s="13"/>
      <c r="U5201" s="13"/>
      <c r="V5201" s="13"/>
      <c r="W5201" s="13"/>
      <c r="X5201" s="13"/>
      <c r="Y5201" s="13"/>
      <c r="Z5201" s="13"/>
      <c r="AA5201" s="13"/>
      <c r="AB5201" s="13"/>
      <c r="AC5201" s="13"/>
      <c r="AD5201" s="13"/>
      <c r="AE5201" s="13"/>
      <c r="AF5201" s="13"/>
      <c r="AG5201" s="13"/>
      <c r="AH5201" s="13"/>
      <c r="AI5201" s="13"/>
      <c r="AJ5201" s="13"/>
      <c r="AK5201" s="13"/>
      <c r="AL5201" s="13"/>
      <c r="AM5201" s="13"/>
      <c r="AN5201" s="13"/>
    </row>
    <row r="5202" spans="1:40" ht="15.75" hidden="1" customHeight="1" x14ac:dyDescent="0.25">
      <c r="A5202" s="13"/>
      <c r="B5202" s="13"/>
      <c r="C5202" s="13"/>
      <c r="D5202" s="13"/>
      <c r="E5202" s="13"/>
      <c r="F5202" s="13"/>
      <c r="G5202" s="13"/>
      <c r="H5202" s="13"/>
      <c r="I5202" s="13"/>
      <c r="J5202" s="13"/>
      <c r="K5202" s="13"/>
      <c r="L5202" s="13"/>
      <c r="M5202" s="13"/>
      <c r="N5202" s="13"/>
      <c r="O5202" s="13"/>
      <c r="P5202" s="13"/>
      <c r="Q5202" s="13"/>
      <c r="R5202" s="13"/>
      <c r="S5202" s="13"/>
      <c r="T5202" s="13"/>
      <c r="U5202" s="13"/>
      <c r="V5202" s="13"/>
      <c r="W5202" s="13"/>
      <c r="X5202" s="13"/>
      <c r="Y5202" s="13"/>
      <c r="Z5202" s="13"/>
      <c r="AA5202" s="13"/>
      <c r="AB5202" s="13"/>
      <c r="AC5202" s="13"/>
      <c r="AD5202" s="13"/>
      <c r="AE5202" s="13"/>
      <c r="AF5202" s="13"/>
      <c r="AG5202" s="13"/>
      <c r="AH5202" s="13"/>
      <c r="AI5202" s="13"/>
      <c r="AJ5202" s="13"/>
      <c r="AK5202" s="13"/>
      <c r="AL5202" s="13"/>
      <c r="AM5202" s="13"/>
      <c r="AN5202" s="13"/>
    </row>
    <row r="5203" spans="1:40" ht="15.75" hidden="1" customHeight="1" x14ac:dyDescent="0.25">
      <c r="A5203" s="13"/>
      <c r="B5203" s="13"/>
      <c r="C5203" s="13"/>
      <c r="D5203" s="13"/>
      <c r="E5203" s="13"/>
      <c r="F5203" s="13"/>
      <c r="G5203" s="13"/>
      <c r="H5203" s="13"/>
      <c r="I5203" s="13"/>
      <c r="J5203" s="13"/>
      <c r="K5203" s="13"/>
      <c r="L5203" s="13"/>
      <c r="M5203" s="13"/>
      <c r="N5203" s="13"/>
      <c r="O5203" s="13"/>
      <c r="P5203" s="13"/>
      <c r="Q5203" s="13"/>
      <c r="R5203" s="13"/>
      <c r="S5203" s="13"/>
      <c r="T5203" s="13"/>
      <c r="U5203" s="13"/>
      <c r="V5203" s="13"/>
      <c r="W5203" s="13"/>
      <c r="X5203" s="13"/>
      <c r="Y5203" s="13"/>
      <c r="Z5203" s="13"/>
      <c r="AA5203" s="13"/>
      <c r="AB5203" s="13"/>
      <c r="AC5203" s="13"/>
      <c r="AD5203" s="13"/>
      <c r="AE5203" s="13"/>
      <c r="AF5203" s="13"/>
      <c r="AG5203" s="13"/>
      <c r="AH5203" s="13"/>
      <c r="AI5203" s="13"/>
      <c r="AJ5203" s="13"/>
      <c r="AK5203" s="13"/>
      <c r="AL5203" s="13"/>
      <c r="AM5203" s="13"/>
      <c r="AN5203" s="13"/>
    </row>
    <row r="5204" spans="1:40" ht="15.75" hidden="1" customHeight="1" x14ac:dyDescent="0.25">
      <c r="A5204" s="13"/>
      <c r="B5204" s="13"/>
      <c r="C5204" s="13"/>
      <c r="D5204" s="13"/>
      <c r="E5204" s="13"/>
      <c r="F5204" s="13"/>
      <c r="G5204" s="13"/>
      <c r="H5204" s="13"/>
      <c r="I5204" s="13"/>
      <c r="J5204" s="13"/>
      <c r="K5204" s="13"/>
      <c r="L5204" s="13"/>
      <c r="M5204" s="13"/>
      <c r="N5204" s="13"/>
      <c r="O5204" s="13"/>
      <c r="P5204" s="13"/>
      <c r="Q5204" s="13"/>
      <c r="R5204" s="13"/>
      <c r="S5204" s="13"/>
      <c r="T5204" s="13"/>
      <c r="U5204" s="13"/>
      <c r="V5204" s="13"/>
      <c r="W5204" s="13"/>
      <c r="X5204" s="13"/>
      <c r="Y5204" s="13"/>
      <c r="Z5204" s="13"/>
      <c r="AA5204" s="13"/>
      <c r="AB5204" s="13"/>
      <c r="AC5204" s="13"/>
      <c r="AD5204" s="13"/>
      <c r="AE5204" s="13"/>
      <c r="AF5204" s="13"/>
      <c r="AG5204" s="13"/>
      <c r="AH5204" s="13"/>
      <c r="AI5204" s="13"/>
      <c r="AJ5204" s="13"/>
      <c r="AK5204" s="13"/>
      <c r="AL5204" s="13"/>
      <c r="AM5204" s="13"/>
      <c r="AN5204" s="13"/>
    </row>
    <row r="5205" spans="1:40" ht="15.75" hidden="1" customHeight="1" x14ac:dyDescent="0.25">
      <c r="A5205" s="13"/>
      <c r="B5205" s="13"/>
      <c r="C5205" s="13"/>
      <c r="D5205" s="13"/>
      <c r="E5205" s="13"/>
      <c r="F5205" s="13"/>
      <c r="G5205" s="13"/>
      <c r="H5205" s="13"/>
      <c r="I5205" s="13"/>
      <c r="J5205" s="13"/>
      <c r="K5205" s="13"/>
      <c r="L5205" s="13"/>
      <c r="M5205" s="13"/>
      <c r="N5205" s="13"/>
      <c r="O5205" s="13"/>
      <c r="P5205" s="13"/>
      <c r="Q5205" s="13"/>
      <c r="R5205" s="13"/>
      <c r="S5205" s="13"/>
      <c r="T5205" s="13"/>
      <c r="U5205" s="13"/>
      <c r="V5205" s="13"/>
      <c r="W5205" s="13"/>
      <c r="X5205" s="13"/>
      <c r="Y5205" s="13"/>
      <c r="Z5205" s="13"/>
      <c r="AA5205" s="13"/>
      <c r="AB5205" s="13"/>
      <c r="AC5205" s="13"/>
      <c r="AD5205" s="13"/>
      <c r="AE5205" s="13"/>
      <c r="AF5205" s="13"/>
      <c r="AG5205" s="13"/>
      <c r="AH5205" s="13"/>
      <c r="AI5205" s="13"/>
      <c r="AJ5205" s="13"/>
      <c r="AK5205" s="13"/>
      <c r="AL5205" s="13"/>
      <c r="AM5205" s="13"/>
      <c r="AN5205" s="13"/>
    </row>
    <row r="5206" spans="1:40" ht="15.75" hidden="1" customHeight="1" x14ac:dyDescent="0.25">
      <c r="A5206" s="13"/>
      <c r="B5206" s="13"/>
      <c r="C5206" s="13"/>
      <c r="D5206" s="13"/>
      <c r="E5206" s="13"/>
      <c r="F5206" s="13"/>
      <c r="G5206" s="13"/>
      <c r="H5206" s="13"/>
      <c r="I5206" s="13"/>
      <c r="J5206" s="13"/>
      <c r="K5206" s="13"/>
      <c r="L5206" s="13"/>
      <c r="M5206" s="13"/>
      <c r="N5206" s="13"/>
      <c r="O5206" s="13"/>
      <c r="P5206" s="13"/>
      <c r="Q5206" s="13"/>
      <c r="R5206" s="13"/>
      <c r="S5206" s="13"/>
      <c r="T5206" s="13"/>
      <c r="U5206" s="13"/>
      <c r="V5206" s="13"/>
      <c r="W5206" s="13"/>
      <c r="X5206" s="13"/>
      <c r="Y5206" s="13"/>
      <c r="Z5206" s="13"/>
      <c r="AA5206" s="13"/>
      <c r="AB5206" s="13"/>
      <c r="AC5206" s="13"/>
      <c r="AD5206" s="13"/>
      <c r="AE5206" s="13"/>
      <c r="AF5206" s="13"/>
      <c r="AG5206" s="13"/>
      <c r="AH5206" s="13"/>
      <c r="AI5206" s="13"/>
      <c r="AJ5206" s="13"/>
      <c r="AK5206" s="13"/>
      <c r="AL5206" s="13"/>
      <c r="AM5206" s="13"/>
      <c r="AN5206" s="13"/>
    </row>
    <row r="5207" spans="1:40" ht="15.75" hidden="1" customHeight="1" x14ac:dyDescent="0.25">
      <c r="A5207" s="13"/>
      <c r="B5207" s="13"/>
      <c r="C5207" s="13"/>
      <c r="D5207" s="13"/>
      <c r="E5207" s="13"/>
      <c r="F5207" s="13"/>
      <c r="G5207" s="13"/>
      <c r="H5207" s="13"/>
      <c r="I5207" s="13"/>
      <c r="J5207" s="13"/>
      <c r="K5207" s="13"/>
      <c r="L5207" s="13"/>
      <c r="M5207" s="13"/>
      <c r="N5207" s="13"/>
      <c r="O5207" s="13"/>
      <c r="P5207" s="13"/>
      <c r="Q5207" s="13"/>
      <c r="R5207" s="13"/>
      <c r="S5207" s="13"/>
      <c r="T5207" s="13"/>
      <c r="U5207" s="13"/>
      <c r="V5207" s="13"/>
      <c r="W5207" s="13"/>
      <c r="X5207" s="13"/>
      <c r="Y5207" s="13"/>
      <c r="Z5207" s="13"/>
      <c r="AA5207" s="13"/>
      <c r="AB5207" s="13"/>
      <c r="AC5207" s="13"/>
      <c r="AD5207" s="13"/>
      <c r="AE5207" s="13"/>
      <c r="AF5207" s="13"/>
      <c r="AG5207" s="13"/>
      <c r="AH5207" s="13"/>
      <c r="AI5207" s="13"/>
      <c r="AJ5207" s="13"/>
      <c r="AK5207" s="13"/>
      <c r="AL5207" s="13"/>
      <c r="AM5207" s="13"/>
      <c r="AN5207" s="13"/>
    </row>
    <row r="5208" spans="1:40" ht="15.75" hidden="1" customHeight="1" x14ac:dyDescent="0.25">
      <c r="A5208" s="13"/>
      <c r="B5208" s="13"/>
      <c r="C5208" s="13"/>
      <c r="D5208" s="13"/>
      <c r="E5208" s="13"/>
      <c r="F5208" s="13"/>
      <c r="G5208" s="13"/>
      <c r="H5208" s="13"/>
      <c r="I5208" s="13"/>
      <c r="J5208" s="13"/>
      <c r="K5208" s="13"/>
      <c r="L5208" s="13"/>
      <c r="M5208" s="13"/>
      <c r="N5208" s="13"/>
      <c r="O5208" s="13"/>
      <c r="P5208" s="13"/>
      <c r="Q5208" s="13"/>
      <c r="R5208" s="13"/>
      <c r="S5208" s="13"/>
      <c r="T5208" s="13"/>
      <c r="U5208" s="13"/>
      <c r="V5208" s="13"/>
      <c r="W5208" s="13"/>
      <c r="X5208" s="13"/>
      <c r="Y5208" s="13"/>
      <c r="Z5208" s="13"/>
      <c r="AA5208" s="13"/>
      <c r="AB5208" s="13"/>
      <c r="AC5208" s="13"/>
      <c r="AD5208" s="13"/>
      <c r="AE5208" s="13"/>
      <c r="AF5208" s="13"/>
      <c r="AG5208" s="13"/>
      <c r="AH5208" s="13"/>
      <c r="AI5208" s="13"/>
      <c r="AJ5208" s="13"/>
      <c r="AK5208" s="13"/>
      <c r="AL5208" s="13"/>
      <c r="AM5208" s="13"/>
      <c r="AN5208" s="13"/>
    </row>
    <row r="5209" spans="1:40" ht="15.75" hidden="1" customHeight="1" x14ac:dyDescent="0.25">
      <c r="A5209" s="13"/>
      <c r="B5209" s="13"/>
      <c r="C5209" s="13"/>
      <c r="D5209" s="13"/>
      <c r="E5209" s="13"/>
      <c r="F5209" s="13"/>
      <c r="G5209" s="13"/>
      <c r="H5209" s="13"/>
      <c r="I5209" s="13"/>
      <c r="J5209" s="13"/>
      <c r="K5209" s="13"/>
      <c r="L5209" s="13"/>
      <c r="M5209" s="13"/>
      <c r="N5209" s="13"/>
      <c r="O5209" s="13"/>
      <c r="P5209" s="13"/>
      <c r="Q5209" s="13"/>
      <c r="R5209" s="13"/>
      <c r="S5209" s="13"/>
      <c r="T5209" s="13"/>
      <c r="U5209" s="13"/>
      <c r="V5209" s="13"/>
      <c r="W5209" s="13"/>
      <c r="X5209" s="13"/>
      <c r="Y5209" s="13"/>
      <c r="Z5209" s="13"/>
      <c r="AA5209" s="13"/>
      <c r="AB5209" s="13"/>
      <c r="AC5209" s="13"/>
      <c r="AD5209" s="13"/>
      <c r="AE5209" s="13"/>
      <c r="AF5209" s="13"/>
      <c r="AG5209" s="13"/>
      <c r="AH5209" s="13"/>
      <c r="AI5209" s="13"/>
      <c r="AJ5209" s="13"/>
      <c r="AK5209" s="13"/>
      <c r="AL5209" s="13"/>
      <c r="AM5209" s="13"/>
      <c r="AN5209" s="13"/>
    </row>
    <row r="5210" spans="1:40" ht="15.75" hidden="1" customHeight="1" x14ac:dyDescent="0.25">
      <c r="A5210" s="13"/>
      <c r="B5210" s="13"/>
      <c r="C5210" s="13"/>
      <c r="D5210" s="13"/>
      <c r="E5210" s="13"/>
      <c r="F5210" s="13"/>
      <c r="G5210" s="13"/>
      <c r="H5210" s="13"/>
      <c r="I5210" s="13"/>
      <c r="J5210" s="13"/>
      <c r="K5210" s="13"/>
      <c r="L5210" s="13"/>
      <c r="M5210" s="13"/>
      <c r="N5210" s="13"/>
      <c r="O5210" s="13"/>
      <c r="P5210" s="13"/>
      <c r="Q5210" s="13"/>
      <c r="R5210" s="13"/>
      <c r="S5210" s="13"/>
      <c r="T5210" s="13"/>
      <c r="U5210" s="13"/>
      <c r="V5210" s="13"/>
      <c r="W5210" s="13"/>
      <c r="X5210" s="13"/>
      <c r="Y5210" s="13"/>
      <c r="Z5210" s="13"/>
      <c r="AA5210" s="13"/>
      <c r="AB5210" s="13"/>
      <c r="AC5210" s="13"/>
      <c r="AD5210" s="13"/>
      <c r="AE5210" s="13"/>
      <c r="AF5210" s="13"/>
      <c r="AG5210" s="13"/>
      <c r="AH5210" s="13"/>
      <c r="AI5210" s="13"/>
      <c r="AJ5210" s="13"/>
      <c r="AK5210" s="13"/>
      <c r="AL5210" s="13"/>
      <c r="AM5210" s="13"/>
      <c r="AN5210" s="13"/>
    </row>
    <row r="5211" spans="1:40" ht="15.75" hidden="1" customHeight="1" x14ac:dyDescent="0.25">
      <c r="A5211" s="13"/>
      <c r="B5211" s="13"/>
      <c r="C5211" s="13"/>
      <c r="D5211" s="13"/>
      <c r="E5211" s="13"/>
      <c r="F5211" s="13"/>
      <c r="G5211" s="13"/>
      <c r="H5211" s="13"/>
      <c r="I5211" s="13"/>
      <c r="J5211" s="13"/>
      <c r="K5211" s="13"/>
      <c r="L5211" s="13"/>
      <c r="M5211" s="13"/>
      <c r="N5211" s="13"/>
      <c r="O5211" s="13"/>
      <c r="P5211" s="13"/>
      <c r="Q5211" s="13"/>
      <c r="R5211" s="13"/>
      <c r="S5211" s="13"/>
      <c r="T5211" s="13"/>
      <c r="U5211" s="13"/>
      <c r="V5211" s="13"/>
      <c r="W5211" s="13"/>
      <c r="X5211" s="13"/>
      <c r="Y5211" s="13"/>
      <c r="Z5211" s="13"/>
      <c r="AA5211" s="13"/>
      <c r="AB5211" s="13"/>
      <c r="AC5211" s="13"/>
      <c r="AD5211" s="13"/>
      <c r="AE5211" s="13"/>
      <c r="AF5211" s="13"/>
      <c r="AG5211" s="13"/>
      <c r="AH5211" s="13"/>
      <c r="AI5211" s="13"/>
      <c r="AJ5211" s="13"/>
      <c r="AK5211" s="13"/>
      <c r="AL5211" s="13"/>
      <c r="AM5211" s="13"/>
      <c r="AN5211" s="13"/>
    </row>
    <row r="5212" spans="1:40" ht="15.75" hidden="1" customHeight="1" x14ac:dyDescent="0.25">
      <c r="A5212" s="13"/>
      <c r="B5212" s="13"/>
      <c r="C5212" s="13"/>
      <c r="D5212" s="13"/>
      <c r="E5212" s="13"/>
      <c r="F5212" s="13"/>
      <c r="G5212" s="13"/>
      <c r="H5212" s="13"/>
      <c r="I5212" s="13"/>
      <c r="J5212" s="13"/>
      <c r="K5212" s="13"/>
      <c r="L5212" s="13"/>
      <c r="M5212" s="13"/>
      <c r="N5212" s="13"/>
      <c r="O5212" s="13"/>
      <c r="P5212" s="13"/>
      <c r="Q5212" s="13"/>
      <c r="R5212" s="13"/>
      <c r="S5212" s="13"/>
      <c r="T5212" s="13"/>
      <c r="U5212" s="13"/>
      <c r="V5212" s="13"/>
      <c r="W5212" s="13"/>
      <c r="X5212" s="13"/>
      <c r="Y5212" s="13"/>
      <c r="Z5212" s="13"/>
      <c r="AA5212" s="13"/>
      <c r="AB5212" s="13"/>
      <c r="AC5212" s="13"/>
      <c r="AD5212" s="13"/>
      <c r="AE5212" s="13"/>
      <c r="AF5212" s="13"/>
      <c r="AG5212" s="13"/>
      <c r="AH5212" s="13"/>
      <c r="AI5212" s="13"/>
      <c r="AJ5212" s="13"/>
      <c r="AK5212" s="13"/>
      <c r="AL5212" s="13"/>
      <c r="AM5212" s="13"/>
      <c r="AN5212" s="13"/>
    </row>
    <row r="5213" spans="1:40" ht="15.75" hidden="1" customHeight="1" x14ac:dyDescent="0.25">
      <c r="A5213" s="13"/>
      <c r="B5213" s="13"/>
      <c r="C5213" s="13"/>
      <c r="D5213" s="13"/>
      <c r="E5213" s="13"/>
      <c r="F5213" s="13"/>
      <c r="G5213" s="13"/>
      <c r="H5213" s="13"/>
      <c r="I5213" s="13"/>
      <c r="J5213" s="13"/>
      <c r="K5213" s="13"/>
      <c r="L5213" s="13"/>
      <c r="M5213" s="13"/>
      <c r="N5213" s="13"/>
      <c r="O5213" s="13"/>
      <c r="P5213" s="13"/>
      <c r="Q5213" s="13"/>
      <c r="R5213" s="13"/>
      <c r="S5213" s="13"/>
      <c r="T5213" s="13"/>
      <c r="U5213" s="13"/>
      <c r="V5213" s="13"/>
      <c r="W5213" s="13"/>
      <c r="X5213" s="13"/>
      <c r="Y5213" s="13"/>
      <c r="Z5213" s="13"/>
      <c r="AA5213" s="13"/>
      <c r="AB5213" s="13"/>
      <c r="AC5213" s="13"/>
      <c r="AD5213" s="13"/>
      <c r="AE5213" s="13"/>
      <c r="AF5213" s="13"/>
      <c r="AG5213" s="13"/>
      <c r="AH5213" s="13"/>
      <c r="AI5213" s="13"/>
      <c r="AJ5213" s="13"/>
      <c r="AK5213" s="13"/>
      <c r="AL5213" s="13"/>
      <c r="AM5213" s="13"/>
      <c r="AN5213" s="13"/>
    </row>
    <row r="5214" spans="1:40" ht="15.75" hidden="1" customHeight="1" x14ac:dyDescent="0.25">
      <c r="A5214" s="13"/>
      <c r="B5214" s="13"/>
      <c r="C5214" s="13"/>
      <c r="D5214" s="13"/>
      <c r="E5214" s="13"/>
      <c r="F5214" s="13"/>
      <c r="G5214" s="13"/>
      <c r="H5214" s="13"/>
      <c r="I5214" s="13"/>
      <c r="J5214" s="13"/>
      <c r="K5214" s="13"/>
      <c r="L5214" s="13"/>
      <c r="M5214" s="13"/>
      <c r="N5214" s="13"/>
      <c r="O5214" s="13"/>
      <c r="P5214" s="13"/>
      <c r="Q5214" s="13"/>
      <c r="R5214" s="13"/>
      <c r="S5214" s="13"/>
      <c r="T5214" s="13"/>
      <c r="U5214" s="13"/>
      <c r="V5214" s="13"/>
      <c r="W5214" s="13"/>
      <c r="X5214" s="13"/>
      <c r="Y5214" s="13"/>
      <c r="Z5214" s="13"/>
      <c r="AA5214" s="13"/>
      <c r="AB5214" s="13"/>
      <c r="AC5214" s="13"/>
      <c r="AD5214" s="13"/>
      <c r="AE5214" s="13"/>
      <c r="AF5214" s="13"/>
      <c r="AG5214" s="13"/>
      <c r="AH5214" s="13"/>
      <c r="AI5214" s="13"/>
      <c r="AJ5214" s="13"/>
      <c r="AK5214" s="13"/>
      <c r="AL5214" s="13"/>
      <c r="AM5214" s="13"/>
      <c r="AN5214" s="13"/>
    </row>
    <row r="5215" spans="1:40" ht="15.75" hidden="1" customHeight="1" x14ac:dyDescent="0.25">
      <c r="A5215" s="13"/>
      <c r="B5215" s="13"/>
      <c r="C5215" s="13"/>
      <c r="D5215" s="13"/>
      <c r="E5215" s="13"/>
      <c r="F5215" s="13"/>
      <c r="G5215" s="13"/>
      <c r="H5215" s="13"/>
      <c r="I5215" s="13"/>
      <c r="J5215" s="13"/>
      <c r="K5215" s="13"/>
      <c r="L5215" s="13"/>
      <c r="M5215" s="13"/>
      <c r="N5215" s="13"/>
      <c r="O5215" s="13"/>
      <c r="P5215" s="13"/>
      <c r="Q5215" s="13"/>
      <c r="R5215" s="13"/>
      <c r="S5215" s="13"/>
      <c r="T5215" s="13"/>
      <c r="U5215" s="13"/>
      <c r="V5215" s="13"/>
      <c r="W5215" s="13"/>
      <c r="X5215" s="13"/>
      <c r="Y5215" s="13"/>
      <c r="Z5215" s="13"/>
      <c r="AA5215" s="13"/>
      <c r="AB5215" s="13"/>
      <c r="AC5215" s="13"/>
      <c r="AD5215" s="13"/>
      <c r="AE5215" s="13"/>
      <c r="AF5215" s="13"/>
      <c r="AG5215" s="13"/>
      <c r="AH5215" s="13"/>
      <c r="AI5215" s="13"/>
      <c r="AJ5215" s="13"/>
      <c r="AK5215" s="13"/>
      <c r="AL5215" s="13"/>
      <c r="AM5215" s="13"/>
      <c r="AN5215" s="13"/>
    </row>
    <row r="5216" spans="1:40" ht="15.75" hidden="1" customHeight="1" x14ac:dyDescent="0.25">
      <c r="A5216" s="13"/>
      <c r="B5216" s="13"/>
      <c r="C5216" s="13"/>
      <c r="D5216" s="13"/>
      <c r="E5216" s="13"/>
      <c r="F5216" s="13"/>
      <c r="G5216" s="13"/>
      <c r="H5216" s="13"/>
      <c r="I5216" s="13"/>
      <c r="J5216" s="13"/>
      <c r="K5216" s="13"/>
      <c r="L5216" s="13"/>
      <c r="M5216" s="13"/>
      <c r="N5216" s="13"/>
      <c r="O5216" s="13"/>
      <c r="P5216" s="13"/>
      <c r="Q5216" s="13"/>
      <c r="R5216" s="13"/>
      <c r="S5216" s="13"/>
      <c r="T5216" s="13"/>
      <c r="U5216" s="13"/>
      <c r="V5216" s="13"/>
      <c r="W5216" s="13"/>
      <c r="X5216" s="13"/>
      <c r="Y5216" s="13"/>
      <c r="Z5216" s="13"/>
      <c r="AA5216" s="13"/>
      <c r="AB5216" s="13"/>
      <c r="AC5216" s="13"/>
      <c r="AD5216" s="13"/>
      <c r="AE5216" s="13"/>
      <c r="AF5216" s="13"/>
      <c r="AG5216" s="13"/>
      <c r="AH5216" s="13"/>
      <c r="AI5216" s="13"/>
      <c r="AJ5216" s="13"/>
      <c r="AK5216" s="13"/>
      <c r="AL5216" s="13"/>
      <c r="AM5216" s="13"/>
      <c r="AN5216" s="13"/>
    </row>
    <row r="5217" spans="1:40" ht="15.75" hidden="1" customHeight="1" x14ac:dyDescent="0.25">
      <c r="A5217" s="13"/>
      <c r="B5217" s="13"/>
      <c r="C5217" s="13"/>
      <c r="D5217" s="13"/>
      <c r="E5217" s="13"/>
      <c r="F5217" s="13"/>
      <c r="G5217" s="13"/>
      <c r="H5217" s="13"/>
      <c r="I5217" s="13"/>
      <c r="J5217" s="13"/>
      <c r="K5217" s="13"/>
      <c r="L5217" s="13"/>
      <c r="M5217" s="13"/>
      <c r="N5217" s="13"/>
      <c r="O5217" s="13"/>
      <c r="P5217" s="13"/>
      <c r="Q5217" s="13"/>
      <c r="R5217" s="13"/>
      <c r="S5217" s="13"/>
      <c r="T5217" s="13"/>
      <c r="U5217" s="13"/>
      <c r="V5217" s="13"/>
      <c r="W5217" s="13"/>
      <c r="X5217" s="13"/>
      <c r="Y5217" s="13"/>
      <c r="Z5217" s="13"/>
      <c r="AA5217" s="13"/>
      <c r="AB5217" s="13"/>
      <c r="AC5217" s="13"/>
      <c r="AD5217" s="13"/>
      <c r="AE5217" s="13"/>
      <c r="AF5217" s="13"/>
      <c r="AG5217" s="13"/>
      <c r="AH5217" s="13"/>
      <c r="AI5217" s="13"/>
      <c r="AJ5217" s="13"/>
      <c r="AK5217" s="13"/>
      <c r="AL5217" s="13"/>
      <c r="AM5217" s="13"/>
      <c r="AN5217" s="13"/>
    </row>
    <row r="5218" spans="1:40" ht="15.75" hidden="1" customHeight="1" x14ac:dyDescent="0.25">
      <c r="A5218" s="13"/>
      <c r="B5218" s="13"/>
      <c r="C5218" s="13"/>
      <c r="D5218" s="13"/>
      <c r="E5218" s="13"/>
      <c r="F5218" s="13"/>
      <c r="G5218" s="13"/>
      <c r="H5218" s="13"/>
      <c r="I5218" s="13"/>
      <c r="J5218" s="13"/>
      <c r="K5218" s="13"/>
      <c r="L5218" s="13"/>
      <c r="M5218" s="13"/>
      <c r="N5218" s="13"/>
      <c r="O5218" s="13"/>
      <c r="P5218" s="13"/>
      <c r="Q5218" s="13"/>
      <c r="R5218" s="13"/>
      <c r="S5218" s="13"/>
      <c r="T5218" s="13"/>
      <c r="U5218" s="13"/>
      <c r="V5218" s="13"/>
      <c r="W5218" s="13"/>
      <c r="X5218" s="13"/>
      <c r="Y5218" s="13"/>
      <c r="Z5218" s="13"/>
      <c r="AA5218" s="13"/>
      <c r="AB5218" s="13"/>
      <c r="AC5218" s="13"/>
      <c r="AD5218" s="13"/>
      <c r="AE5218" s="13"/>
      <c r="AF5218" s="13"/>
      <c r="AG5218" s="13"/>
      <c r="AH5218" s="13"/>
      <c r="AI5218" s="13"/>
      <c r="AJ5218" s="13"/>
      <c r="AK5218" s="13"/>
      <c r="AL5218" s="13"/>
      <c r="AM5218" s="13"/>
      <c r="AN5218" s="13"/>
    </row>
    <row r="5219" spans="1:40" ht="15.75" hidden="1" customHeight="1" x14ac:dyDescent="0.25">
      <c r="A5219" s="13"/>
      <c r="B5219" s="13"/>
      <c r="C5219" s="13"/>
      <c r="D5219" s="13"/>
      <c r="E5219" s="13"/>
      <c r="F5219" s="13"/>
      <c r="G5219" s="13"/>
      <c r="H5219" s="13"/>
      <c r="I5219" s="13"/>
      <c r="J5219" s="13"/>
      <c r="K5219" s="13"/>
      <c r="L5219" s="13"/>
      <c r="M5219" s="13"/>
      <c r="N5219" s="13"/>
      <c r="O5219" s="13"/>
      <c r="P5219" s="13"/>
      <c r="Q5219" s="13"/>
      <c r="R5219" s="13"/>
      <c r="S5219" s="13"/>
      <c r="T5219" s="13"/>
      <c r="U5219" s="13"/>
      <c r="V5219" s="13"/>
      <c r="W5219" s="13"/>
      <c r="X5219" s="13"/>
      <c r="Y5219" s="13"/>
      <c r="Z5219" s="13"/>
      <c r="AA5219" s="13"/>
      <c r="AB5219" s="13"/>
      <c r="AC5219" s="13"/>
      <c r="AD5219" s="13"/>
      <c r="AE5219" s="13"/>
      <c r="AF5219" s="13"/>
      <c r="AG5219" s="13"/>
      <c r="AH5219" s="13"/>
      <c r="AI5219" s="13"/>
      <c r="AJ5219" s="13"/>
      <c r="AK5219" s="13"/>
      <c r="AL5219" s="13"/>
      <c r="AM5219" s="13"/>
      <c r="AN5219" s="13"/>
    </row>
    <row r="5220" spans="1:40" ht="15.75" hidden="1" customHeight="1" x14ac:dyDescent="0.25">
      <c r="A5220" s="13"/>
      <c r="B5220" s="13"/>
      <c r="C5220" s="13"/>
      <c r="D5220" s="13"/>
      <c r="E5220" s="13"/>
      <c r="F5220" s="13"/>
      <c r="G5220" s="13"/>
      <c r="H5220" s="13"/>
      <c r="I5220" s="13"/>
      <c r="J5220" s="13"/>
      <c r="K5220" s="13"/>
      <c r="L5220" s="13"/>
      <c r="M5220" s="13"/>
      <c r="N5220" s="13"/>
      <c r="O5220" s="13"/>
      <c r="P5220" s="13"/>
      <c r="Q5220" s="13"/>
      <c r="R5220" s="13"/>
      <c r="S5220" s="13"/>
      <c r="T5220" s="13"/>
      <c r="U5220" s="13"/>
      <c r="V5220" s="13"/>
      <c r="W5220" s="13"/>
      <c r="X5220" s="13"/>
      <c r="Y5220" s="13"/>
      <c r="Z5220" s="13"/>
      <c r="AA5220" s="13"/>
      <c r="AB5220" s="13"/>
      <c r="AC5220" s="13"/>
      <c r="AD5220" s="13"/>
      <c r="AE5220" s="13"/>
      <c r="AF5220" s="13"/>
      <c r="AG5220" s="13"/>
      <c r="AH5220" s="13"/>
      <c r="AI5220" s="13"/>
      <c r="AJ5220" s="13"/>
      <c r="AK5220" s="13"/>
      <c r="AL5220" s="13"/>
      <c r="AM5220" s="13"/>
      <c r="AN5220" s="13"/>
    </row>
    <row r="5221" spans="1:40" ht="15.75" hidden="1" customHeight="1" x14ac:dyDescent="0.25">
      <c r="A5221" s="13"/>
      <c r="B5221" s="13"/>
      <c r="C5221" s="13"/>
      <c r="D5221" s="13"/>
      <c r="E5221" s="13"/>
      <c r="F5221" s="13"/>
      <c r="G5221" s="13"/>
      <c r="H5221" s="13"/>
      <c r="I5221" s="13"/>
      <c r="J5221" s="13"/>
      <c r="K5221" s="13"/>
      <c r="L5221" s="13"/>
      <c r="M5221" s="13"/>
      <c r="N5221" s="13"/>
      <c r="O5221" s="13"/>
      <c r="P5221" s="13"/>
      <c r="Q5221" s="13"/>
      <c r="R5221" s="13"/>
      <c r="S5221" s="13"/>
      <c r="T5221" s="13"/>
      <c r="U5221" s="13"/>
      <c r="V5221" s="13"/>
      <c r="W5221" s="13"/>
      <c r="X5221" s="13"/>
      <c r="Y5221" s="13"/>
      <c r="Z5221" s="13"/>
      <c r="AA5221" s="13"/>
      <c r="AB5221" s="13"/>
      <c r="AC5221" s="13"/>
      <c r="AD5221" s="13"/>
      <c r="AE5221" s="13"/>
      <c r="AF5221" s="13"/>
      <c r="AG5221" s="13"/>
      <c r="AH5221" s="13"/>
      <c r="AI5221" s="13"/>
      <c r="AJ5221" s="13"/>
      <c r="AK5221" s="13"/>
      <c r="AL5221" s="13"/>
      <c r="AM5221" s="13"/>
      <c r="AN5221" s="13"/>
    </row>
    <row r="5222" spans="1:40" ht="15.75" hidden="1" customHeight="1" x14ac:dyDescent="0.25">
      <c r="A5222" s="13"/>
      <c r="B5222" s="13"/>
      <c r="C5222" s="13"/>
      <c r="D5222" s="13"/>
      <c r="E5222" s="13"/>
      <c r="F5222" s="13"/>
      <c r="G5222" s="13"/>
      <c r="H5222" s="13"/>
      <c r="I5222" s="13"/>
      <c r="J5222" s="13"/>
      <c r="K5222" s="13"/>
      <c r="L5222" s="13"/>
      <c r="M5222" s="13"/>
      <c r="N5222" s="13"/>
      <c r="O5222" s="13"/>
      <c r="P5222" s="13"/>
      <c r="Q5222" s="13"/>
      <c r="R5222" s="13"/>
      <c r="S5222" s="13"/>
      <c r="T5222" s="13"/>
      <c r="U5222" s="13"/>
      <c r="V5222" s="13"/>
      <c r="W5222" s="13"/>
      <c r="X5222" s="13"/>
      <c r="Y5222" s="13"/>
      <c r="Z5222" s="13"/>
      <c r="AA5222" s="13"/>
      <c r="AB5222" s="13"/>
      <c r="AC5222" s="13"/>
      <c r="AD5222" s="13"/>
      <c r="AE5222" s="13"/>
      <c r="AF5222" s="13"/>
      <c r="AG5222" s="13"/>
      <c r="AH5222" s="13"/>
      <c r="AI5222" s="13"/>
      <c r="AJ5222" s="13"/>
      <c r="AK5222" s="13"/>
      <c r="AL5222" s="13"/>
      <c r="AM5222" s="13"/>
      <c r="AN5222" s="13"/>
    </row>
    <row r="5223" spans="1:40" ht="15.75" hidden="1" customHeight="1" x14ac:dyDescent="0.25">
      <c r="A5223" s="13"/>
      <c r="B5223" s="13"/>
      <c r="C5223" s="13"/>
      <c r="D5223" s="13"/>
      <c r="E5223" s="13"/>
      <c r="F5223" s="13"/>
      <c r="G5223" s="13"/>
      <c r="H5223" s="13"/>
      <c r="I5223" s="13"/>
      <c r="J5223" s="13"/>
      <c r="K5223" s="13"/>
      <c r="L5223" s="13"/>
      <c r="M5223" s="13"/>
      <c r="N5223" s="13"/>
      <c r="O5223" s="13"/>
      <c r="P5223" s="13"/>
      <c r="Q5223" s="13"/>
      <c r="R5223" s="13"/>
      <c r="S5223" s="13"/>
      <c r="T5223" s="13"/>
      <c r="U5223" s="13"/>
      <c r="V5223" s="13"/>
      <c r="W5223" s="13"/>
      <c r="X5223" s="13"/>
      <c r="Y5223" s="13"/>
      <c r="Z5223" s="13"/>
      <c r="AA5223" s="13"/>
      <c r="AB5223" s="13"/>
      <c r="AC5223" s="13"/>
      <c r="AD5223" s="13"/>
      <c r="AE5223" s="13"/>
      <c r="AF5223" s="13"/>
      <c r="AG5223" s="13"/>
      <c r="AH5223" s="13"/>
      <c r="AI5223" s="13"/>
      <c r="AJ5223" s="13"/>
      <c r="AK5223" s="13"/>
      <c r="AL5223" s="13"/>
      <c r="AM5223" s="13"/>
      <c r="AN5223" s="13"/>
    </row>
    <row r="5224" spans="1:40" ht="15.75" hidden="1" customHeight="1" x14ac:dyDescent="0.25">
      <c r="A5224" s="13"/>
      <c r="B5224" s="13"/>
      <c r="C5224" s="13"/>
      <c r="D5224" s="13"/>
      <c r="E5224" s="13"/>
      <c r="F5224" s="13"/>
      <c r="G5224" s="13"/>
      <c r="H5224" s="13"/>
      <c r="I5224" s="13"/>
      <c r="J5224" s="13"/>
      <c r="K5224" s="13"/>
      <c r="L5224" s="13"/>
      <c r="M5224" s="13"/>
      <c r="N5224" s="13"/>
      <c r="O5224" s="13"/>
      <c r="P5224" s="13"/>
      <c r="Q5224" s="13"/>
      <c r="R5224" s="13"/>
      <c r="S5224" s="13"/>
      <c r="T5224" s="13"/>
      <c r="U5224" s="13"/>
      <c r="V5224" s="13"/>
      <c r="W5224" s="13"/>
      <c r="X5224" s="13"/>
      <c r="Y5224" s="13"/>
      <c r="Z5224" s="13"/>
      <c r="AA5224" s="13"/>
      <c r="AB5224" s="13"/>
      <c r="AC5224" s="13"/>
      <c r="AD5224" s="13"/>
      <c r="AE5224" s="13"/>
      <c r="AF5224" s="13"/>
      <c r="AG5224" s="13"/>
      <c r="AH5224" s="13"/>
      <c r="AI5224" s="13"/>
      <c r="AJ5224" s="13"/>
      <c r="AK5224" s="13"/>
      <c r="AL5224" s="13"/>
      <c r="AM5224" s="13"/>
      <c r="AN5224" s="13"/>
    </row>
    <row r="5225" spans="1:40" ht="15.75" hidden="1" customHeight="1" x14ac:dyDescent="0.25">
      <c r="A5225" s="13"/>
      <c r="B5225" s="13"/>
      <c r="C5225" s="13"/>
      <c r="D5225" s="13"/>
      <c r="E5225" s="13"/>
      <c r="F5225" s="13"/>
      <c r="G5225" s="13"/>
      <c r="H5225" s="13"/>
      <c r="I5225" s="13"/>
      <c r="J5225" s="13"/>
      <c r="K5225" s="13"/>
      <c r="L5225" s="13"/>
      <c r="M5225" s="13"/>
      <c r="N5225" s="13"/>
      <c r="O5225" s="13"/>
      <c r="P5225" s="13"/>
      <c r="Q5225" s="13"/>
      <c r="R5225" s="13"/>
      <c r="S5225" s="13"/>
      <c r="T5225" s="13"/>
      <c r="U5225" s="13"/>
      <c r="V5225" s="13"/>
      <c r="W5225" s="13"/>
      <c r="X5225" s="13"/>
      <c r="Y5225" s="13"/>
      <c r="Z5225" s="13"/>
      <c r="AA5225" s="13"/>
      <c r="AB5225" s="13"/>
      <c r="AC5225" s="13"/>
      <c r="AD5225" s="13"/>
      <c r="AE5225" s="13"/>
      <c r="AF5225" s="13"/>
      <c r="AG5225" s="13"/>
      <c r="AH5225" s="13"/>
      <c r="AI5225" s="13"/>
      <c r="AJ5225" s="13"/>
      <c r="AK5225" s="13"/>
      <c r="AL5225" s="13"/>
      <c r="AM5225" s="13"/>
      <c r="AN5225" s="13"/>
    </row>
    <row r="5226" spans="1:40" ht="15.75" hidden="1" customHeight="1" x14ac:dyDescent="0.25">
      <c r="A5226" s="13"/>
      <c r="B5226" s="13"/>
      <c r="C5226" s="13"/>
      <c r="D5226" s="13"/>
      <c r="E5226" s="13"/>
      <c r="F5226" s="13"/>
      <c r="G5226" s="13"/>
      <c r="H5226" s="13"/>
      <c r="I5226" s="13"/>
      <c r="J5226" s="13"/>
      <c r="K5226" s="13"/>
      <c r="L5226" s="13"/>
      <c r="M5226" s="13"/>
      <c r="N5226" s="13"/>
      <c r="O5226" s="13"/>
      <c r="P5226" s="13"/>
      <c r="Q5226" s="13"/>
      <c r="R5226" s="13"/>
      <c r="S5226" s="13"/>
      <c r="T5226" s="13"/>
      <c r="U5226" s="13"/>
      <c r="V5226" s="13"/>
      <c r="W5226" s="13"/>
      <c r="X5226" s="13"/>
      <c r="Y5226" s="13"/>
      <c r="Z5226" s="13"/>
      <c r="AA5226" s="13"/>
      <c r="AB5226" s="13"/>
      <c r="AC5226" s="13"/>
      <c r="AD5226" s="13"/>
      <c r="AE5226" s="13"/>
      <c r="AF5226" s="13"/>
      <c r="AG5226" s="13"/>
      <c r="AH5226" s="13"/>
      <c r="AI5226" s="13"/>
      <c r="AJ5226" s="13"/>
      <c r="AK5226" s="13"/>
      <c r="AL5226" s="13"/>
      <c r="AM5226" s="13"/>
      <c r="AN5226" s="13"/>
    </row>
    <row r="5227" spans="1:40" ht="15.75" hidden="1" customHeight="1" x14ac:dyDescent="0.25">
      <c r="A5227" s="13"/>
      <c r="B5227" s="13"/>
      <c r="C5227" s="13"/>
      <c r="D5227" s="13"/>
      <c r="E5227" s="13"/>
      <c r="F5227" s="13"/>
      <c r="G5227" s="13"/>
      <c r="H5227" s="13"/>
      <c r="I5227" s="13"/>
      <c r="J5227" s="13"/>
      <c r="K5227" s="13"/>
      <c r="L5227" s="13"/>
      <c r="M5227" s="13"/>
      <c r="N5227" s="13"/>
      <c r="O5227" s="13"/>
      <c r="P5227" s="13"/>
      <c r="Q5227" s="13"/>
      <c r="R5227" s="13"/>
      <c r="S5227" s="13"/>
      <c r="T5227" s="13"/>
      <c r="U5227" s="13"/>
      <c r="V5227" s="13"/>
      <c r="W5227" s="13"/>
      <c r="X5227" s="13"/>
      <c r="Y5227" s="13"/>
      <c r="Z5227" s="13"/>
      <c r="AA5227" s="13"/>
      <c r="AB5227" s="13"/>
      <c r="AC5227" s="13"/>
      <c r="AD5227" s="13"/>
      <c r="AE5227" s="13"/>
      <c r="AF5227" s="13"/>
      <c r="AG5227" s="13"/>
      <c r="AH5227" s="13"/>
      <c r="AI5227" s="13"/>
      <c r="AJ5227" s="13"/>
      <c r="AK5227" s="13"/>
      <c r="AL5227" s="13"/>
      <c r="AM5227" s="13"/>
      <c r="AN5227" s="13"/>
    </row>
    <row r="5228" spans="1:40" ht="15.75" hidden="1" customHeight="1" x14ac:dyDescent="0.25">
      <c r="A5228" s="13"/>
      <c r="B5228" s="13"/>
      <c r="C5228" s="13"/>
      <c r="D5228" s="13"/>
      <c r="E5228" s="13"/>
      <c r="F5228" s="13"/>
      <c r="G5228" s="13"/>
      <c r="H5228" s="13"/>
      <c r="I5228" s="13"/>
      <c r="J5228" s="13"/>
      <c r="K5228" s="13"/>
      <c r="L5228" s="13"/>
      <c r="M5228" s="13"/>
      <c r="N5228" s="13"/>
      <c r="O5228" s="13"/>
      <c r="P5228" s="13"/>
      <c r="Q5228" s="13"/>
      <c r="R5228" s="13"/>
      <c r="S5228" s="13"/>
      <c r="T5228" s="13"/>
      <c r="U5228" s="13"/>
      <c r="V5228" s="13"/>
      <c r="W5228" s="13"/>
      <c r="X5228" s="13"/>
      <c r="Y5228" s="13"/>
      <c r="Z5228" s="13"/>
      <c r="AA5228" s="13"/>
      <c r="AB5228" s="13"/>
      <c r="AC5228" s="13"/>
      <c r="AD5228" s="13"/>
      <c r="AE5228" s="13"/>
      <c r="AF5228" s="13"/>
      <c r="AG5228" s="13"/>
      <c r="AH5228" s="13"/>
      <c r="AI5228" s="13"/>
      <c r="AJ5228" s="13"/>
      <c r="AK5228" s="13"/>
      <c r="AL5228" s="13"/>
      <c r="AM5228" s="13"/>
      <c r="AN5228" s="13"/>
    </row>
    <row r="5229" spans="1:40" ht="15.75" hidden="1" customHeight="1" x14ac:dyDescent="0.25">
      <c r="A5229" s="13"/>
      <c r="B5229" s="13"/>
      <c r="C5229" s="13"/>
      <c r="D5229" s="13"/>
      <c r="E5229" s="13"/>
      <c r="F5229" s="13"/>
      <c r="G5229" s="13"/>
      <c r="H5229" s="13"/>
      <c r="I5229" s="13"/>
      <c r="J5229" s="13"/>
      <c r="K5229" s="13"/>
      <c r="L5229" s="13"/>
      <c r="M5229" s="13"/>
      <c r="N5229" s="13"/>
      <c r="O5229" s="13"/>
      <c r="P5229" s="13"/>
      <c r="Q5229" s="13"/>
      <c r="R5229" s="13"/>
      <c r="S5229" s="13"/>
      <c r="T5229" s="13"/>
      <c r="U5229" s="13"/>
      <c r="V5229" s="13"/>
      <c r="W5229" s="13"/>
      <c r="X5229" s="13"/>
      <c r="Y5229" s="13"/>
      <c r="Z5229" s="13"/>
      <c r="AA5229" s="13"/>
      <c r="AB5229" s="13"/>
      <c r="AC5229" s="13"/>
      <c r="AD5229" s="13"/>
      <c r="AE5229" s="13"/>
      <c r="AF5229" s="13"/>
      <c r="AG5229" s="13"/>
      <c r="AH5229" s="13"/>
      <c r="AI5229" s="13"/>
      <c r="AJ5229" s="13"/>
      <c r="AK5229" s="13"/>
      <c r="AL5229" s="13"/>
      <c r="AM5229" s="13"/>
      <c r="AN5229" s="13"/>
    </row>
    <row r="5230" spans="1:40" ht="15.75" hidden="1" customHeight="1" x14ac:dyDescent="0.25">
      <c r="A5230" s="13"/>
      <c r="B5230" s="13"/>
      <c r="C5230" s="13"/>
      <c r="D5230" s="13"/>
      <c r="E5230" s="13"/>
      <c r="F5230" s="13"/>
      <c r="G5230" s="13"/>
      <c r="H5230" s="13"/>
      <c r="I5230" s="13"/>
      <c r="J5230" s="13"/>
      <c r="K5230" s="13"/>
      <c r="L5230" s="13"/>
      <c r="M5230" s="13"/>
      <c r="N5230" s="13"/>
      <c r="O5230" s="13"/>
      <c r="P5230" s="13"/>
      <c r="Q5230" s="13"/>
      <c r="R5230" s="13"/>
      <c r="S5230" s="13"/>
      <c r="T5230" s="13"/>
      <c r="U5230" s="13"/>
      <c r="V5230" s="13"/>
      <c r="W5230" s="13"/>
      <c r="X5230" s="13"/>
      <c r="Y5230" s="13"/>
      <c r="Z5230" s="13"/>
      <c r="AA5230" s="13"/>
      <c r="AB5230" s="13"/>
      <c r="AC5230" s="13"/>
      <c r="AD5230" s="13"/>
      <c r="AE5230" s="13"/>
      <c r="AF5230" s="13"/>
      <c r="AG5230" s="13"/>
      <c r="AH5230" s="13"/>
      <c r="AI5230" s="13"/>
      <c r="AJ5230" s="13"/>
      <c r="AK5230" s="13"/>
      <c r="AL5230" s="13"/>
      <c r="AM5230" s="13"/>
      <c r="AN5230" s="13"/>
    </row>
    <row r="5231" spans="1:40" ht="15.75" hidden="1" customHeight="1" x14ac:dyDescent="0.25">
      <c r="A5231" s="13"/>
      <c r="B5231" s="13"/>
      <c r="C5231" s="13"/>
      <c r="D5231" s="13"/>
      <c r="E5231" s="13"/>
      <c r="F5231" s="13"/>
      <c r="G5231" s="13"/>
      <c r="H5231" s="13"/>
      <c r="I5231" s="13"/>
      <c r="J5231" s="13"/>
      <c r="K5231" s="13"/>
      <c r="L5231" s="13"/>
      <c r="M5231" s="13"/>
      <c r="N5231" s="13"/>
      <c r="O5231" s="13"/>
      <c r="P5231" s="13"/>
      <c r="Q5231" s="13"/>
      <c r="R5231" s="13"/>
      <c r="S5231" s="13"/>
      <c r="T5231" s="13"/>
      <c r="U5231" s="13"/>
      <c r="V5231" s="13"/>
      <c r="W5231" s="13"/>
      <c r="X5231" s="13"/>
      <c r="Y5231" s="13"/>
      <c r="Z5231" s="13"/>
      <c r="AA5231" s="13"/>
      <c r="AB5231" s="13"/>
      <c r="AC5231" s="13"/>
      <c r="AD5231" s="13"/>
      <c r="AE5231" s="13"/>
      <c r="AF5231" s="13"/>
      <c r="AG5231" s="13"/>
      <c r="AH5231" s="13"/>
      <c r="AI5231" s="13"/>
      <c r="AJ5231" s="13"/>
      <c r="AK5231" s="13"/>
      <c r="AL5231" s="13"/>
      <c r="AM5231" s="13"/>
      <c r="AN5231" s="13"/>
    </row>
    <row r="5232" spans="1:40" ht="15.75" hidden="1" customHeight="1" x14ac:dyDescent="0.25">
      <c r="A5232" s="13"/>
      <c r="B5232" s="13"/>
      <c r="C5232" s="13"/>
      <c r="D5232" s="13"/>
      <c r="E5232" s="13"/>
      <c r="F5232" s="13"/>
      <c r="G5232" s="13"/>
      <c r="H5232" s="13"/>
      <c r="I5232" s="13"/>
      <c r="J5232" s="13"/>
      <c r="K5232" s="13"/>
      <c r="L5232" s="13"/>
      <c r="M5232" s="13"/>
      <c r="N5232" s="13"/>
      <c r="O5232" s="13"/>
      <c r="P5232" s="13"/>
      <c r="Q5232" s="13"/>
      <c r="R5232" s="13"/>
      <c r="S5232" s="13"/>
      <c r="T5232" s="13"/>
      <c r="U5232" s="13"/>
      <c r="V5232" s="13"/>
      <c r="W5232" s="13"/>
      <c r="X5232" s="13"/>
      <c r="Y5232" s="13"/>
      <c r="Z5232" s="13"/>
      <c r="AA5232" s="13"/>
      <c r="AB5232" s="13"/>
      <c r="AC5232" s="13"/>
      <c r="AD5232" s="13"/>
      <c r="AE5232" s="13"/>
      <c r="AF5232" s="13"/>
      <c r="AG5232" s="13"/>
      <c r="AH5232" s="13"/>
      <c r="AI5232" s="13"/>
      <c r="AJ5232" s="13"/>
      <c r="AK5232" s="13"/>
      <c r="AL5232" s="13"/>
      <c r="AM5232" s="13"/>
      <c r="AN5232" s="13"/>
    </row>
    <row r="5233" spans="1:40" ht="15.75" hidden="1" customHeight="1" x14ac:dyDescent="0.25">
      <c r="A5233" s="13"/>
      <c r="B5233" s="13"/>
      <c r="C5233" s="13"/>
      <c r="D5233" s="13"/>
      <c r="E5233" s="13"/>
      <c r="F5233" s="13"/>
      <c r="G5233" s="13"/>
      <c r="H5233" s="13"/>
      <c r="I5233" s="13"/>
      <c r="J5233" s="13"/>
      <c r="K5233" s="13"/>
      <c r="L5233" s="13"/>
      <c r="M5233" s="13"/>
      <c r="N5233" s="13"/>
      <c r="O5233" s="13"/>
      <c r="P5233" s="13"/>
      <c r="Q5233" s="13"/>
      <c r="R5233" s="13"/>
      <c r="S5233" s="13"/>
      <c r="T5233" s="13"/>
      <c r="U5233" s="13"/>
      <c r="V5233" s="13"/>
      <c r="W5233" s="13"/>
      <c r="X5233" s="13"/>
      <c r="Y5233" s="13"/>
      <c r="Z5233" s="13"/>
      <c r="AA5233" s="13"/>
      <c r="AB5233" s="13"/>
      <c r="AC5233" s="13"/>
      <c r="AD5233" s="13"/>
      <c r="AE5233" s="13"/>
      <c r="AF5233" s="13"/>
      <c r="AG5233" s="13"/>
      <c r="AH5233" s="13"/>
      <c r="AI5233" s="13"/>
      <c r="AJ5233" s="13"/>
      <c r="AK5233" s="13"/>
      <c r="AL5233" s="13"/>
      <c r="AM5233" s="13"/>
      <c r="AN5233" s="13"/>
    </row>
    <row r="5234" spans="1:40" ht="15.75" hidden="1" customHeight="1" x14ac:dyDescent="0.25">
      <c r="A5234" s="13"/>
      <c r="B5234" s="13"/>
      <c r="C5234" s="13"/>
      <c r="D5234" s="13"/>
      <c r="E5234" s="13"/>
      <c r="F5234" s="13"/>
      <c r="G5234" s="13"/>
      <c r="H5234" s="13"/>
      <c r="I5234" s="13"/>
      <c r="J5234" s="13"/>
      <c r="K5234" s="13"/>
      <c r="L5234" s="13"/>
      <c r="M5234" s="13"/>
      <c r="N5234" s="13"/>
      <c r="O5234" s="13"/>
      <c r="P5234" s="13"/>
      <c r="Q5234" s="13"/>
      <c r="R5234" s="13"/>
      <c r="S5234" s="13"/>
      <c r="T5234" s="13"/>
      <c r="U5234" s="13"/>
      <c r="V5234" s="13"/>
      <c r="W5234" s="13"/>
      <c r="X5234" s="13"/>
      <c r="Y5234" s="13"/>
      <c r="Z5234" s="13"/>
      <c r="AA5234" s="13"/>
      <c r="AB5234" s="13"/>
      <c r="AC5234" s="13"/>
      <c r="AD5234" s="13"/>
      <c r="AE5234" s="13"/>
      <c r="AF5234" s="13"/>
      <c r="AG5234" s="13"/>
      <c r="AH5234" s="13"/>
      <c r="AI5234" s="13"/>
      <c r="AJ5234" s="13"/>
      <c r="AK5234" s="13"/>
      <c r="AL5234" s="13"/>
      <c r="AM5234" s="13"/>
      <c r="AN5234" s="13"/>
    </row>
    <row r="5235" spans="1:40" ht="15.75" hidden="1" customHeight="1" x14ac:dyDescent="0.25">
      <c r="A5235" s="13"/>
      <c r="B5235" s="13"/>
      <c r="C5235" s="13"/>
      <c r="D5235" s="13"/>
      <c r="E5235" s="13"/>
      <c r="F5235" s="13"/>
      <c r="G5235" s="13"/>
      <c r="H5235" s="13"/>
      <c r="I5235" s="13"/>
      <c r="J5235" s="13"/>
      <c r="K5235" s="13"/>
      <c r="L5235" s="13"/>
      <c r="M5235" s="13"/>
      <c r="N5235" s="13"/>
      <c r="O5235" s="13"/>
      <c r="P5235" s="13"/>
      <c r="Q5235" s="13"/>
      <c r="R5235" s="13"/>
      <c r="S5235" s="13"/>
      <c r="T5235" s="13"/>
      <c r="U5235" s="13"/>
      <c r="V5235" s="13"/>
      <c r="W5235" s="13"/>
      <c r="X5235" s="13"/>
      <c r="Y5235" s="13"/>
      <c r="Z5235" s="13"/>
      <c r="AA5235" s="13"/>
      <c r="AB5235" s="13"/>
      <c r="AC5235" s="13"/>
      <c r="AD5235" s="13"/>
      <c r="AE5235" s="13"/>
      <c r="AF5235" s="13"/>
      <c r="AG5235" s="13"/>
      <c r="AH5235" s="13"/>
      <c r="AI5235" s="13"/>
      <c r="AJ5235" s="13"/>
      <c r="AK5235" s="13"/>
      <c r="AL5235" s="13"/>
      <c r="AM5235" s="13"/>
      <c r="AN5235" s="13"/>
    </row>
    <row r="5236" spans="1:40" ht="15.75" hidden="1" customHeight="1" x14ac:dyDescent="0.25">
      <c r="A5236" s="13"/>
      <c r="B5236" s="13"/>
      <c r="C5236" s="13"/>
      <c r="D5236" s="13"/>
      <c r="E5236" s="13"/>
      <c r="F5236" s="13"/>
      <c r="G5236" s="13"/>
      <c r="H5236" s="13"/>
      <c r="I5236" s="13"/>
      <c r="J5236" s="13"/>
      <c r="K5236" s="13"/>
      <c r="L5236" s="13"/>
      <c r="M5236" s="13"/>
      <c r="N5236" s="13"/>
      <c r="O5236" s="13"/>
      <c r="P5236" s="13"/>
      <c r="Q5236" s="13"/>
      <c r="R5236" s="13"/>
      <c r="S5236" s="13"/>
      <c r="T5236" s="13"/>
      <c r="U5236" s="13"/>
      <c r="V5236" s="13"/>
      <c r="W5236" s="13"/>
      <c r="X5236" s="13"/>
      <c r="Y5236" s="13"/>
      <c r="Z5236" s="13"/>
      <c r="AA5236" s="13"/>
      <c r="AB5236" s="13"/>
      <c r="AC5236" s="13"/>
      <c r="AD5236" s="13"/>
      <c r="AE5236" s="13"/>
      <c r="AF5236" s="13"/>
      <c r="AG5236" s="13"/>
      <c r="AH5236" s="13"/>
      <c r="AI5236" s="13"/>
      <c r="AJ5236" s="13"/>
      <c r="AK5236" s="13"/>
      <c r="AL5236" s="13"/>
      <c r="AM5236" s="13"/>
      <c r="AN5236" s="13"/>
    </row>
    <row r="5237" spans="1:40" ht="15.75" hidden="1" customHeight="1" x14ac:dyDescent="0.25">
      <c r="A5237" s="13"/>
      <c r="B5237" s="13"/>
      <c r="C5237" s="13"/>
      <c r="D5237" s="13"/>
      <c r="E5237" s="13"/>
      <c r="F5237" s="13"/>
      <c r="G5237" s="13"/>
      <c r="H5237" s="13"/>
      <c r="I5237" s="13"/>
      <c r="J5237" s="13"/>
      <c r="K5237" s="13"/>
      <c r="L5237" s="13"/>
      <c r="M5237" s="13"/>
      <c r="N5237" s="13"/>
      <c r="O5237" s="13"/>
      <c r="P5237" s="13"/>
      <c r="Q5237" s="13"/>
      <c r="R5237" s="13"/>
      <c r="S5237" s="13"/>
      <c r="T5237" s="13"/>
      <c r="U5237" s="13"/>
      <c r="V5237" s="13"/>
      <c r="W5237" s="13"/>
      <c r="X5237" s="13"/>
      <c r="Y5237" s="13"/>
      <c r="Z5237" s="13"/>
      <c r="AA5237" s="13"/>
      <c r="AB5237" s="13"/>
      <c r="AC5237" s="13"/>
      <c r="AD5237" s="13"/>
      <c r="AE5237" s="13"/>
      <c r="AF5237" s="13"/>
      <c r="AG5237" s="13"/>
      <c r="AH5237" s="13"/>
      <c r="AI5237" s="13"/>
      <c r="AJ5237" s="13"/>
      <c r="AK5237" s="13"/>
      <c r="AL5237" s="13"/>
      <c r="AM5237" s="13"/>
      <c r="AN5237" s="13"/>
    </row>
    <row r="5238" spans="1:40" ht="15.75" hidden="1" customHeight="1" x14ac:dyDescent="0.25">
      <c r="A5238" s="13"/>
      <c r="B5238" s="13"/>
      <c r="C5238" s="13"/>
      <c r="D5238" s="13"/>
      <c r="E5238" s="13"/>
      <c r="F5238" s="13"/>
      <c r="G5238" s="13"/>
      <c r="H5238" s="13"/>
      <c r="I5238" s="13"/>
      <c r="J5238" s="13"/>
      <c r="K5238" s="13"/>
      <c r="L5238" s="13"/>
      <c r="M5238" s="13"/>
      <c r="N5238" s="13"/>
      <c r="O5238" s="13"/>
      <c r="P5238" s="13"/>
      <c r="Q5238" s="13"/>
      <c r="R5238" s="13"/>
      <c r="S5238" s="13"/>
      <c r="T5238" s="13"/>
      <c r="U5238" s="13"/>
      <c r="V5238" s="13"/>
      <c r="W5238" s="13"/>
      <c r="X5238" s="13"/>
      <c r="Y5238" s="13"/>
      <c r="Z5238" s="13"/>
      <c r="AA5238" s="13"/>
      <c r="AB5238" s="13"/>
      <c r="AC5238" s="13"/>
      <c r="AD5238" s="13"/>
      <c r="AE5238" s="13"/>
      <c r="AF5238" s="13"/>
      <c r="AG5238" s="13"/>
      <c r="AH5238" s="13"/>
      <c r="AI5238" s="13"/>
      <c r="AJ5238" s="13"/>
      <c r="AK5238" s="13"/>
      <c r="AL5238" s="13"/>
      <c r="AM5238" s="13"/>
      <c r="AN5238" s="13"/>
    </row>
    <row r="5239" spans="1:40" ht="15.75" hidden="1" customHeight="1" x14ac:dyDescent="0.25">
      <c r="A5239" s="13"/>
      <c r="B5239" s="13"/>
      <c r="C5239" s="13"/>
      <c r="D5239" s="13"/>
      <c r="E5239" s="13"/>
      <c r="F5239" s="13"/>
      <c r="G5239" s="13"/>
      <c r="H5239" s="13"/>
      <c r="I5239" s="13"/>
      <c r="J5239" s="13"/>
      <c r="K5239" s="13"/>
      <c r="L5239" s="13"/>
      <c r="M5239" s="13"/>
      <c r="N5239" s="13"/>
      <c r="O5239" s="13"/>
      <c r="P5239" s="13"/>
      <c r="Q5239" s="13"/>
      <c r="R5239" s="13"/>
      <c r="S5239" s="13"/>
      <c r="T5239" s="13"/>
      <c r="U5239" s="13"/>
      <c r="V5239" s="13"/>
      <c r="W5239" s="13"/>
      <c r="X5239" s="13"/>
      <c r="Y5239" s="13"/>
      <c r="Z5239" s="13"/>
      <c r="AA5239" s="13"/>
      <c r="AB5239" s="13"/>
      <c r="AC5239" s="13"/>
      <c r="AD5239" s="13"/>
      <c r="AE5239" s="13"/>
      <c r="AF5239" s="13"/>
      <c r="AG5239" s="13"/>
      <c r="AH5239" s="13"/>
      <c r="AI5239" s="13"/>
      <c r="AJ5239" s="13"/>
      <c r="AK5239" s="13"/>
      <c r="AL5239" s="13"/>
      <c r="AM5239" s="13"/>
      <c r="AN5239" s="13"/>
    </row>
    <row r="5240" spans="1:40" ht="15.75" hidden="1" customHeight="1" x14ac:dyDescent="0.25">
      <c r="A5240" s="13"/>
      <c r="B5240" s="13"/>
      <c r="C5240" s="13"/>
      <c r="D5240" s="13"/>
      <c r="E5240" s="13"/>
      <c r="F5240" s="13"/>
      <c r="G5240" s="13"/>
      <c r="H5240" s="13"/>
      <c r="I5240" s="13"/>
      <c r="J5240" s="13"/>
      <c r="K5240" s="13"/>
      <c r="L5240" s="13"/>
      <c r="M5240" s="13"/>
      <c r="N5240" s="13"/>
      <c r="O5240" s="13"/>
      <c r="P5240" s="13"/>
      <c r="Q5240" s="13"/>
      <c r="R5240" s="13"/>
      <c r="S5240" s="13"/>
      <c r="T5240" s="13"/>
      <c r="U5240" s="13"/>
      <c r="V5240" s="13"/>
      <c r="W5240" s="13"/>
      <c r="X5240" s="13"/>
      <c r="Y5240" s="13"/>
      <c r="Z5240" s="13"/>
      <c r="AA5240" s="13"/>
      <c r="AB5240" s="13"/>
      <c r="AC5240" s="13"/>
      <c r="AD5240" s="13"/>
      <c r="AE5240" s="13"/>
      <c r="AF5240" s="13"/>
      <c r="AG5240" s="13"/>
      <c r="AH5240" s="13"/>
      <c r="AI5240" s="13"/>
      <c r="AJ5240" s="13"/>
      <c r="AK5240" s="13"/>
      <c r="AL5240" s="13"/>
      <c r="AM5240" s="13"/>
      <c r="AN5240" s="13"/>
    </row>
    <row r="5241" spans="1:40" ht="15.75" hidden="1" customHeight="1" x14ac:dyDescent="0.25">
      <c r="A5241" s="13"/>
      <c r="B5241" s="13"/>
      <c r="C5241" s="13"/>
      <c r="D5241" s="13"/>
      <c r="E5241" s="13"/>
      <c r="F5241" s="13"/>
      <c r="G5241" s="13"/>
      <c r="H5241" s="13"/>
      <c r="I5241" s="13"/>
      <c r="J5241" s="13"/>
      <c r="K5241" s="13"/>
      <c r="L5241" s="13"/>
      <c r="M5241" s="13"/>
      <c r="N5241" s="13"/>
      <c r="O5241" s="13"/>
      <c r="P5241" s="13"/>
      <c r="Q5241" s="13"/>
      <c r="R5241" s="13"/>
      <c r="S5241" s="13"/>
      <c r="T5241" s="13"/>
      <c r="U5241" s="13"/>
      <c r="V5241" s="13"/>
      <c r="W5241" s="13"/>
      <c r="X5241" s="13"/>
      <c r="Y5241" s="13"/>
      <c r="Z5241" s="13"/>
      <c r="AA5241" s="13"/>
      <c r="AB5241" s="13"/>
      <c r="AC5241" s="13"/>
      <c r="AD5241" s="13"/>
      <c r="AE5241" s="13"/>
      <c r="AF5241" s="13"/>
      <c r="AG5241" s="13"/>
      <c r="AH5241" s="13"/>
      <c r="AI5241" s="13"/>
      <c r="AJ5241" s="13"/>
      <c r="AK5241" s="13"/>
      <c r="AL5241" s="13"/>
      <c r="AM5241" s="13"/>
      <c r="AN5241" s="13"/>
    </row>
    <row r="5242" spans="1:40" ht="15.75" hidden="1" customHeight="1" x14ac:dyDescent="0.25">
      <c r="A5242" s="13"/>
      <c r="B5242" s="13"/>
      <c r="C5242" s="13"/>
      <c r="D5242" s="13"/>
      <c r="E5242" s="13"/>
      <c r="F5242" s="13"/>
      <c r="G5242" s="13"/>
      <c r="H5242" s="13"/>
      <c r="I5242" s="13"/>
      <c r="J5242" s="13"/>
      <c r="K5242" s="13"/>
      <c r="L5242" s="13"/>
      <c r="M5242" s="13"/>
      <c r="N5242" s="13"/>
      <c r="O5242" s="13"/>
      <c r="P5242" s="13"/>
      <c r="Q5242" s="13"/>
      <c r="R5242" s="13"/>
      <c r="S5242" s="13"/>
      <c r="T5242" s="13"/>
      <c r="U5242" s="13"/>
      <c r="V5242" s="13"/>
      <c r="W5242" s="13"/>
      <c r="X5242" s="13"/>
      <c r="Y5242" s="13"/>
      <c r="Z5242" s="13"/>
      <c r="AA5242" s="13"/>
      <c r="AB5242" s="13"/>
      <c r="AC5242" s="13"/>
      <c r="AD5242" s="13"/>
      <c r="AE5242" s="13"/>
      <c r="AF5242" s="13"/>
      <c r="AG5242" s="13"/>
      <c r="AH5242" s="13"/>
      <c r="AI5242" s="13"/>
      <c r="AJ5242" s="13"/>
      <c r="AK5242" s="13"/>
      <c r="AL5242" s="13"/>
      <c r="AM5242" s="13"/>
      <c r="AN5242" s="13"/>
    </row>
    <row r="5243" spans="1:40" ht="15.75" hidden="1" customHeight="1" x14ac:dyDescent="0.25">
      <c r="A5243" s="13"/>
      <c r="B5243" s="13"/>
      <c r="C5243" s="13"/>
      <c r="D5243" s="13"/>
      <c r="E5243" s="13"/>
      <c r="F5243" s="13"/>
      <c r="G5243" s="13"/>
      <c r="H5243" s="13"/>
      <c r="I5243" s="13"/>
      <c r="J5243" s="13"/>
      <c r="K5243" s="13"/>
      <c r="L5243" s="13"/>
      <c r="M5243" s="13"/>
      <c r="N5243" s="13"/>
      <c r="O5243" s="13"/>
      <c r="P5243" s="13"/>
      <c r="Q5243" s="13"/>
      <c r="R5243" s="13"/>
      <c r="S5243" s="13"/>
      <c r="T5243" s="13"/>
      <c r="U5243" s="13"/>
      <c r="V5243" s="13"/>
      <c r="W5243" s="13"/>
      <c r="X5243" s="13"/>
      <c r="Y5243" s="13"/>
      <c r="Z5243" s="13"/>
      <c r="AA5243" s="13"/>
      <c r="AB5243" s="13"/>
      <c r="AC5243" s="13"/>
      <c r="AD5243" s="13"/>
      <c r="AE5243" s="13"/>
      <c r="AF5243" s="13"/>
      <c r="AG5243" s="13"/>
      <c r="AH5243" s="13"/>
      <c r="AI5243" s="13"/>
      <c r="AJ5243" s="13"/>
      <c r="AK5243" s="13"/>
      <c r="AL5243" s="13"/>
      <c r="AM5243" s="13"/>
      <c r="AN5243" s="13"/>
    </row>
    <row r="5244" spans="1:40" ht="15.75" hidden="1" customHeight="1" x14ac:dyDescent="0.25">
      <c r="A5244" s="13"/>
      <c r="B5244" s="13"/>
      <c r="C5244" s="13"/>
      <c r="D5244" s="13"/>
      <c r="E5244" s="13"/>
      <c r="F5244" s="13"/>
      <c r="G5244" s="13"/>
      <c r="H5244" s="13"/>
      <c r="I5244" s="13"/>
      <c r="J5244" s="13"/>
      <c r="K5244" s="13"/>
      <c r="L5244" s="13"/>
      <c r="M5244" s="13"/>
      <c r="N5244" s="13"/>
      <c r="O5244" s="13"/>
      <c r="P5244" s="13"/>
      <c r="Q5244" s="13"/>
      <c r="R5244" s="13"/>
      <c r="S5244" s="13"/>
      <c r="T5244" s="13"/>
      <c r="U5244" s="13"/>
      <c r="V5244" s="13"/>
      <c r="W5244" s="13"/>
      <c r="X5244" s="13"/>
      <c r="Y5244" s="13"/>
      <c r="Z5244" s="13"/>
      <c r="AA5244" s="13"/>
      <c r="AB5244" s="13"/>
      <c r="AC5244" s="13"/>
      <c r="AD5244" s="13"/>
      <c r="AE5244" s="13"/>
      <c r="AF5244" s="13"/>
      <c r="AG5244" s="13"/>
      <c r="AH5244" s="13"/>
      <c r="AI5244" s="13"/>
      <c r="AJ5244" s="13"/>
      <c r="AK5244" s="13"/>
      <c r="AL5244" s="13"/>
      <c r="AM5244" s="13"/>
      <c r="AN5244" s="13"/>
    </row>
    <row r="5245" spans="1:40" ht="15.75" hidden="1" customHeight="1" x14ac:dyDescent="0.25">
      <c r="A5245" s="13"/>
      <c r="B5245" s="13"/>
      <c r="C5245" s="13"/>
      <c r="D5245" s="13"/>
      <c r="E5245" s="13"/>
      <c r="F5245" s="13"/>
      <c r="G5245" s="13"/>
      <c r="H5245" s="13"/>
      <c r="I5245" s="13"/>
      <c r="J5245" s="13"/>
      <c r="K5245" s="13"/>
      <c r="L5245" s="13"/>
      <c r="M5245" s="13"/>
      <c r="N5245" s="13"/>
      <c r="O5245" s="13"/>
      <c r="P5245" s="13"/>
      <c r="Q5245" s="13"/>
      <c r="R5245" s="13"/>
      <c r="S5245" s="13"/>
      <c r="T5245" s="13"/>
      <c r="U5245" s="13"/>
      <c r="V5245" s="13"/>
      <c r="W5245" s="13"/>
      <c r="X5245" s="13"/>
      <c r="Y5245" s="13"/>
      <c r="Z5245" s="13"/>
      <c r="AA5245" s="13"/>
      <c r="AB5245" s="13"/>
      <c r="AC5245" s="13"/>
      <c r="AD5245" s="13"/>
      <c r="AE5245" s="13"/>
      <c r="AF5245" s="13"/>
      <c r="AG5245" s="13"/>
      <c r="AH5245" s="13"/>
      <c r="AI5245" s="13"/>
      <c r="AJ5245" s="13"/>
      <c r="AK5245" s="13"/>
      <c r="AL5245" s="13"/>
      <c r="AM5245" s="13"/>
      <c r="AN5245" s="13"/>
    </row>
    <row r="5246" spans="1:40" ht="15.75" hidden="1" customHeight="1" x14ac:dyDescent="0.25">
      <c r="A5246" s="13"/>
      <c r="B5246" s="13"/>
      <c r="C5246" s="13"/>
      <c r="D5246" s="13"/>
      <c r="E5246" s="13"/>
      <c r="F5246" s="13"/>
      <c r="G5246" s="13"/>
      <c r="H5246" s="13"/>
      <c r="I5246" s="13"/>
      <c r="J5246" s="13"/>
      <c r="K5246" s="13"/>
      <c r="L5246" s="13"/>
      <c r="M5246" s="13"/>
      <c r="N5246" s="13"/>
      <c r="O5246" s="13"/>
      <c r="P5246" s="13"/>
      <c r="Q5246" s="13"/>
      <c r="R5246" s="13"/>
      <c r="S5246" s="13"/>
      <c r="T5246" s="13"/>
      <c r="U5246" s="13"/>
      <c r="V5246" s="13"/>
      <c r="W5246" s="13"/>
      <c r="X5246" s="13"/>
      <c r="Y5246" s="13"/>
      <c r="Z5246" s="13"/>
      <c r="AA5246" s="13"/>
      <c r="AB5246" s="13"/>
      <c r="AC5246" s="13"/>
      <c r="AD5246" s="13"/>
      <c r="AE5246" s="13"/>
      <c r="AF5246" s="13"/>
      <c r="AG5246" s="13"/>
      <c r="AH5246" s="13"/>
      <c r="AI5246" s="13"/>
      <c r="AJ5246" s="13"/>
      <c r="AK5246" s="13"/>
      <c r="AL5246" s="13"/>
      <c r="AM5246" s="13"/>
      <c r="AN5246" s="13"/>
    </row>
    <row r="5247" spans="1:40" ht="15.75" hidden="1" customHeight="1" x14ac:dyDescent="0.25">
      <c r="A5247" s="13"/>
      <c r="B5247" s="13"/>
      <c r="C5247" s="13"/>
      <c r="D5247" s="13"/>
      <c r="E5247" s="13"/>
      <c r="F5247" s="13"/>
      <c r="G5247" s="13"/>
      <c r="H5247" s="13"/>
      <c r="I5247" s="13"/>
      <c r="J5247" s="13"/>
      <c r="K5247" s="13"/>
      <c r="L5247" s="13"/>
      <c r="M5247" s="13"/>
      <c r="N5247" s="13"/>
      <c r="O5247" s="13"/>
      <c r="P5247" s="13"/>
      <c r="Q5247" s="13"/>
      <c r="R5247" s="13"/>
      <c r="S5247" s="13"/>
      <c r="T5247" s="13"/>
      <c r="U5247" s="13"/>
      <c r="V5247" s="13"/>
      <c r="W5247" s="13"/>
      <c r="X5247" s="13"/>
      <c r="Y5247" s="13"/>
      <c r="Z5247" s="13"/>
      <c r="AA5247" s="13"/>
      <c r="AB5247" s="13"/>
      <c r="AC5247" s="13"/>
      <c r="AD5247" s="13"/>
      <c r="AE5247" s="13"/>
      <c r="AF5247" s="13"/>
      <c r="AG5247" s="13"/>
      <c r="AH5247" s="13"/>
      <c r="AI5247" s="13"/>
      <c r="AJ5247" s="13"/>
      <c r="AK5247" s="13"/>
      <c r="AL5247" s="13"/>
      <c r="AM5247" s="13"/>
      <c r="AN5247" s="13"/>
    </row>
    <row r="5248" spans="1:40" ht="15.75" hidden="1" customHeight="1" x14ac:dyDescent="0.25">
      <c r="A5248" s="13"/>
      <c r="B5248" s="13"/>
      <c r="C5248" s="13"/>
      <c r="D5248" s="13"/>
      <c r="E5248" s="13"/>
      <c r="F5248" s="13"/>
      <c r="G5248" s="13"/>
      <c r="H5248" s="13"/>
      <c r="I5248" s="13"/>
      <c r="J5248" s="13"/>
      <c r="K5248" s="13"/>
      <c r="L5248" s="13"/>
      <c r="M5248" s="13"/>
      <c r="N5248" s="13"/>
      <c r="O5248" s="13"/>
      <c r="P5248" s="13"/>
      <c r="Q5248" s="13"/>
      <c r="R5248" s="13"/>
      <c r="S5248" s="13"/>
      <c r="T5248" s="13"/>
      <c r="U5248" s="13"/>
      <c r="V5248" s="13"/>
      <c r="W5248" s="13"/>
      <c r="X5248" s="13"/>
      <c r="Y5248" s="13"/>
      <c r="Z5248" s="13"/>
      <c r="AA5248" s="13"/>
      <c r="AB5248" s="13"/>
      <c r="AC5248" s="13"/>
      <c r="AD5248" s="13"/>
      <c r="AE5248" s="13"/>
      <c r="AF5248" s="13"/>
      <c r="AG5248" s="13"/>
      <c r="AH5248" s="13"/>
      <c r="AI5248" s="13"/>
      <c r="AJ5248" s="13"/>
      <c r="AK5248" s="13"/>
      <c r="AL5248" s="13"/>
      <c r="AM5248" s="13"/>
      <c r="AN5248" s="13"/>
    </row>
    <row r="5249" spans="1:40" ht="15.75" hidden="1" customHeight="1" x14ac:dyDescent="0.25">
      <c r="A5249" s="13"/>
      <c r="B5249" s="13"/>
      <c r="C5249" s="13"/>
      <c r="D5249" s="13"/>
      <c r="E5249" s="13"/>
      <c r="F5249" s="13"/>
      <c r="G5249" s="13"/>
      <c r="H5249" s="13"/>
      <c r="I5249" s="13"/>
      <c r="J5249" s="13"/>
      <c r="K5249" s="13"/>
      <c r="L5249" s="13"/>
      <c r="M5249" s="13"/>
      <c r="N5249" s="13"/>
      <c r="O5249" s="13"/>
      <c r="P5249" s="13"/>
      <c r="Q5249" s="13"/>
      <c r="R5249" s="13"/>
      <c r="S5249" s="13"/>
      <c r="T5249" s="13"/>
      <c r="U5249" s="13"/>
      <c r="V5249" s="13"/>
      <c r="W5249" s="13"/>
      <c r="X5249" s="13"/>
      <c r="Y5249" s="13"/>
      <c r="Z5249" s="13"/>
      <c r="AA5249" s="13"/>
      <c r="AB5249" s="13"/>
      <c r="AC5249" s="13"/>
      <c r="AD5249" s="13"/>
      <c r="AE5249" s="13"/>
      <c r="AF5249" s="13"/>
      <c r="AG5249" s="13"/>
      <c r="AH5249" s="13"/>
      <c r="AI5249" s="13"/>
      <c r="AJ5249" s="13"/>
      <c r="AK5249" s="13"/>
      <c r="AL5249" s="13"/>
      <c r="AM5249" s="13"/>
      <c r="AN5249" s="13"/>
    </row>
    <row r="5250" spans="1:40" ht="15.75" hidden="1" customHeight="1" x14ac:dyDescent="0.25">
      <c r="A5250" s="13"/>
      <c r="B5250" s="13"/>
      <c r="C5250" s="13"/>
      <c r="D5250" s="13"/>
      <c r="E5250" s="13"/>
      <c r="F5250" s="13"/>
      <c r="G5250" s="13"/>
      <c r="H5250" s="13"/>
      <c r="I5250" s="13"/>
      <c r="J5250" s="13"/>
      <c r="K5250" s="13"/>
      <c r="L5250" s="13"/>
      <c r="M5250" s="13"/>
      <c r="N5250" s="13"/>
      <c r="O5250" s="13"/>
      <c r="P5250" s="13"/>
      <c r="Q5250" s="13"/>
      <c r="R5250" s="13"/>
      <c r="S5250" s="13"/>
      <c r="T5250" s="13"/>
      <c r="U5250" s="13"/>
      <c r="V5250" s="13"/>
      <c r="W5250" s="13"/>
      <c r="X5250" s="13"/>
      <c r="Y5250" s="13"/>
      <c r="Z5250" s="13"/>
      <c r="AA5250" s="13"/>
      <c r="AB5250" s="13"/>
      <c r="AC5250" s="13"/>
      <c r="AD5250" s="13"/>
      <c r="AE5250" s="13"/>
      <c r="AF5250" s="13"/>
      <c r="AG5250" s="13"/>
      <c r="AH5250" s="13"/>
      <c r="AI5250" s="13"/>
      <c r="AJ5250" s="13"/>
      <c r="AK5250" s="13"/>
      <c r="AL5250" s="13"/>
      <c r="AM5250" s="13"/>
      <c r="AN5250" s="13"/>
    </row>
    <row r="5251" spans="1:40" ht="15.75" hidden="1" customHeight="1" x14ac:dyDescent="0.25">
      <c r="A5251" s="13"/>
      <c r="B5251" s="13"/>
      <c r="C5251" s="13"/>
      <c r="D5251" s="13"/>
      <c r="E5251" s="13"/>
      <c r="F5251" s="13"/>
      <c r="G5251" s="13"/>
      <c r="H5251" s="13"/>
      <c r="I5251" s="13"/>
      <c r="J5251" s="13"/>
      <c r="K5251" s="13"/>
      <c r="L5251" s="13"/>
      <c r="M5251" s="13"/>
      <c r="N5251" s="13"/>
      <c r="O5251" s="13"/>
      <c r="P5251" s="13"/>
      <c r="Q5251" s="13"/>
      <c r="R5251" s="13"/>
      <c r="S5251" s="13"/>
      <c r="T5251" s="13"/>
      <c r="U5251" s="13"/>
      <c r="V5251" s="13"/>
      <c r="W5251" s="13"/>
      <c r="X5251" s="13"/>
      <c r="Y5251" s="13"/>
      <c r="Z5251" s="13"/>
      <c r="AA5251" s="13"/>
      <c r="AB5251" s="13"/>
      <c r="AC5251" s="13"/>
      <c r="AD5251" s="13"/>
      <c r="AE5251" s="13"/>
      <c r="AF5251" s="13"/>
      <c r="AG5251" s="13"/>
      <c r="AH5251" s="13"/>
      <c r="AI5251" s="13"/>
      <c r="AJ5251" s="13"/>
      <c r="AK5251" s="13"/>
      <c r="AL5251" s="13"/>
      <c r="AM5251" s="13"/>
      <c r="AN5251" s="13"/>
    </row>
    <row r="5252" spans="1:40" ht="15.75" hidden="1" customHeight="1" x14ac:dyDescent="0.25">
      <c r="A5252" s="13"/>
      <c r="B5252" s="13"/>
      <c r="C5252" s="13"/>
      <c r="D5252" s="13"/>
      <c r="E5252" s="13"/>
      <c r="F5252" s="13"/>
      <c r="G5252" s="13"/>
      <c r="H5252" s="13"/>
      <c r="I5252" s="13"/>
      <c r="J5252" s="13"/>
      <c r="K5252" s="13"/>
      <c r="L5252" s="13"/>
      <c r="M5252" s="13"/>
      <c r="N5252" s="13"/>
      <c r="O5252" s="13"/>
      <c r="P5252" s="13"/>
      <c r="Q5252" s="13"/>
      <c r="R5252" s="13"/>
      <c r="S5252" s="13"/>
      <c r="T5252" s="13"/>
      <c r="U5252" s="13"/>
      <c r="V5252" s="13"/>
      <c r="W5252" s="13"/>
      <c r="X5252" s="13"/>
      <c r="Y5252" s="13"/>
      <c r="Z5252" s="13"/>
      <c r="AA5252" s="13"/>
      <c r="AB5252" s="13"/>
      <c r="AC5252" s="13"/>
      <c r="AD5252" s="13"/>
      <c r="AE5252" s="13"/>
      <c r="AF5252" s="13"/>
      <c r="AG5252" s="13"/>
      <c r="AH5252" s="13"/>
      <c r="AI5252" s="13"/>
      <c r="AJ5252" s="13"/>
      <c r="AK5252" s="13"/>
      <c r="AL5252" s="13"/>
      <c r="AM5252" s="13"/>
      <c r="AN5252" s="13"/>
    </row>
    <row r="5253" spans="1:40" ht="15.75" hidden="1" customHeight="1" x14ac:dyDescent="0.25">
      <c r="A5253" s="13"/>
      <c r="B5253" s="13"/>
      <c r="C5253" s="13"/>
      <c r="D5253" s="13"/>
      <c r="E5253" s="13"/>
      <c r="F5253" s="13"/>
      <c r="G5253" s="13"/>
      <c r="H5253" s="13"/>
      <c r="I5253" s="13"/>
      <c r="J5253" s="13"/>
      <c r="K5253" s="13"/>
      <c r="L5253" s="13"/>
      <c r="M5253" s="13"/>
      <c r="N5253" s="13"/>
      <c r="O5253" s="13"/>
      <c r="P5253" s="13"/>
      <c r="Q5253" s="13"/>
      <c r="R5253" s="13"/>
      <c r="S5253" s="13"/>
      <c r="T5253" s="13"/>
      <c r="U5253" s="13"/>
      <c r="V5253" s="13"/>
      <c r="W5253" s="13"/>
      <c r="X5253" s="13"/>
      <c r="Y5253" s="13"/>
      <c r="Z5253" s="13"/>
      <c r="AA5253" s="13"/>
      <c r="AB5253" s="13"/>
      <c r="AC5253" s="13"/>
      <c r="AD5253" s="13"/>
      <c r="AE5253" s="13"/>
      <c r="AF5253" s="13"/>
      <c r="AG5253" s="13"/>
      <c r="AH5253" s="13"/>
      <c r="AI5253" s="13"/>
      <c r="AJ5253" s="13"/>
      <c r="AK5253" s="13"/>
      <c r="AL5253" s="13"/>
      <c r="AM5253" s="13"/>
      <c r="AN5253" s="13"/>
    </row>
    <row r="5254" spans="1:40" ht="15.75" hidden="1" customHeight="1" x14ac:dyDescent="0.25">
      <c r="A5254" s="13"/>
      <c r="B5254" s="13"/>
      <c r="C5254" s="13"/>
      <c r="D5254" s="13"/>
      <c r="E5254" s="13"/>
      <c r="F5254" s="13"/>
      <c r="G5254" s="13"/>
      <c r="H5254" s="13"/>
      <c r="I5254" s="13"/>
      <c r="J5254" s="13"/>
      <c r="K5254" s="13"/>
      <c r="L5254" s="13"/>
      <c r="M5254" s="13"/>
      <c r="N5254" s="13"/>
      <c r="O5254" s="13"/>
      <c r="P5254" s="13"/>
      <c r="Q5254" s="13"/>
      <c r="R5254" s="13"/>
      <c r="S5254" s="13"/>
      <c r="T5254" s="13"/>
      <c r="U5254" s="13"/>
      <c r="V5254" s="13"/>
      <c r="W5254" s="13"/>
      <c r="X5254" s="13"/>
      <c r="Y5254" s="13"/>
      <c r="Z5254" s="13"/>
      <c r="AA5254" s="13"/>
      <c r="AB5254" s="13"/>
      <c r="AC5254" s="13"/>
      <c r="AD5254" s="13"/>
      <c r="AE5254" s="13"/>
      <c r="AF5254" s="13"/>
      <c r="AG5254" s="13"/>
      <c r="AH5254" s="13"/>
      <c r="AI5254" s="13"/>
      <c r="AJ5254" s="13"/>
      <c r="AK5254" s="13"/>
      <c r="AL5254" s="13"/>
      <c r="AM5254" s="13"/>
      <c r="AN5254" s="13"/>
    </row>
    <row r="5255" spans="1:40" ht="15.75" hidden="1" customHeight="1" x14ac:dyDescent="0.25">
      <c r="A5255" s="13"/>
      <c r="B5255" s="13"/>
      <c r="C5255" s="13"/>
      <c r="D5255" s="13"/>
      <c r="E5255" s="13"/>
      <c r="F5255" s="13"/>
      <c r="G5255" s="13"/>
      <c r="H5255" s="13"/>
      <c r="I5255" s="13"/>
      <c r="J5255" s="13"/>
      <c r="K5255" s="13"/>
      <c r="L5255" s="13"/>
      <c r="M5255" s="13"/>
      <c r="N5255" s="13"/>
      <c r="O5255" s="13"/>
      <c r="P5255" s="13"/>
      <c r="Q5255" s="13"/>
      <c r="R5255" s="13"/>
      <c r="S5255" s="13"/>
      <c r="T5255" s="13"/>
      <c r="U5255" s="13"/>
      <c r="V5255" s="13"/>
      <c r="W5255" s="13"/>
      <c r="X5255" s="13"/>
      <c r="Y5255" s="13"/>
      <c r="Z5255" s="13"/>
      <c r="AA5255" s="13"/>
      <c r="AB5255" s="13"/>
      <c r="AC5255" s="13"/>
      <c r="AD5255" s="13"/>
      <c r="AE5255" s="13"/>
      <c r="AF5255" s="13"/>
      <c r="AG5255" s="13"/>
      <c r="AH5255" s="13"/>
      <c r="AI5255" s="13"/>
      <c r="AJ5255" s="13"/>
      <c r="AK5255" s="13"/>
      <c r="AL5255" s="13"/>
      <c r="AM5255" s="13"/>
      <c r="AN5255" s="13"/>
    </row>
    <row r="5256" spans="1:40" ht="15.75" hidden="1" customHeight="1" x14ac:dyDescent="0.25">
      <c r="A5256" s="13"/>
      <c r="B5256" s="13"/>
      <c r="C5256" s="13"/>
      <c r="D5256" s="13"/>
      <c r="E5256" s="13"/>
      <c r="F5256" s="13"/>
      <c r="G5256" s="13"/>
      <c r="H5256" s="13"/>
      <c r="I5256" s="13"/>
      <c r="J5256" s="13"/>
      <c r="K5256" s="13"/>
      <c r="L5256" s="13"/>
      <c r="M5256" s="13"/>
      <c r="N5256" s="13"/>
      <c r="O5256" s="13"/>
      <c r="P5256" s="13"/>
      <c r="Q5256" s="13"/>
      <c r="R5256" s="13"/>
      <c r="S5256" s="13"/>
      <c r="T5256" s="13"/>
      <c r="U5256" s="13"/>
      <c r="V5256" s="13"/>
      <c r="W5256" s="13"/>
      <c r="X5256" s="13"/>
      <c r="Y5256" s="13"/>
      <c r="Z5256" s="13"/>
      <c r="AA5256" s="13"/>
      <c r="AB5256" s="13"/>
      <c r="AC5256" s="13"/>
      <c r="AD5256" s="13"/>
      <c r="AE5256" s="13"/>
      <c r="AF5256" s="13"/>
      <c r="AG5256" s="13"/>
      <c r="AH5256" s="13"/>
      <c r="AI5256" s="13"/>
      <c r="AJ5256" s="13"/>
      <c r="AK5256" s="13"/>
      <c r="AL5256" s="13"/>
      <c r="AM5256" s="13"/>
      <c r="AN5256" s="13"/>
    </row>
    <row r="5257" spans="1:40" ht="15.75" hidden="1" customHeight="1" x14ac:dyDescent="0.25">
      <c r="A5257" s="13"/>
      <c r="B5257" s="13"/>
      <c r="C5257" s="13"/>
      <c r="D5257" s="13"/>
      <c r="E5257" s="13"/>
      <c r="F5257" s="13"/>
      <c r="G5257" s="13"/>
      <c r="H5257" s="13"/>
      <c r="I5257" s="13"/>
      <c r="J5257" s="13"/>
      <c r="K5257" s="13"/>
      <c r="L5257" s="13"/>
      <c r="M5257" s="13"/>
      <c r="N5257" s="13"/>
      <c r="O5257" s="13"/>
      <c r="P5257" s="13"/>
      <c r="Q5257" s="13"/>
      <c r="R5257" s="13"/>
      <c r="S5257" s="13"/>
      <c r="T5257" s="13"/>
      <c r="U5257" s="13"/>
      <c r="V5257" s="13"/>
      <c r="W5257" s="13"/>
      <c r="X5257" s="13"/>
      <c r="Y5257" s="13"/>
      <c r="Z5257" s="13"/>
      <c r="AA5257" s="13"/>
      <c r="AB5257" s="13"/>
      <c r="AC5257" s="13"/>
      <c r="AD5257" s="13"/>
      <c r="AE5257" s="13"/>
      <c r="AF5257" s="13"/>
      <c r="AG5257" s="13"/>
      <c r="AH5257" s="13"/>
      <c r="AI5257" s="13"/>
      <c r="AJ5257" s="13"/>
      <c r="AK5257" s="13"/>
      <c r="AL5257" s="13"/>
      <c r="AM5257" s="13"/>
      <c r="AN5257" s="13"/>
    </row>
    <row r="5258" spans="1:40" ht="15.75" hidden="1" customHeight="1" x14ac:dyDescent="0.25">
      <c r="A5258" s="13"/>
      <c r="B5258" s="13"/>
      <c r="C5258" s="13"/>
      <c r="D5258" s="13"/>
      <c r="E5258" s="13"/>
      <c r="F5258" s="13"/>
      <c r="G5258" s="13"/>
      <c r="H5258" s="13"/>
      <c r="I5258" s="13"/>
      <c r="J5258" s="13"/>
      <c r="K5258" s="13"/>
      <c r="L5258" s="13"/>
      <c r="M5258" s="13"/>
      <c r="N5258" s="13"/>
      <c r="O5258" s="13"/>
      <c r="P5258" s="13"/>
      <c r="Q5258" s="13"/>
      <c r="R5258" s="13"/>
      <c r="S5258" s="13"/>
      <c r="T5258" s="13"/>
      <c r="U5258" s="13"/>
      <c r="V5258" s="13"/>
      <c r="W5258" s="13"/>
      <c r="X5258" s="13"/>
      <c r="Y5258" s="13"/>
      <c r="Z5258" s="13"/>
      <c r="AA5258" s="13"/>
      <c r="AB5258" s="13"/>
      <c r="AC5258" s="13"/>
      <c r="AD5258" s="13"/>
      <c r="AE5258" s="13"/>
      <c r="AF5258" s="13"/>
      <c r="AG5258" s="13"/>
      <c r="AH5258" s="13"/>
      <c r="AI5258" s="13"/>
      <c r="AJ5258" s="13"/>
      <c r="AK5258" s="13"/>
      <c r="AL5258" s="13"/>
      <c r="AM5258" s="13"/>
      <c r="AN5258" s="13"/>
    </row>
    <row r="5259" spans="1:40" ht="15.75" hidden="1" customHeight="1" x14ac:dyDescent="0.25">
      <c r="A5259" s="13"/>
      <c r="B5259" s="13"/>
      <c r="C5259" s="13"/>
      <c r="D5259" s="13"/>
      <c r="E5259" s="13"/>
      <c r="F5259" s="13"/>
      <c r="G5259" s="13"/>
      <c r="H5259" s="13"/>
      <c r="I5259" s="13"/>
      <c r="J5259" s="13"/>
      <c r="K5259" s="13"/>
      <c r="L5259" s="13"/>
      <c r="M5259" s="13"/>
      <c r="N5259" s="13"/>
      <c r="O5259" s="13"/>
      <c r="P5259" s="13"/>
      <c r="Q5259" s="13"/>
      <c r="R5259" s="13"/>
      <c r="S5259" s="13"/>
      <c r="T5259" s="13"/>
      <c r="U5259" s="13"/>
      <c r="V5259" s="13"/>
      <c r="W5259" s="13"/>
      <c r="X5259" s="13"/>
      <c r="Y5259" s="13"/>
      <c r="Z5259" s="13"/>
      <c r="AA5259" s="13"/>
      <c r="AB5259" s="13"/>
      <c r="AC5259" s="13"/>
      <c r="AD5259" s="13"/>
      <c r="AE5259" s="13"/>
      <c r="AF5259" s="13"/>
      <c r="AG5259" s="13"/>
      <c r="AH5259" s="13"/>
      <c r="AI5259" s="13"/>
      <c r="AJ5259" s="13"/>
      <c r="AK5259" s="13"/>
      <c r="AL5259" s="13"/>
      <c r="AM5259" s="13"/>
      <c r="AN5259" s="13"/>
    </row>
    <row r="5260" spans="1:40" ht="15.75" hidden="1" customHeight="1" x14ac:dyDescent="0.25">
      <c r="A5260" s="13"/>
      <c r="B5260" s="13"/>
      <c r="C5260" s="13"/>
      <c r="D5260" s="13"/>
      <c r="E5260" s="13"/>
      <c r="F5260" s="13"/>
      <c r="G5260" s="13"/>
      <c r="H5260" s="13"/>
      <c r="I5260" s="13"/>
      <c r="J5260" s="13"/>
      <c r="K5260" s="13"/>
      <c r="L5260" s="13"/>
      <c r="M5260" s="13"/>
      <c r="N5260" s="13"/>
      <c r="O5260" s="13"/>
      <c r="P5260" s="13"/>
      <c r="Q5260" s="13"/>
      <c r="R5260" s="13"/>
      <c r="S5260" s="13"/>
      <c r="T5260" s="13"/>
      <c r="U5260" s="13"/>
      <c r="V5260" s="13"/>
      <c r="W5260" s="13"/>
      <c r="X5260" s="13"/>
      <c r="Y5260" s="13"/>
      <c r="Z5260" s="13"/>
      <c r="AA5260" s="13"/>
      <c r="AB5260" s="13"/>
      <c r="AC5260" s="13"/>
      <c r="AD5260" s="13"/>
      <c r="AE5260" s="13"/>
      <c r="AF5260" s="13"/>
      <c r="AG5260" s="13"/>
      <c r="AH5260" s="13"/>
      <c r="AI5260" s="13"/>
      <c r="AJ5260" s="13"/>
      <c r="AK5260" s="13"/>
      <c r="AL5260" s="13"/>
      <c r="AM5260" s="13"/>
      <c r="AN5260" s="13"/>
    </row>
    <row r="5261" spans="1:40" ht="15.75" hidden="1" customHeight="1" x14ac:dyDescent="0.25">
      <c r="A5261" s="13"/>
      <c r="B5261" s="13"/>
      <c r="C5261" s="13"/>
      <c r="D5261" s="13"/>
      <c r="E5261" s="13"/>
      <c r="F5261" s="13"/>
      <c r="G5261" s="13"/>
      <c r="H5261" s="13"/>
      <c r="I5261" s="13"/>
      <c r="J5261" s="13"/>
      <c r="K5261" s="13"/>
      <c r="L5261" s="13"/>
      <c r="M5261" s="13"/>
      <c r="N5261" s="13"/>
      <c r="O5261" s="13"/>
      <c r="P5261" s="13"/>
      <c r="Q5261" s="13"/>
      <c r="R5261" s="13"/>
      <c r="S5261" s="13"/>
      <c r="T5261" s="13"/>
      <c r="U5261" s="13"/>
      <c r="V5261" s="13"/>
      <c r="W5261" s="13"/>
      <c r="X5261" s="13"/>
      <c r="Y5261" s="13"/>
      <c r="Z5261" s="13"/>
      <c r="AA5261" s="13"/>
      <c r="AB5261" s="13"/>
      <c r="AC5261" s="13"/>
      <c r="AD5261" s="13"/>
      <c r="AE5261" s="13"/>
      <c r="AF5261" s="13"/>
      <c r="AG5261" s="13"/>
      <c r="AH5261" s="13"/>
      <c r="AI5261" s="13"/>
      <c r="AJ5261" s="13"/>
      <c r="AK5261" s="13"/>
      <c r="AL5261" s="13"/>
      <c r="AM5261" s="13"/>
      <c r="AN5261" s="13"/>
    </row>
    <row r="5262" spans="1:40" ht="15.75" hidden="1" customHeight="1" x14ac:dyDescent="0.25">
      <c r="A5262" s="13"/>
      <c r="B5262" s="13"/>
      <c r="C5262" s="13"/>
      <c r="D5262" s="13"/>
      <c r="E5262" s="13"/>
      <c r="F5262" s="13"/>
      <c r="G5262" s="13"/>
      <c r="H5262" s="13"/>
      <c r="I5262" s="13"/>
      <c r="J5262" s="13"/>
      <c r="K5262" s="13"/>
      <c r="L5262" s="13"/>
      <c r="M5262" s="13"/>
      <c r="N5262" s="13"/>
      <c r="O5262" s="13"/>
      <c r="P5262" s="13"/>
      <c r="Q5262" s="13"/>
      <c r="R5262" s="13"/>
      <c r="S5262" s="13"/>
      <c r="T5262" s="13"/>
      <c r="U5262" s="13"/>
      <c r="V5262" s="13"/>
      <c r="W5262" s="13"/>
      <c r="X5262" s="13"/>
      <c r="Y5262" s="13"/>
      <c r="Z5262" s="13"/>
      <c r="AA5262" s="13"/>
      <c r="AB5262" s="13"/>
      <c r="AC5262" s="13"/>
      <c r="AD5262" s="13"/>
      <c r="AE5262" s="13"/>
      <c r="AF5262" s="13"/>
      <c r="AG5262" s="13"/>
      <c r="AH5262" s="13"/>
      <c r="AI5262" s="13"/>
      <c r="AJ5262" s="13"/>
      <c r="AK5262" s="13"/>
      <c r="AL5262" s="13"/>
      <c r="AM5262" s="13"/>
      <c r="AN5262" s="13"/>
    </row>
    <row r="5263" spans="1:40" ht="15.75" hidden="1" customHeight="1" x14ac:dyDescent="0.25">
      <c r="A5263" s="13"/>
      <c r="B5263" s="13"/>
      <c r="C5263" s="13"/>
      <c r="D5263" s="13"/>
      <c r="E5263" s="13"/>
      <c r="F5263" s="13"/>
      <c r="G5263" s="13"/>
      <c r="H5263" s="13"/>
      <c r="I5263" s="13"/>
      <c r="J5263" s="13"/>
      <c r="K5263" s="13"/>
      <c r="L5263" s="13"/>
      <c r="M5263" s="13"/>
      <c r="N5263" s="13"/>
      <c r="O5263" s="13"/>
      <c r="P5263" s="13"/>
      <c r="Q5263" s="13"/>
      <c r="R5263" s="13"/>
      <c r="S5263" s="13"/>
      <c r="T5263" s="13"/>
      <c r="U5263" s="13"/>
      <c r="V5263" s="13"/>
      <c r="W5263" s="13"/>
      <c r="X5263" s="13"/>
      <c r="Y5263" s="13"/>
      <c r="Z5263" s="13"/>
      <c r="AA5263" s="13"/>
      <c r="AB5263" s="13"/>
      <c r="AC5263" s="13"/>
      <c r="AD5263" s="13"/>
      <c r="AE5263" s="13"/>
      <c r="AF5263" s="13"/>
      <c r="AG5263" s="13"/>
      <c r="AH5263" s="13"/>
      <c r="AI5263" s="13"/>
      <c r="AJ5263" s="13"/>
      <c r="AK5263" s="13"/>
      <c r="AL5263" s="13"/>
      <c r="AM5263" s="13"/>
      <c r="AN5263" s="13"/>
    </row>
    <row r="5264" spans="1:40" ht="15.75" hidden="1" customHeight="1" x14ac:dyDescent="0.25">
      <c r="A5264" s="13"/>
      <c r="B5264" s="13"/>
      <c r="C5264" s="13"/>
      <c r="D5264" s="13"/>
      <c r="E5264" s="13"/>
      <c r="F5264" s="13"/>
      <c r="G5264" s="13"/>
      <c r="H5264" s="13"/>
      <c r="I5264" s="13"/>
      <c r="J5264" s="13"/>
      <c r="K5264" s="13"/>
      <c r="L5264" s="13"/>
      <c r="M5264" s="13"/>
      <c r="N5264" s="13"/>
      <c r="O5264" s="13"/>
      <c r="P5264" s="13"/>
      <c r="Q5264" s="13"/>
      <c r="R5264" s="13"/>
      <c r="S5264" s="13"/>
      <c r="T5264" s="13"/>
      <c r="U5264" s="13"/>
      <c r="V5264" s="13"/>
      <c r="W5264" s="13"/>
      <c r="X5264" s="13"/>
      <c r="Y5264" s="13"/>
      <c r="Z5264" s="13"/>
      <c r="AA5264" s="13"/>
      <c r="AB5264" s="13"/>
      <c r="AC5264" s="13"/>
      <c r="AD5264" s="13"/>
      <c r="AE5264" s="13"/>
      <c r="AF5264" s="13"/>
      <c r="AG5264" s="13"/>
      <c r="AH5264" s="13"/>
      <c r="AI5264" s="13"/>
      <c r="AJ5264" s="13"/>
      <c r="AK5264" s="13"/>
      <c r="AL5264" s="13"/>
      <c r="AM5264" s="13"/>
      <c r="AN5264" s="13"/>
    </row>
    <row r="5265" spans="1:40" ht="15.75" hidden="1" customHeight="1" x14ac:dyDescent="0.25">
      <c r="A5265" s="13"/>
      <c r="B5265" s="13"/>
      <c r="C5265" s="13"/>
      <c r="D5265" s="13"/>
      <c r="E5265" s="13"/>
      <c r="F5265" s="13"/>
      <c r="G5265" s="13"/>
      <c r="H5265" s="13"/>
      <c r="I5265" s="13"/>
      <c r="J5265" s="13"/>
      <c r="K5265" s="13"/>
      <c r="L5265" s="13"/>
      <c r="M5265" s="13"/>
      <c r="N5265" s="13"/>
      <c r="O5265" s="13"/>
      <c r="P5265" s="13"/>
      <c r="Q5265" s="13"/>
      <c r="R5265" s="13"/>
      <c r="S5265" s="13"/>
      <c r="T5265" s="13"/>
      <c r="U5265" s="13"/>
      <c r="V5265" s="13"/>
      <c r="W5265" s="13"/>
      <c r="X5265" s="13"/>
      <c r="Y5265" s="13"/>
      <c r="Z5265" s="13"/>
      <c r="AA5265" s="13"/>
      <c r="AB5265" s="13"/>
      <c r="AC5265" s="13"/>
      <c r="AD5265" s="13"/>
      <c r="AE5265" s="13"/>
      <c r="AF5265" s="13"/>
      <c r="AG5265" s="13"/>
      <c r="AH5265" s="13"/>
      <c r="AI5265" s="13"/>
      <c r="AJ5265" s="13"/>
      <c r="AK5265" s="13"/>
      <c r="AL5265" s="13"/>
      <c r="AM5265" s="13"/>
      <c r="AN5265" s="13"/>
    </row>
    <row r="5266" spans="1:40" ht="15.75" hidden="1" customHeight="1" x14ac:dyDescent="0.25">
      <c r="A5266" s="13"/>
      <c r="B5266" s="13"/>
      <c r="C5266" s="13"/>
      <c r="D5266" s="13"/>
      <c r="E5266" s="13"/>
      <c r="F5266" s="13"/>
      <c r="G5266" s="13"/>
      <c r="H5266" s="13"/>
      <c r="I5266" s="13"/>
      <c r="J5266" s="13"/>
      <c r="K5266" s="13"/>
      <c r="L5266" s="13"/>
      <c r="M5266" s="13"/>
      <c r="N5266" s="13"/>
      <c r="O5266" s="13"/>
      <c r="P5266" s="13"/>
      <c r="Q5266" s="13"/>
      <c r="R5266" s="13"/>
      <c r="S5266" s="13"/>
      <c r="T5266" s="13"/>
      <c r="U5266" s="13"/>
      <c r="V5266" s="13"/>
      <c r="W5266" s="13"/>
      <c r="X5266" s="13"/>
      <c r="Y5266" s="13"/>
      <c r="Z5266" s="13"/>
      <c r="AA5266" s="13"/>
      <c r="AB5266" s="13"/>
      <c r="AC5266" s="13"/>
      <c r="AD5266" s="13"/>
      <c r="AE5266" s="13"/>
      <c r="AF5266" s="13"/>
      <c r="AG5266" s="13"/>
      <c r="AH5266" s="13"/>
      <c r="AI5266" s="13"/>
      <c r="AJ5266" s="13"/>
      <c r="AK5266" s="13"/>
      <c r="AL5266" s="13"/>
      <c r="AM5266" s="13"/>
      <c r="AN5266" s="13"/>
    </row>
    <row r="5267" spans="1:40" ht="15.75" hidden="1" customHeight="1" x14ac:dyDescent="0.25">
      <c r="A5267" s="13"/>
      <c r="B5267" s="13"/>
      <c r="C5267" s="13"/>
      <c r="D5267" s="13"/>
      <c r="E5267" s="13"/>
      <c r="F5267" s="13"/>
      <c r="G5267" s="13"/>
      <c r="H5267" s="13"/>
      <c r="I5267" s="13"/>
      <c r="J5267" s="13"/>
      <c r="K5267" s="13"/>
      <c r="L5267" s="13"/>
      <c r="M5267" s="13"/>
      <c r="N5267" s="13"/>
      <c r="O5267" s="13"/>
      <c r="P5267" s="13"/>
      <c r="Q5267" s="13"/>
      <c r="R5267" s="13"/>
      <c r="S5267" s="13"/>
      <c r="T5267" s="13"/>
      <c r="U5267" s="13"/>
      <c r="V5267" s="13"/>
      <c r="W5267" s="13"/>
      <c r="X5267" s="13"/>
      <c r="Y5267" s="13"/>
      <c r="Z5267" s="13"/>
      <c r="AA5267" s="13"/>
      <c r="AB5267" s="13"/>
      <c r="AC5267" s="13"/>
      <c r="AD5267" s="13"/>
      <c r="AE5267" s="13"/>
      <c r="AF5267" s="13"/>
      <c r="AG5267" s="13"/>
      <c r="AH5267" s="13"/>
      <c r="AI5267" s="13"/>
      <c r="AJ5267" s="13"/>
      <c r="AK5267" s="13"/>
      <c r="AL5267" s="13"/>
      <c r="AM5267" s="13"/>
      <c r="AN5267" s="13"/>
    </row>
    <row r="5268" spans="1:40" ht="15.75" hidden="1" customHeight="1" x14ac:dyDescent="0.25">
      <c r="A5268" s="13"/>
      <c r="B5268" s="13"/>
      <c r="C5268" s="13"/>
      <c r="D5268" s="13"/>
      <c r="E5268" s="13"/>
      <c r="F5268" s="13"/>
      <c r="G5268" s="13"/>
      <c r="H5268" s="13"/>
      <c r="I5268" s="13"/>
      <c r="J5268" s="13"/>
      <c r="K5268" s="13"/>
      <c r="L5268" s="13"/>
      <c r="M5268" s="13"/>
      <c r="N5268" s="13"/>
      <c r="O5268" s="13"/>
      <c r="P5268" s="13"/>
      <c r="Q5268" s="13"/>
      <c r="R5268" s="13"/>
      <c r="S5268" s="13"/>
      <c r="T5268" s="13"/>
      <c r="U5268" s="13"/>
      <c r="V5268" s="13"/>
      <c r="W5268" s="13"/>
      <c r="X5268" s="13"/>
      <c r="Y5268" s="13"/>
      <c r="Z5268" s="13"/>
      <c r="AA5268" s="13"/>
      <c r="AB5268" s="13"/>
      <c r="AC5268" s="13"/>
      <c r="AD5268" s="13"/>
      <c r="AE5268" s="13"/>
      <c r="AF5268" s="13"/>
      <c r="AG5268" s="13"/>
      <c r="AH5268" s="13"/>
      <c r="AI5268" s="13"/>
      <c r="AJ5268" s="13"/>
      <c r="AK5268" s="13"/>
      <c r="AL5268" s="13"/>
      <c r="AM5268" s="13"/>
      <c r="AN5268" s="13"/>
    </row>
    <row r="5269" spans="1:40" ht="15.75" hidden="1" customHeight="1" x14ac:dyDescent="0.25">
      <c r="A5269" s="13"/>
      <c r="B5269" s="13"/>
      <c r="C5269" s="13"/>
      <c r="D5269" s="13"/>
      <c r="E5269" s="13"/>
      <c r="F5269" s="13"/>
      <c r="G5269" s="13"/>
      <c r="H5269" s="13"/>
      <c r="I5269" s="13"/>
      <c r="J5269" s="13"/>
      <c r="K5269" s="13"/>
      <c r="L5269" s="13"/>
      <c r="M5269" s="13"/>
      <c r="N5269" s="13"/>
      <c r="O5269" s="13"/>
      <c r="P5269" s="13"/>
      <c r="Q5269" s="13"/>
      <c r="R5269" s="13"/>
      <c r="S5269" s="13"/>
      <c r="T5269" s="13"/>
      <c r="U5269" s="13"/>
      <c r="V5269" s="13"/>
      <c r="W5269" s="13"/>
      <c r="X5269" s="13"/>
      <c r="Y5269" s="13"/>
      <c r="Z5269" s="13"/>
      <c r="AA5269" s="13"/>
      <c r="AB5269" s="13"/>
      <c r="AC5269" s="13"/>
      <c r="AD5269" s="13"/>
      <c r="AE5269" s="13"/>
      <c r="AF5269" s="13"/>
      <c r="AG5269" s="13"/>
      <c r="AH5269" s="13"/>
      <c r="AI5269" s="13"/>
      <c r="AJ5269" s="13"/>
      <c r="AK5269" s="13"/>
      <c r="AL5269" s="13"/>
      <c r="AM5269" s="13"/>
      <c r="AN5269" s="13"/>
    </row>
    <row r="5270" spans="1:40" ht="15.75" hidden="1" customHeight="1" x14ac:dyDescent="0.25">
      <c r="A5270" s="13"/>
      <c r="B5270" s="13"/>
      <c r="C5270" s="13"/>
      <c r="D5270" s="13"/>
      <c r="E5270" s="13"/>
      <c r="F5270" s="13"/>
      <c r="G5270" s="13"/>
      <c r="H5270" s="13"/>
      <c r="I5270" s="13"/>
      <c r="J5270" s="13"/>
      <c r="K5270" s="13"/>
      <c r="L5270" s="13"/>
      <c r="M5270" s="13"/>
      <c r="N5270" s="13"/>
      <c r="O5270" s="13"/>
      <c r="P5270" s="13"/>
      <c r="Q5270" s="13"/>
      <c r="R5270" s="13"/>
      <c r="S5270" s="13"/>
      <c r="T5270" s="13"/>
      <c r="U5270" s="13"/>
      <c r="V5270" s="13"/>
      <c r="W5270" s="13"/>
      <c r="X5270" s="13"/>
      <c r="Y5270" s="13"/>
      <c r="Z5270" s="13"/>
      <c r="AA5270" s="13"/>
      <c r="AB5270" s="13"/>
      <c r="AC5270" s="13"/>
      <c r="AD5270" s="13"/>
      <c r="AE5270" s="13"/>
      <c r="AF5270" s="13"/>
      <c r="AG5270" s="13"/>
      <c r="AH5270" s="13"/>
      <c r="AI5270" s="13"/>
      <c r="AJ5270" s="13"/>
      <c r="AK5270" s="13"/>
      <c r="AL5270" s="13"/>
      <c r="AM5270" s="13"/>
      <c r="AN5270" s="13"/>
    </row>
    <row r="5271" spans="1:40" ht="15.75" hidden="1" customHeight="1" x14ac:dyDescent="0.25">
      <c r="A5271" s="13"/>
      <c r="B5271" s="13"/>
      <c r="C5271" s="13"/>
      <c r="D5271" s="13"/>
      <c r="E5271" s="13"/>
      <c r="F5271" s="13"/>
      <c r="G5271" s="13"/>
      <c r="H5271" s="13"/>
      <c r="I5271" s="13"/>
      <c r="J5271" s="13"/>
      <c r="K5271" s="13"/>
      <c r="L5271" s="13"/>
      <c r="M5271" s="13"/>
      <c r="N5271" s="13"/>
      <c r="O5271" s="13"/>
      <c r="P5271" s="13"/>
      <c r="Q5271" s="13"/>
      <c r="R5271" s="13"/>
      <c r="S5271" s="13"/>
      <c r="T5271" s="13"/>
      <c r="U5271" s="13"/>
      <c r="V5271" s="13"/>
      <c r="W5271" s="13"/>
      <c r="X5271" s="13"/>
      <c r="Y5271" s="13"/>
      <c r="Z5271" s="13"/>
      <c r="AA5271" s="13"/>
      <c r="AB5271" s="13"/>
      <c r="AC5271" s="13"/>
      <c r="AD5271" s="13"/>
      <c r="AE5271" s="13"/>
      <c r="AF5271" s="13"/>
      <c r="AG5271" s="13"/>
      <c r="AH5271" s="13"/>
      <c r="AI5271" s="13"/>
      <c r="AJ5271" s="13"/>
      <c r="AK5271" s="13"/>
      <c r="AL5271" s="13"/>
      <c r="AM5271" s="13"/>
      <c r="AN5271" s="13"/>
    </row>
    <row r="5272" spans="1:40" ht="15.75" hidden="1" customHeight="1" x14ac:dyDescent="0.25">
      <c r="A5272" s="13"/>
      <c r="B5272" s="13"/>
      <c r="C5272" s="13"/>
      <c r="D5272" s="13"/>
      <c r="E5272" s="13"/>
      <c r="F5272" s="13"/>
      <c r="G5272" s="13"/>
      <c r="H5272" s="13"/>
      <c r="I5272" s="13"/>
      <c r="J5272" s="13"/>
      <c r="K5272" s="13"/>
      <c r="L5272" s="13"/>
      <c r="M5272" s="13"/>
      <c r="N5272" s="13"/>
      <c r="O5272" s="13"/>
      <c r="P5272" s="13"/>
      <c r="Q5272" s="13"/>
      <c r="R5272" s="13"/>
      <c r="S5272" s="13"/>
      <c r="T5272" s="13"/>
      <c r="U5272" s="13"/>
      <c r="V5272" s="13"/>
      <c r="W5272" s="13"/>
      <c r="X5272" s="13"/>
      <c r="Y5272" s="13"/>
      <c r="Z5272" s="13"/>
      <c r="AA5272" s="13"/>
      <c r="AB5272" s="13"/>
      <c r="AC5272" s="13"/>
      <c r="AD5272" s="13"/>
      <c r="AE5272" s="13"/>
      <c r="AF5272" s="13"/>
      <c r="AG5272" s="13"/>
      <c r="AH5272" s="13"/>
      <c r="AI5272" s="13"/>
      <c r="AJ5272" s="13"/>
      <c r="AK5272" s="13"/>
      <c r="AL5272" s="13"/>
      <c r="AM5272" s="13"/>
      <c r="AN5272" s="13"/>
    </row>
    <row r="5273" spans="1:40" ht="15.75" hidden="1" customHeight="1" x14ac:dyDescent="0.25">
      <c r="A5273" s="13"/>
      <c r="B5273" s="13"/>
      <c r="C5273" s="13"/>
      <c r="D5273" s="13"/>
      <c r="E5273" s="13"/>
      <c r="F5273" s="13"/>
      <c r="G5273" s="13"/>
      <c r="H5273" s="13"/>
      <c r="I5273" s="13"/>
      <c r="J5273" s="13"/>
      <c r="K5273" s="13"/>
      <c r="L5273" s="13"/>
      <c r="M5273" s="13"/>
      <c r="N5273" s="13"/>
      <c r="O5273" s="13"/>
      <c r="P5273" s="13"/>
      <c r="Q5273" s="13"/>
      <c r="R5273" s="13"/>
      <c r="S5273" s="13"/>
      <c r="T5273" s="13"/>
      <c r="U5273" s="13"/>
      <c r="V5273" s="13"/>
      <c r="W5273" s="13"/>
      <c r="X5273" s="13"/>
      <c r="Y5273" s="13"/>
      <c r="Z5273" s="13"/>
      <c r="AA5273" s="13"/>
      <c r="AB5273" s="13"/>
      <c r="AC5273" s="13"/>
      <c r="AD5273" s="13"/>
      <c r="AE5273" s="13"/>
      <c r="AF5273" s="13"/>
      <c r="AG5273" s="13"/>
      <c r="AH5273" s="13"/>
      <c r="AI5273" s="13"/>
      <c r="AJ5273" s="13"/>
      <c r="AK5273" s="13"/>
      <c r="AL5273" s="13"/>
      <c r="AM5273" s="13"/>
      <c r="AN5273" s="13"/>
    </row>
    <row r="5274" spans="1:40" ht="15.75" hidden="1" customHeight="1" x14ac:dyDescent="0.25">
      <c r="A5274" s="13"/>
      <c r="B5274" s="13"/>
      <c r="C5274" s="13"/>
      <c r="D5274" s="13"/>
      <c r="E5274" s="13"/>
      <c r="F5274" s="13"/>
      <c r="G5274" s="13"/>
      <c r="H5274" s="13"/>
      <c r="I5274" s="13"/>
      <c r="J5274" s="13"/>
      <c r="K5274" s="13"/>
      <c r="L5274" s="13"/>
      <c r="M5274" s="13"/>
      <c r="N5274" s="13"/>
      <c r="O5274" s="13"/>
      <c r="P5274" s="13"/>
      <c r="Q5274" s="13"/>
      <c r="R5274" s="13"/>
      <c r="S5274" s="13"/>
      <c r="T5274" s="13"/>
      <c r="U5274" s="13"/>
      <c r="V5274" s="13"/>
      <c r="W5274" s="13"/>
      <c r="X5274" s="13"/>
      <c r="Y5274" s="13"/>
      <c r="Z5274" s="13"/>
      <c r="AA5274" s="13"/>
      <c r="AB5274" s="13"/>
      <c r="AC5274" s="13"/>
      <c r="AD5274" s="13"/>
      <c r="AE5274" s="13"/>
      <c r="AF5274" s="13"/>
      <c r="AG5274" s="13"/>
      <c r="AH5274" s="13"/>
      <c r="AI5274" s="13"/>
      <c r="AJ5274" s="13"/>
      <c r="AK5274" s="13"/>
      <c r="AL5274" s="13"/>
      <c r="AM5274" s="13"/>
      <c r="AN5274" s="13"/>
    </row>
    <row r="5275" spans="1:40" ht="15.75" hidden="1" customHeight="1" x14ac:dyDescent="0.25">
      <c r="A5275" s="13"/>
      <c r="B5275" s="13"/>
      <c r="C5275" s="13"/>
      <c r="D5275" s="13"/>
      <c r="E5275" s="13"/>
      <c r="F5275" s="13"/>
      <c r="G5275" s="13"/>
      <c r="H5275" s="13"/>
      <c r="I5275" s="13"/>
      <c r="J5275" s="13"/>
      <c r="K5275" s="13"/>
      <c r="L5275" s="13"/>
      <c r="M5275" s="13"/>
      <c r="N5275" s="13"/>
      <c r="O5275" s="13"/>
      <c r="P5275" s="13"/>
      <c r="Q5275" s="13"/>
      <c r="R5275" s="13"/>
      <c r="S5275" s="13"/>
      <c r="T5275" s="13"/>
      <c r="U5275" s="13"/>
      <c r="V5275" s="13"/>
      <c r="W5275" s="13"/>
      <c r="X5275" s="13"/>
      <c r="Y5275" s="13"/>
      <c r="Z5275" s="13"/>
      <c r="AA5275" s="13"/>
      <c r="AB5275" s="13"/>
      <c r="AC5275" s="13"/>
      <c r="AD5275" s="13"/>
      <c r="AE5275" s="13"/>
      <c r="AF5275" s="13"/>
      <c r="AG5275" s="13"/>
      <c r="AH5275" s="13"/>
      <c r="AI5275" s="13"/>
      <c r="AJ5275" s="13"/>
      <c r="AK5275" s="13"/>
      <c r="AL5275" s="13"/>
      <c r="AM5275" s="13"/>
      <c r="AN5275" s="13"/>
    </row>
    <row r="5276" spans="1:40" ht="15.75" hidden="1" customHeight="1" x14ac:dyDescent="0.25">
      <c r="A5276" s="13"/>
      <c r="B5276" s="13"/>
      <c r="C5276" s="13"/>
      <c r="D5276" s="13"/>
      <c r="E5276" s="13"/>
      <c r="F5276" s="13"/>
      <c r="G5276" s="13"/>
      <c r="H5276" s="13"/>
      <c r="I5276" s="13"/>
      <c r="J5276" s="13"/>
      <c r="K5276" s="13"/>
      <c r="L5276" s="13"/>
      <c r="M5276" s="13"/>
      <c r="N5276" s="13"/>
      <c r="O5276" s="13"/>
      <c r="P5276" s="13"/>
      <c r="Q5276" s="13"/>
      <c r="R5276" s="13"/>
      <c r="S5276" s="13"/>
      <c r="T5276" s="13"/>
      <c r="U5276" s="13"/>
      <c r="V5276" s="13"/>
      <c r="W5276" s="13"/>
      <c r="X5276" s="13"/>
      <c r="Y5276" s="13"/>
      <c r="Z5276" s="13"/>
      <c r="AA5276" s="13"/>
      <c r="AB5276" s="13"/>
      <c r="AC5276" s="13"/>
      <c r="AD5276" s="13"/>
      <c r="AE5276" s="13"/>
      <c r="AF5276" s="13"/>
      <c r="AG5276" s="13"/>
      <c r="AH5276" s="13"/>
      <c r="AI5276" s="13"/>
      <c r="AJ5276" s="13"/>
      <c r="AK5276" s="13"/>
      <c r="AL5276" s="13"/>
      <c r="AM5276" s="13"/>
      <c r="AN5276" s="13"/>
    </row>
    <row r="5277" spans="1:40" ht="15.75" hidden="1" customHeight="1" x14ac:dyDescent="0.25">
      <c r="A5277" s="13"/>
      <c r="B5277" s="13"/>
      <c r="C5277" s="13"/>
      <c r="D5277" s="13"/>
      <c r="E5277" s="13"/>
      <c r="F5277" s="13"/>
      <c r="G5277" s="13"/>
      <c r="H5277" s="13"/>
      <c r="I5277" s="13"/>
      <c r="J5277" s="13"/>
      <c r="K5277" s="13"/>
      <c r="L5277" s="13"/>
      <c r="M5277" s="13"/>
      <c r="N5277" s="13"/>
      <c r="O5277" s="13"/>
      <c r="P5277" s="13"/>
      <c r="Q5277" s="13"/>
      <c r="R5277" s="13"/>
      <c r="S5277" s="13"/>
      <c r="T5277" s="13"/>
      <c r="U5277" s="13"/>
      <c r="V5277" s="13"/>
      <c r="W5277" s="13"/>
      <c r="X5277" s="13"/>
      <c r="Y5277" s="13"/>
      <c r="Z5277" s="13"/>
      <c r="AA5277" s="13"/>
      <c r="AB5277" s="13"/>
      <c r="AC5277" s="13"/>
      <c r="AD5277" s="13"/>
      <c r="AE5277" s="13"/>
      <c r="AF5277" s="13"/>
      <c r="AG5277" s="13"/>
      <c r="AH5277" s="13"/>
      <c r="AI5277" s="13"/>
      <c r="AJ5277" s="13"/>
      <c r="AK5277" s="13"/>
      <c r="AL5277" s="13"/>
      <c r="AM5277" s="13"/>
      <c r="AN5277" s="13"/>
    </row>
    <row r="5278" spans="1:40" ht="15.75" hidden="1" customHeight="1" x14ac:dyDescent="0.25">
      <c r="A5278" s="13"/>
      <c r="B5278" s="13"/>
      <c r="C5278" s="13"/>
      <c r="D5278" s="13"/>
      <c r="E5278" s="13"/>
      <c r="F5278" s="13"/>
      <c r="G5278" s="13"/>
      <c r="H5278" s="13"/>
      <c r="I5278" s="13"/>
      <c r="J5278" s="13"/>
      <c r="K5278" s="13"/>
      <c r="L5278" s="13"/>
      <c r="M5278" s="13"/>
      <c r="N5278" s="13"/>
      <c r="O5278" s="13"/>
      <c r="P5278" s="13"/>
      <c r="Q5278" s="13"/>
      <c r="R5278" s="13"/>
      <c r="S5278" s="13"/>
      <c r="T5278" s="13"/>
      <c r="U5278" s="13"/>
      <c r="V5278" s="13"/>
      <c r="W5278" s="13"/>
      <c r="X5278" s="13"/>
      <c r="Y5278" s="13"/>
      <c r="Z5278" s="13"/>
      <c r="AA5278" s="13"/>
      <c r="AB5278" s="13"/>
      <c r="AC5278" s="13"/>
      <c r="AD5278" s="13"/>
      <c r="AE5278" s="13"/>
      <c r="AF5278" s="13"/>
      <c r="AG5278" s="13"/>
      <c r="AH5278" s="13"/>
      <c r="AI5278" s="13"/>
      <c r="AJ5278" s="13"/>
      <c r="AK5278" s="13"/>
      <c r="AL5278" s="13"/>
      <c r="AM5278" s="13"/>
      <c r="AN5278" s="13"/>
    </row>
    <row r="5279" spans="1:40" ht="15.75" hidden="1" customHeight="1" x14ac:dyDescent="0.25">
      <c r="A5279" s="13"/>
      <c r="B5279" s="13"/>
      <c r="C5279" s="13"/>
      <c r="D5279" s="13"/>
      <c r="E5279" s="13"/>
      <c r="F5279" s="13"/>
      <c r="G5279" s="13"/>
      <c r="H5279" s="13"/>
      <c r="I5279" s="13"/>
      <c r="J5279" s="13"/>
      <c r="K5279" s="13"/>
      <c r="L5279" s="13"/>
      <c r="M5279" s="13"/>
      <c r="N5279" s="13"/>
      <c r="O5279" s="13"/>
      <c r="P5279" s="13"/>
      <c r="Q5279" s="13"/>
      <c r="R5279" s="13"/>
      <c r="S5279" s="13"/>
      <c r="T5279" s="13"/>
      <c r="U5279" s="13"/>
      <c r="V5279" s="13"/>
      <c r="W5279" s="13"/>
      <c r="X5279" s="13"/>
      <c r="Y5279" s="13"/>
      <c r="Z5279" s="13"/>
      <c r="AA5279" s="13"/>
      <c r="AB5279" s="13"/>
      <c r="AC5279" s="13"/>
      <c r="AD5279" s="13"/>
      <c r="AE5279" s="13"/>
      <c r="AF5279" s="13"/>
      <c r="AG5279" s="13"/>
      <c r="AH5279" s="13"/>
      <c r="AI5279" s="13"/>
      <c r="AJ5279" s="13"/>
      <c r="AK5279" s="13"/>
      <c r="AL5279" s="13"/>
      <c r="AM5279" s="13"/>
      <c r="AN5279" s="13"/>
    </row>
    <row r="5280" spans="1:40" ht="15.75" hidden="1" customHeight="1" x14ac:dyDescent="0.25">
      <c r="A5280" s="13"/>
      <c r="B5280" s="13"/>
      <c r="C5280" s="13"/>
      <c r="D5280" s="13"/>
      <c r="E5280" s="13"/>
      <c r="F5280" s="13"/>
      <c r="G5280" s="13"/>
      <c r="H5280" s="13"/>
      <c r="I5280" s="13"/>
      <c r="J5280" s="13"/>
      <c r="K5280" s="13"/>
      <c r="L5280" s="13"/>
      <c r="M5280" s="13"/>
      <c r="N5280" s="13"/>
      <c r="O5280" s="13"/>
      <c r="P5280" s="13"/>
      <c r="Q5280" s="13"/>
      <c r="R5280" s="13"/>
      <c r="S5280" s="13"/>
      <c r="T5280" s="13"/>
      <c r="U5280" s="13"/>
      <c r="V5280" s="13"/>
      <c r="W5280" s="13"/>
      <c r="X5280" s="13"/>
      <c r="Y5280" s="13"/>
      <c r="Z5280" s="13"/>
      <c r="AA5280" s="13"/>
      <c r="AB5280" s="13"/>
      <c r="AC5280" s="13"/>
      <c r="AD5280" s="13"/>
      <c r="AE5280" s="13"/>
      <c r="AF5280" s="13"/>
      <c r="AG5280" s="13"/>
      <c r="AH5280" s="13"/>
      <c r="AI5280" s="13"/>
      <c r="AJ5280" s="13"/>
      <c r="AK5280" s="13"/>
      <c r="AL5280" s="13"/>
      <c r="AM5280" s="13"/>
      <c r="AN5280" s="13"/>
    </row>
    <row r="5281" spans="1:40" ht="15.75" hidden="1" customHeight="1" x14ac:dyDescent="0.25">
      <c r="A5281" s="13"/>
      <c r="B5281" s="13"/>
      <c r="C5281" s="13"/>
      <c r="D5281" s="13"/>
      <c r="E5281" s="13"/>
      <c r="F5281" s="13"/>
      <c r="G5281" s="13"/>
      <c r="H5281" s="13"/>
      <c r="I5281" s="13"/>
      <c r="J5281" s="13"/>
      <c r="K5281" s="13"/>
      <c r="L5281" s="13"/>
      <c r="M5281" s="13"/>
      <c r="N5281" s="13"/>
      <c r="O5281" s="13"/>
      <c r="P5281" s="13"/>
      <c r="Q5281" s="13"/>
      <c r="R5281" s="13"/>
      <c r="S5281" s="13"/>
      <c r="T5281" s="13"/>
      <c r="U5281" s="13"/>
      <c r="V5281" s="13"/>
      <c r="W5281" s="13"/>
      <c r="X5281" s="13"/>
      <c r="Y5281" s="13"/>
      <c r="Z5281" s="13"/>
      <c r="AA5281" s="13"/>
      <c r="AB5281" s="13"/>
      <c r="AC5281" s="13"/>
      <c r="AD5281" s="13"/>
      <c r="AE5281" s="13"/>
      <c r="AF5281" s="13"/>
      <c r="AG5281" s="13"/>
      <c r="AH5281" s="13"/>
      <c r="AI5281" s="13"/>
      <c r="AJ5281" s="13"/>
      <c r="AK5281" s="13"/>
      <c r="AL5281" s="13"/>
      <c r="AM5281" s="13"/>
      <c r="AN5281" s="13"/>
    </row>
    <row r="5282" spans="1:40" ht="15.75" hidden="1" customHeight="1" x14ac:dyDescent="0.25">
      <c r="A5282" s="13"/>
      <c r="B5282" s="13"/>
      <c r="C5282" s="13"/>
      <c r="D5282" s="13"/>
      <c r="E5282" s="13"/>
      <c r="F5282" s="13"/>
      <c r="G5282" s="13"/>
      <c r="H5282" s="13"/>
      <c r="I5282" s="13"/>
      <c r="J5282" s="13"/>
      <c r="K5282" s="13"/>
      <c r="L5282" s="13"/>
      <c r="M5282" s="13"/>
      <c r="N5282" s="13"/>
      <c r="O5282" s="13"/>
      <c r="P5282" s="13"/>
      <c r="Q5282" s="13"/>
      <c r="R5282" s="13"/>
      <c r="S5282" s="13"/>
      <c r="T5282" s="13"/>
      <c r="U5282" s="13"/>
      <c r="V5282" s="13"/>
      <c r="W5282" s="13"/>
      <c r="X5282" s="13"/>
      <c r="Y5282" s="13"/>
      <c r="Z5282" s="13"/>
      <c r="AA5282" s="13"/>
      <c r="AB5282" s="13"/>
      <c r="AC5282" s="13"/>
      <c r="AD5282" s="13"/>
      <c r="AE5282" s="13"/>
      <c r="AF5282" s="13"/>
      <c r="AG5282" s="13"/>
      <c r="AH5282" s="13"/>
      <c r="AI5282" s="13"/>
      <c r="AJ5282" s="13"/>
      <c r="AK5282" s="13"/>
      <c r="AL5282" s="13"/>
      <c r="AM5282" s="13"/>
      <c r="AN5282" s="13"/>
    </row>
    <row r="5283" spans="1:40" ht="15.75" hidden="1" customHeight="1" x14ac:dyDescent="0.25">
      <c r="A5283" s="13"/>
      <c r="B5283" s="13"/>
      <c r="C5283" s="13"/>
      <c r="D5283" s="13"/>
      <c r="E5283" s="13"/>
      <c r="F5283" s="13"/>
      <c r="G5283" s="13"/>
      <c r="H5283" s="13"/>
      <c r="I5283" s="13"/>
      <c r="J5283" s="13"/>
      <c r="K5283" s="13"/>
      <c r="L5283" s="13"/>
      <c r="M5283" s="13"/>
      <c r="N5283" s="13"/>
      <c r="O5283" s="13"/>
      <c r="P5283" s="13"/>
      <c r="Q5283" s="13"/>
      <c r="R5283" s="13"/>
      <c r="S5283" s="13"/>
      <c r="T5283" s="13"/>
      <c r="U5283" s="13"/>
      <c r="V5283" s="13"/>
      <c r="W5283" s="13"/>
      <c r="X5283" s="13"/>
      <c r="Y5283" s="13"/>
      <c r="Z5283" s="13"/>
      <c r="AA5283" s="13"/>
      <c r="AB5283" s="13"/>
      <c r="AC5283" s="13"/>
      <c r="AD5283" s="13"/>
      <c r="AE5283" s="13"/>
      <c r="AF5283" s="13"/>
      <c r="AG5283" s="13"/>
      <c r="AH5283" s="13"/>
      <c r="AI5283" s="13"/>
      <c r="AJ5283" s="13"/>
      <c r="AK5283" s="13"/>
      <c r="AL5283" s="13"/>
      <c r="AM5283" s="13"/>
      <c r="AN5283" s="13"/>
    </row>
    <row r="5284" spans="1:40" ht="15.75" hidden="1" customHeight="1" x14ac:dyDescent="0.25">
      <c r="A5284" s="13"/>
      <c r="B5284" s="13"/>
      <c r="C5284" s="13"/>
      <c r="D5284" s="13"/>
      <c r="E5284" s="13"/>
      <c r="F5284" s="13"/>
      <c r="G5284" s="13"/>
      <c r="H5284" s="13"/>
      <c r="I5284" s="13"/>
      <c r="J5284" s="13"/>
      <c r="K5284" s="13"/>
      <c r="L5284" s="13"/>
      <c r="M5284" s="13"/>
      <c r="N5284" s="13"/>
      <c r="O5284" s="13"/>
      <c r="P5284" s="13"/>
      <c r="Q5284" s="13"/>
      <c r="R5284" s="13"/>
      <c r="S5284" s="13"/>
      <c r="T5284" s="13"/>
      <c r="U5284" s="13"/>
      <c r="V5284" s="13"/>
      <c r="W5284" s="13"/>
      <c r="X5284" s="13"/>
      <c r="Y5284" s="13"/>
      <c r="Z5284" s="13"/>
      <c r="AA5284" s="13"/>
      <c r="AB5284" s="13"/>
      <c r="AC5284" s="13"/>
      <c r="AD5284" s="13"/>
      <c r="AE5284" s="13"/>
      <c r="AF5284" s="13"/>
      <c r="AG5284" s="13"/>
      <c r="AH5284" s="13"/>
      <c r="AI5284" s="13"/>
      <c r="AJ5284" s="13"/>
      <c r="AK5284" s="13"/>
      <c r="AL5284" s="13"/>
      <c r="AM5284" s="13"/>
      <c r="AN5284" s="13"/>
    </row>
    <row r="5285" spans="1:40" ht="15.75" hidden="1" customHeight="1" x14ac:dyDescent="0.25">
      <c r="A5285" s="13"/>
      <c r="B5285" s="13"/>
      <c r="C5285" s="13"/>
      <c r="D5285" s="13"/>
      <c r="E5285" s="13"/>
      <c r="F5285" s="13"/>
      <c r="G5285" s="13"/>
      <c r="H5285" s="13"/>
      <c r="I5285" s="13"/>
      <c r="J5285" s="13"/>
      <c r="K5285" s="13"/>
      <c r="L5285" s="13"/>
      <c r="M5285" s="13"/>
      <c r="N5285" s="13"/>
      <c r="O5285" s="13"/>
      <c r="P5285" s="13"/>
      <c r="Q5285" s="13"/>
      <c r="R5285" s="13"/>
      <c r="S5285" s="13"/>
      <c r="T5285" s="13"/>
      <c r="U5285" s="13"/>
      <c r="V5285" s="13"/>
      <c r="W5285" s="13"/>
      <c r="X5285" s="13"/>
      <c r="Y5285" s="13"/>
      <c r="Z5285" s="13"/>
      <c r="AA5285" s="13"/>
      <c r="AB5285" s="13"/>
      <c r="AC5285" s="13"/>
      <c r="AD5285" s="13"/>
      <c r="AE5285" s="13"/>
      <c r="AF5285" s="13"/>
      <c r="AG5285" s="13"/>
      <c r="AH5285" s="13"/>
      <c r="AI5285" s="13"/>
      <c r="AJ5285" s="13"/>
      <c r="AK5285" s="13"/>
      <c r="AL5285" s="13"/>
      <c r="AM5285" s="13"/>
      <c r="AN5285" s="13"/>
    </row>
    <row r="5286" spans="1:40" ht="15.75" hidden="1" customHeight="1" x14ac:dyDescent="0.25">
      <c r="A5286" s="13"/>
      <c r="B5286" s="13"/>
      <c r="C5286" s="13"/>
      <c r="D5286" s="13"/>
      <c r="E5286" s="13"/>
      <c r="F5286" s="13"/>
      <c r="G5286" s="13"/>
      <c r="H5286" s="13"/>
      <c r="I5286" s="13"/>
      <c r="J5286" s="13"/>
      <c r="K5286" s="13"/>
      <c r="L5286" s="13"/>
      <c r="M5286" s="13"/>
      <c r="N5286" s="13"/>
      <c r="O5286" s="13"/>
      <c r="P5286" s="13"/>
      <c r="Q5286" s="13"/>
      <c r="R5286" s="13"/>
      <c r="S5286" s="13"/>
      <c r="T5286" s="13"/>
      <c r="U5286" s="13"/>
      <c r="V5286" s="13"/>
      <c r="W5286" s="13"/>
      <c r="X5286" s="13"/>
      <c r="Y5286" s="13"/>
      <c r="Z5286" s="13"/>
      <c r="AA5286" s="13"/>
      <c r="AB5286" s="13"/>
      <c r="AC5286" s="13"/>
      <c r="AD5286" s="13"/>
      <c r="AE5286" s="13"/>
      <c r="AF5286" s="13"/>
      <c r="AG5286" s="13"/>
      <c r="AH5286" s="13"/>
      <c r="AI5286" s="13"/>
      <c r="AJ5286" s="13"/>
      <c r="AK5286" s="13"/>
      <c r="AL5286" s="13"/>
      <c r="AM5286" s="13"/>
      <c r="AN5286" s="13"/>
    </row>
    <row r="5287" spans="1:40" ht="15.75" hidden="1" customHeight="1" x14ac:dyDescent="0.25">
      <c r="A5287" s="13"/>
      <c r="B5287" s="13"/>
      <c r="C5287" s="13"/>
      <c r="D5287" s="13"/>
      <c r="E5287" s="13"/>
      <c r="F5287" s="13"/>
      <c r="G5287" s="13"/>
      <c r="H5287" s="13"/>
      <c r="I5287" s="13"/>
      <c r="J5287" s="13"/>
      <c r="K5287" s="13"/>
      <c r="L5287" s="13"/>
      <c r="M5287" s="13"/>
      <c r="N5287" s="13"/>
      <c r="O5287" s="13"/>
      <c r="P5287" s="13"/>
      <c r="Q5287" s="13"/>
      <c r="R5287" s="13"/>
      <c r="S5287" s="13"/>
      <c r="T5287" s="13"/>
      <c r="U5287" s="13"/>
      <c r="V5287" s="13"/>
      <c r="W5287" s="13"/>
      <c r="X5287" s="13"/>
      <c r="Y5287" s="13"/>
      <c r="Z5287" s="13"/>
      <c r="AA5287" s="13"/>
      <c r="AB5287" s="13"/>
      <c r="AC5287" s="13"/>
      <c r="AD5287" s="13"/>
      <c r="AE5287" s="13"/>
      <c r="AF5287" s="13"/>
      <c r="AG5287" s="13"/>
      <c r="AH5287" s="13"/>
      <c r="AI5287" s="13"/>
      <c r="AJ5287" s="13"/>
      <c r="AK5287" s="13"/>
      <c r="AL5287" s="13"/>
      <c r="AM5287" s="13"/>
      <c r="AN5287" s="13"/>
    </row>
    <row r="5288" spans="1:40" ht="15.75" hidden="1" customHeight="1" x14ac:dyDescent="0.25">
      <c r="A5288" s="13"/>
      <c r="B5288" s="13"/>
      <c r="C5288" s="13"/>
      <c r="D5288" s="13"/>
      <c r="E5288" s="13"/>
      <c r="F5288" s="13"/>
      <c r="G5288" s="13"/>
      <c r="H5288" s="13"/>
      <c r="I5288" s="13"/>
      <c r="J5288" s="13"/>
      <c r="K5288" s="13"/>
      <c r="L5288" s="13"/>
      <c r="M5288" s="13"/>
      <c r="N5288" s="13"/>
      <c r="O5288" s="13"/>
      <c r="P5288" s="13"/>
      <c r="Q5288" s="13"/>
      <c r="R5288" s="13"/>
      <c r="S5288" s="13"/>
      <c r="T5288" s="13"/>
      <c r="U5288" s="13"/>
      <c r="V5288" s="13"/>
      <c r="W5288" s="13"/>
      <c r="X5288" s="13"/>
      <c r="Y5288" s="13"/>
      <c r="Z5288" s="13"/>
      <c r="AA5288" s="13"/>
      <c r="AB5288" s="13"/>
      <c r="AC5288" s="13"/>
      <c r="AD5288" s="13"/>
      <c r="AE5288" s="13"/>
      <c r="AF5288" s="13"/>
      <c r="AG5288" s="13"/>
      <c r="AH5288" s="13"/>
      <c r="AI5288" s="13"/>
      <c r="AJ5288" s="13"/>
      <c r="AK5288" s="13"/>
      <c r="AL5288" s="13"/>
      <c r="AM5288" s="13"/>
      <c r="AN5288" s="13"/>
    </row>
    <row r="5289" spans="1:40" ht="15.75" hidden="1" customHeight="1" x14ac:dyDescent="0.25">
      <c r="A5289" s="13"/>
      <c r="B5289" s="13"/>
      <c r="C5289" s="13"/>
      <c r="D5289" s="13"/>
      <c r="E5289" s="13"/>
      <c r="F5289" s="13"/>
      <c r="G5289" s="13"/>
      <c r="H5289" s="13"/>
      <c r="I5289" s="13"/>
      <c r="J5289" s="13"/>
      <c r="K5289" s="13"/>
      <c r="L5289" s="13"/>
      <c r="M5289" s="13"/>
      <c r="N5289" s="13"/>
      <c r="O5289" s="13"/>
      <c r="P5289" s="13"/>
      <c r="Q5289" s="13"/>
      <c r="R5289" s="13"/>
      <c r="S5289" s="13"/>
      <c r="T5289" s="13"/>
      <c r="U5289" s="13"/>
      <c r="V5289" s="13"/>
      <c r="W5289" s="13"/>
      <c r="X5289" s="13"/>
      <c r="Y5289" s="13"/>
      <c r="Z5289" s="13"/>
      <c r="AA5289" s="13"/>
      <c r="AB5289" s="13"/>
      <c r="AC5289" s="13"/>
      <c r="AD5289" s="13"/>
      <c r="AE5289" s="13"/>
      <c r="AF5289" s="13"/>
      <c r="AG5289" s="13"/>
      <c r="AH5289" s="13"/>
      <c r="AI5289" s="13"/>
      <c r="AJ5289" s="13"/>
      <c r="AK5289" s="13"/>
      <c r="AL5289" s="13"/>
      <c r="AM5289" s="13"/>
      <c r="AN5289" s="13"/>
    </row>
    <row r="5290" spans="1:40" ht="15.75" hidden="1" customHeight="1" x14ac:dyDescent="0.25">
      <c r="A5290" s="13"/>
      <c r="B5290" s="13"/>
      <c r="C5290" s="13"/>
      <c r="D5290" s="13"/>
      <c r="E5290" s="13"/>
      <c r="F5290" s="13"/>
      <c r="G5290" s="13"/>
      <c r="H5290" s="13"/>
      <c r="I5290" s="13"/>
      <c r="J5290" s="13"/>
      <c r="K5290" s="13"/>
      <c r="L5290" s="13"/>
      <c r="M5290" s="13"/>
      <c r="N5290" s="13"/>
      <c r="O5290" s="13"/>
      <c r="P5290" s="13"/>
      <c r="Q5290" s="13"/>
      <c r="R5290" s="13"/>
      <c r="S5290" s="13"/>
      <c r="T5290" s="13"/>
      <c r="U5290" s="13"/>
      <c r="V5290" s="13"/>
      <c r="W5290" s="13"/>
      <c r="X5290" s="13"/>
      <c r="Y5290" s="13"/>
      <c r="Z5290" s="13"/>
      <c r="AA5290" s="13"/>
      <c r="AB5290" s="13"/>
      <c r="AC5290" s="13"/>
      <c r="AD5290" s="13"/>
      <c r="AE5290" s="13"/>
      <c r="AF5290" s="13"/>
      <c r="AG5290" s="13"/>
      <c r="AH5290" s="13"/>
      <c r="AI5290" s="13"/>
      <c r="AJ5290" s="13"/>
      <c r="AK5290" s="13"/>
      <c r="AL5290" s="13"/>
      <c r="AM5290" s="13"/>
      <c r="AN5290" s="13"/>
    </row>
    <row r="5291" spans="1:40" ht="15.75" hidden="1" customHeight="1" x14ac:dyDescent="0.25">
      <c r="A5291" s="13"/>
      <c r="B5291" s="13"/>
      <c r="C5291" s="13"/>
      <c r="D5291" s="13"/>
      <c r="E5291" s="13"/>
      <c r="F5291" s="13"/>
      <c r="G5291" s="13"/>
      <c r="H5291" s="13"/>
      <c r="I5291" s="13"/>
      <c r="J5291" s="13"/>
      <c r="K5291" s="13"/>
      <c r="L5291" s="13"/>
      <c r="M5291" s="13"/>
      <c r="N5291" s="13"/>
      <c r="O5291" s="13"/>
      <c r="P5291" s="13"/>
      <c r="Q5291" s="13"/>
      <c r="R5291" s="13"/>
      <c r="S5291" s="13"/>
      <c r="T5291" s="13"/>
      <c r="U5291" s="13"/>
      <c r="V5291" s="13"/>
      <c r="W5291" s="13"/>
      <c r="X5291" s="13"/>
      <c r="Y5291" s="13"/>
      <c r="Z5291" s="13"/>
      <c r="AA5291" s="13"/>
      <c r="AB5291" s="13"/>
      <c r="AC5291" s="13"/>
      <c r="AD5291" s="13"/>
      <c r="AE5291" s="13"/>
      <c r="AF5291" s="13"/>
      <c r="AG5291" s="13"/>
      <c r="AH5291" s="13"/>
      <c r="AI5291" s="13"/>
      <c r="AJ5291" s="13"/>
      <c r="AK5291" s="13"/>
      <c r="AL5291" s="13"/>
      <c r="AM5291" s="13"/>
      <c r="AN5291" s="13"/>
    </row>
    <row r="5292" spans="1:40" ht="15.75" hidden="1" customHeight="1" x14ac:dyDescent="0.25">
      <c r="A5292" s="13"/>
      <c r="B5292" s="13"/>
      <c r="C5292" s="13"/>
      <c r="D5292" s="13"/>
      <c r="E5292" s="13"/>
      <c r="F5292" s="13"/>
      <c r="G5292" s="13"/>
      <c r="H5292" s="13"/>
      <c r="I5292" s="13"/>
      <c r="J5292" s="13"/>
      <c r="K5292" s="13"/>
      <c r="L5292" s="13"/>
      <c r="M5292" s="13"/>
      <c r="N5292" s="13"/>
      <c r="O5292" s="13"/>
      <c r="P5292" s="13"/>
      <c r="Q5292" s="13"/>
      <c r="R5292" s="13"/>
      <c r="S5292" s="13"/>
      <c r="T5292" s="13"/>
      <c r="U5292" s="13"/>
      <c r="V5292" s="13"/>
      <c r="W5292" s="13"/>
      <c r="X5292" s="13"/>
      <c r="Y5292" s="13"/>
      <c r="Z5292" s="13"/>
      <c r="AA5292" s="13"/>
      <c r="AB5292" s="13"/>
      <c r="AC5292" s="13"/>
      <c r="AD5292" s="13"/>
      <c r="AE5292" s="13"/>
      <c r="AF5292" s="13"/>
      <c r="AG5292" s="13"/>
      <c r="AH5292" s="13"/>
      <c r="AI5292" s="13"/>
      <c r="AJ5292" s="13"/>
      <c r="AK5292" s="13"/>
      <c r="AL5292" s="13"/>
      <c r="AM5292" s="13"/>
      <c r="AN5292" s="13"/>
    </row>
    <row r="5293" spans="1:40" ht="15.75" hidden="1" customHeight="1" x14ac:dyDescent="0.25">
      <c r="A5293" s="13"/>
      <c r="B5293" s="13"/>
      <c r="C5293" s="13"/>
      <c r="D5293" s="13"/>
      <c r="E5293" s="13"/>
      <c r="F5293" s="13"/>
      <c r="G5293" s="13"/>
      <c r="H5293" s="13"/>
      <c r="I5293" s="13"/>
      <c r="J5293" s="13"/>
      <c r="K5293" s="13"/>
      <c r="L5293" s="13"/>
      <c r="M5293" s="13"/>
      <c r="N5293" s="13"/>
      <c r="O5293" s="13"/>
      <c r="P5293" s="13"/>
      <c r="Q5293" s="13"/>
      <c r="R5293" s="13"/>
      <c r="S5293" s="13"/>
      <c r="T5293" s="13"/>
      <c r="U5293" s="13"/>
      <c r="V5293" s="13"/>
      <c r="W5293" s="13"/>
      <c r="X5293" s="13"/>
      <c r="Y5293" s="13"/>
      <c r="Z5293" s="13"/>
      <c r="AA5293" s="13"/>
      <c r="AB5293" s="13"/>
      <c r="AC5293" s="13"/>
      <c r="AD5293" s="13"/>
      <c r="AE5293" s="13"/>
      <c r="AF5293" s="13"/>
      <c r="AG5293" s="13"/>
      <c r="AH5293" s="13"/>
      <c r="AI5293" s="13"/>
      <c r="AJ5293" s="13"/>
      <c r="AK5293" s="13"/>
      <c r="AL5293" s="13"/>
      <c r="AM5293" s="13"/>
      <c r="AN5293" s="13"/>
    </row>
    <row r="5294" spans="1:40" ht="15.75" hidden="1" customHeight="1" x14ac:dyDescent="0.25">
      <c r="A5294" s="13"/>
      <c r="B5294" s="13"/>
      <c r="C5294" s="13"/>
      <c r="D5294" s="13"/>
      <c r="E5294" s="13"/>
      <c r="F5294" s="13"/>
      <c r="G5294" s="13"/>
      <c r="H5294" s="13"/>
      <c r="I5294" s="13"/>
      <c r="J5294" s="13"/>
      <c r="K5294" s="13"/>
      <c r="L5294" s="13"/>
      <c r="M5294" s="13"/>
      <c r="N5294" s="13"/>
      <c r="O5294" s="13"/>
      <c r="P5294" s="13"/>
      <c r="Q5294" s="13"/>
      <c r="R5294" s="13"/>
      <c r="S5294" s="13"/>
      <c r="T5294" s="13"/>
      <c r="U5294" s="13"/>
      <c r="V5294" s="13"/>
      <c r="W5294" s="13"/>
      <c r="X5294" s="13"/>
      <c r="Y5294" s="13"/>
      <c r="Z5294" s="13"/>
      <c r="AA5294" s="13"/>
      <c r="AB5294" s="13"/>
      <c r="AC5294" s="13"/>
      <c r="AD5294" s="13"/>
      <c r="AE5294" s="13"/>
      <c r="AF5294" s="13"/>
      <c r="AG5294" s="13"/>
      <c r="AH5294" s="13"/>
      <c r="AI5294" s="13"/>
      <c r="AJ5294" s="13"/>
      <c r="AK5294" s="13"/>
      <c r="AL5294" s="13"/>
      <c r="AM5294" s="13"/>
      <c r="AN5294" s="13"/>
    </row>
    <row r="5295" spans="1:40" ht="15.75" hidden="1" customHeight="1" x14ac:dyDescent="0.25">
      <c r="A5295" s="13"/>
      <c r="B5295" s="13"/>
      <c r="C5295" s="13"/>
      <c r="D5295" s="13"/>
      <c r="E5295" s="13"/>
      <c r="F5295" s="13"/>
      <c r="G5295" s="13"/>
      <c r="H5295" s="13"/>
      <c r="I5295" s="13"/>
      <c r="J5295" s="13"/>
      <c r="K5295" s="13"/>
      <c r="L5295" s="13"/>
      <c r="M5295" s="13"/>
      <c r="N5295" s="13"/>
      <c r="O5295" s="13"/>
      <c r="P5295" s="13"/>
      <c r="Q5295" s="13"/>
      <c r="R5295" s="13"/>
      <c r="S5295" s="13"/>
      <c r="T5295" s="13"/>
      <c r="U5295" s="13"/>
      <c r="V5295" s="13"/>
      <c r="W5295" s="13"/>
      <c r="X5295" s="13"/>
      <c r="Y5295" s="13"/>
      <c r="Z5295" s="13"/>
      <c r="AA5295" s="13"/>
      <c r="AB5295" s="13"/>
      <c r="AC5295" s="13"/>
      <c r="AD5295" s="13"/>
      <c r="AE5295" s="13"/>
      <c r="AF5295" s="13"/>
      <c r="AG5295" s="13"/>
      <c r="AH5295" s="13"/>
      <c r="AI5295" s="13"/>
      <c r="AJ5295" s="13"/>
      <c r="AK5295" s="13"/>
      <c r="AL5295" s="13"/>
      <c r="AM5295" s="13"/>
      <c r="AN5295" s="13"/>
    </row>
    <row r="5296" spans="1:40" ht="15.75" hidden="1" customHeight="1" x14ac:dyDescent="0.25">
      <c r="A5296" s="13"/>
      <c r="B5296" s="13"/>
      <c r="C5296" s="13"/>
      <c r="D5296" s="13"/>
      <c r="E5296" s="13"/>
      <c r="F5296" s="13"/>
      <c r="G5296" s="13"/>
      <c r="H5296" s="13"/>
      <c r="I5296" s="13"/>
      <c r="J5296" s="13"/>
      <c r="K5296" s="13"/>
      <c r="L5296" s="13"/>
      <c r="M5296" s="13"/>
      <c r="N5296" s="13"/>
      <c r="O5296" s="13"/>
      <c r="P5296" s="13"/>
      <c r="Q5296" s="13"/>
      <c r="R5296" s="13"/>
      <c r="S5296" s="13"/>
      <c r="T5296" s="13"/>
      <c r="U5296" s="13"/>
      <c r="V5296" s="13"/>
      <c r="W5296" s="13"/>
      <c r="X5296" s="13"/>
      <c r="Y5296" s="13"/>
      <c r="Z5296" s="13"/>
      <c r="AA5296" s="13"/>
      <c r="AB5296" s="13"/>
      <c r="AC5296" s="13"/>
      <c r="AD5296" s="13"/>
      <c r="AE5296" s="13"/>
      <c r="AF5296" s="13"/>
      <c r="AG5296" s="13"/>
      <c r="AH5296" s="13"/>
      <c r="AI5296" s="13"/>
      <c r="AJ5296" s="13"/>
      <c r="AK5296" s="13"/>
      <c r="AL5296" s="13"/>
      <c r="AM5296" s="13"/>
      <c r="AN5296" s="13"/>
    </row>
    <row r="5297" spans="1:40" ht="15.75" hidden="1" customHeight="1" x14ac:dyDescent="0.25">
      <c r="A5297" s="13"/>
      <c r="B5297" s="13"/>
      <c r="C5297" s="13"/>
      <c r="D5297" s="13"/>
      <c r="E5297" s="13"/>
      <c r="F5297" s="13"/>
      <c r="G5297" s="13"/>
      <c r="H5297" s="13"/>
      <c r="I5297" s="13"/>
      <c r="J5297" s="13"/>
      <c r="K5297" s="13"/>
      <c r="L5297" s="13"/>
      <c r="M5297" s="13"/>
      <c r="N5297" s="13"/>
      <c r="O5297" s="13"/>
      <c r="P5297" s="13"/>
      <c r="Q5297" s="13"/>
      <c r="R5297" s="13"/>
      <c r="S5297" s="13"/>
      <c r="T5297" s="13"/>
      <c r="U5297" s="13"/>
      <c r="V5297" s="13"/>
      <c r="W5297" s="13"/>
      <c r="X5297" s="13"/>
      <c r="Y5297" s="13"/>
      <c r="Z5297" s="13"/>
      <c r="AA5297" s="13"/>
      <c r="AB5297" s="13"/>
      <c r="AC5297" s="13"/>
      <c r="AD5297" s="13"/>
      <c r="AE5297" s="13"/>
      <c r="AF5297" s="13"/>
      <c r="AG5297" s="13"/>
      <c r="AH5297" s="13"/>
      <c r="AI5297" s="13"/>
      <c r="AJ5297" s="13"/>
      <c r="AK5297" s="13"/>
      <c r="AL5297" s="13"/>
      <c r="AM5297" s="13"/>
      <c r="AN5297" s="13"/>
    </row>
    <row r="5298" spans="1:40" ht="15.75" hidden="1" customHeight="1" x14ac:dyDescent="0.25">
      <c r="A5298" s="13"/>
      <c r="B5298" s="13"/>
      <c r="C5298" s="13"/>
      <c r="D5298" s="13"/>
      <c r="E5298" s="13"/>
      <c r="F5298" s="13"/>
      <c r="G5298" s="13"/>
      <c r="H5298" s="13"/>
      <c r="I5298" s="13"/>
      <c r="J5298" s="13"/>
      <c r="K5298" s="13"/>
      <c r="L5298" s="13"/>
      <c r="M5298" s="13"/>
      <c r="N5298" s="13"/>
      <c r="O5298" s="13"/>
      <c r="P5298" s="13"/>
      <c r="Q5298" s="13"/>
      <c r="R5298" s="13"/>
      <c r="S5298" s="13"/>
      <c r="T5298" s="13"/>
      <c r="U5298" s="13"/>
      <c r="V5298" s="13"/>
      <c r="W5298" s="13"/>
      <c r="X5298" s="13"/>
      <c r="Y5298" s="13"/>
      <c r="Z5298" s="13"/>
      <c r="AA5298" s="13"/>
      <c r="AB5298" s="13"/>
      <c r="AC5298" s="13"/>
      <c r="AD5298" s="13"/>
      <c r="AE5298" s="13"/>
      <c r="AF5298" s="13"/>
      <c r="AG5298" s="13"/>
      <c r="AH5298" s="13"/>
      <c r="AI5298" s="13"/>
      <c r="AJ5298" s="13"/>
      <c r="AK5298" s="13"/>
      <c r="AL5298" s="13"/>
      <c r="AM5298" s="13"/>
      <c r="AN5298" s="13"/>
    </row>
    <row r="5299" spans="1:40" ht="15.75" hidden="1" customHeight="1" x14ac:dyDescent="0.25">
      <c r="A5299" s="13"/>
      <c r="B5299" s="13"/>
      <c r="C5299" s="13"/>
      <c r="D5299" s="13"/>
      <c r="E5299" s="13"/>
      <c r="F5299" s="13"/>
      <c r="G5299" s="13"/>
      <c r="H5299" s="13"/>
      <c r="I5299" s="13"/>
      <c r="J5299" s="13"/>
      <c r="K5299" s="13"/>
      <c r="L5299" s="13"/>
      <c r="M5299" s="13"/>
      <c r="N5299" s="13"/>
      <c r="O5299" s="13"/>
      <c r="P5299" s="13"/>
      <c r="Q5299" s="13"/>
      <c r="R5299" s="13"/>
      <c r="S5299" s="13"/>
      <c r="T5299" s="13"/>
      <c r="U5299" s="13"/>
      <c r="V5299" s="13"/>
      <c r="W5299" s="13"/>
      <c r="X5299" s="13"/>
      <c r="Y5299" s="13"/>
      <c r="Z5299" s="13"/>
      <c r="AA5299" s="13"/>
      <c r="AB5299" s="13"/>
      <c r="AC5299" s="13"/>
      <c r="AD5299" s="13"/>
      <c r="AE5299" s="13"/>
      <c r="AF5299" s="13"/>
      <c r="AG5299" s="13"/>
      <c r="AH5299" s="13"/>
      <c r="AI5299" s="13"/>
      <c r="AJ5299" s="13"/>
      <c r="AK5299" s="13"/>
      <c r="AL5299" s="13"/>
      <c r="AM5299" s="13"/>
      <c r="AN5299" s="13"/>
    </row>
    <row r="5300" spans="1:40" ht="15.75" hidden="1" customHeight="1" x14ac:dyDescent="0.25">
      <c r="A5300" s="13"/>
      <c r="B5300" s="13"/>
      <c r="C5300" s="13"/>
      <c r="D5300" s="13"/>
      <c r="E5300" s="13"/>
      <c r="F5300" s="13"/>
      <c r="G5300" s="13"/>
      <c r="H5300" s="13"/>
      <c r="I5300" s="13"/>
      <c r="J5300" s="13"/>
      <c r="K5300" s="13"/>
      <c r="L5300" s="13"/>
      <c r="M5300" s="13"/>
      <c r="N5300" s="13"/>
      <c r="O5300" s="13"/>
      <c r="P5300" s="13"/>
      <c r="Q5300" s="13"/>
      <c r="R5300" s="13"/>
      <c r="S5300" s="13"/>
      <c r="T5300" s="13"/>
      <c r="U5300" s="13"/>
      <c r="V5300" s="13"/>
      <c r="W5300" s="13"/>
      <c r="X5300" s="13"/>
      <c r="Y5300" s="13"/>
      <c r="Z5300" s="13"/>
      <c r="AA5300" s="13"/>
      <c r="AB5300" s="13"/>
      <c r="AC5300" s="13"/>
      <c r="AD5300" s="13"/>
      <c r="AE5300" s="13"/>
      <c r="AF5300" s="13"/>
      <c r="AG5300" s="13"/>
      <c r="AH5300" s="13"/>
      <c r="AI5300" s="13"/>
      <c r="AJ5300" s="13"/>
      <c r="AK5300" s="13"/>
      <c r="AL5300" s="13"/>
      <c r="AM5300" s="13"/>
      <c r="AN5300" s="13"/>
    </row>
    <row r="5301" spans="1:40" ht="15.75" hidden="1" customHeight="1" x14ac:dyDescent="0.25">
      <c r="A5301" s="13"/>
      <c r="B5301" s="13"/>
      <c r="C5301" s="13"/>
      <c r="D5301" s="13"/>
      <c r="E5301" s="13"/>
      <c r="F5301" s="13"/>
      <c r="G5301" s="13"/>
      <c r="H5301" s="13"/>
      <c r="I5301" s="13"/>
      <c r="J5301" s="13"/>
      <c r="K5301" s="13"/>
      <c r="L5301" s="13"/>
      <c r="M5301" s="13"/>
      <c r="N5301" s="13"/>
      <c r="O5301" s="13"/>
      <c r="P5301" s="13"/>
      <c r="Q5301" s="13"/>
      <c r="R5301" s="13"/>
      <c r="S5301" s="13"/>
      <c r="T5301" s="13"/>
      <c r="U5301" s="13"/>
      <c r="V5301" s="13"/>
      <c r="W5301" s="13"/>
      <c r="X5301" s="13"/>
      <c r="Y5301" s="13"/>
      <c r="Z5301" s="13"/>
      <c r="AA5301" s="13"/>
      <c r="AB5301" s="13"/>
      <c r="AC5301" s="13"/>
      <c r="AD5301" s="13"/>
      <c r="AE5301" s="13"/>
      <c r="AF5301" s="13"/>
      <c r="AG5301" s="13"/>
      <c r="AH5301" s="13"/>
      <c r="AI5301" s="13"/>
      <c r="AJ5301" s="13"/>
      <c r="AK5301" s="13"/>
      <c r="AL5301" s="13"/>
      <c r="AM5301" s="13"/>
      <c r="AN5301" s="13"/>
    </row>
    <row r="5302" spans="1:40" ht="15.75" hidden="1" customHeight="1" x14ac:dyDescent="0.25">
      <c r="A5302" s="13"/>
      <c r="B5302" s="13"/>
      <c r="C5302" s="13"/>
      <c r="D5302" s="13"/>
      <c r="E5302" s="13"/>
      <c r="F5302" s="13"/>
      <c r="G5302" s="13"/>
      <c r="H5302" s="13"/>
      <c r="I5302" s="13"/>
      <c r="J5302" s="13"/>
      <c r="K5302" s="13"/>
      <c r="L5302" s="13"/>
      <c r="M5302" s="13"/>
      <c r="N5302" s="13"/>
      <c r="O5302" s="13"/>
      <c r="P5302" s="13"/>
      <c r="Q5302" s="13"/>
      <c r="R5302" s="13"/>
      <c r="S5302" s="13"/>
      <c r="T5302" s="13"/>
      <c r="U5302" s="13"/>
      <c r="V5302" s="13"/>
      <c r="W5302" s="13"/>
      <c r="X5302" s="13"/>
      <c r="Y5302" s="13"/>
      <c r="Z5302" s="13"/>
      <c r="AA5302" s="13"/>
      <c r="AB5302" s="13"/>
      <c r="AC5302" s="13"/>
      <c r="AD5302" s="13"/>
      <c r="AE5302" s="13"/>
      <c r="AF5302" s="13"/>
      <c r="AG5302" s="13"/>
      <c r="AH5302" s="13"/>
      <c r="AI5302" s="13"/>
      <c r="AJ5302" s="13"/>
      <c r="AK5302" s="13"/>
      <c r="AL5302" s="13"/>
      <c r="AM5302" s="13"/>
      <c r="AN5302" s="13"/>
    </row>
    <row r="5303" spans="1:40" ht="15.75" hidden="1" customHeight="1" x14ac:dyDescent="0.25">
      <c r="A5303" s="13"/>
      <c r="B5303" s="13"/>
      <c r="C5303" s="13"/>
      <c r="D5303" s="13"/>
      <c r="E5303" s="13"/>
      <c r="F5303" s="13"/>
      <c r="G5303" s="13"/>
      <c r="H5303" s="13"/>
      <c r="I5303" s="13"/>
      <c r="J5303" s="13"/>
      <c r="K5303" s="13"/>
      <c r="L5303" s="13"/>
      <c r="M5303" s="13"/>
      <c r="N5303" s="13"/>
      <c r="O5303" s="13"/>
      <c r="P5303" s="13"/>
      <c r="Q5303" s="13"/>
      <c r="R5303" s="13"/>
      <c r="S5303" s="13"/>
      <c r="T5303" s="13"/>
      <c r="U5303" s="13"/>
      <c r="V5303" s="13"/>
      <c r="W5303" s="13"/>
      <c r="X5303" s="13"/>
      <c r="Y5303" s="13"/>
      <c r="Z5303" s="13"/>
      <c r="AA5303" s="13"/>
      <c r="AB5303" s="13"/>
      <c r="AC5303" s="13"/>
      <c r="AD5303" s="13"/>
      <c r="AE5303" s="13"/>
      <c r="AF5303" s="13"/>
      <c r="AG5303" s="13"/>
      <c r="AH5303" s="13"/>
      <c r="AI5303" s="13"/>
      <c r="AJ5303" s="13"/>
      <c r="AK5303" s="13"/>
      <c r="AL5303" s="13"/>
      <c r="AM5303" s="13"/>
      <c r="AN5303" s="13"/>
    </row>
    <row r="5304" spans="1:40" ht="15.75" hidden="1" customHeight="1" x14ac:dyDescent="0.25">
      <c r="A5304" s="13"/>
      <c r="B5304" s="13"/>
      <c r="C5304" s="13"/>
      <c r="D5304" s="13"/>
      <c r="E5304" s="13"/>
      <c r="F5304" s="13"/>
      <c r="G5304" s="13"/>
      <c r="H5304" s="13"/>
      <c r="I5304" s="13"/>
      <c r="J5304" s="13"/>
      <c r="K5304" s="13"/>
      <c r="L5304" s="13"/>
      <c r="M5304" s="13"/>
      <c r="N5304" s="13"/>
      <c r="O5304" s="13"/>
      <c r="P5304" s="13"/>
      <c r="Q5304" s="13"/>
      <c r="R5304" s="13"/>
      <c r="S5304" s="13"/>
      <c r="T5304" s="13"/>
      <c r="U5304" s="13"/>
      <c r="V5304" s="13"/>
      <c r="W5304" s="13"/>
      <c r="X5304" s="13"/>
      <c r="Y5304" s="13"/>
      <c r="Z5304" s="13"/>
      <c r="AA5304" s="13"/>
      <c r="AB5304" s="13"/>
      <c r="AC5304" s="13"/>
      <c r="AD5304" s="13"/>
      <c r="AE5304" s="13"/>
      <c r="AF5304" s="13"/>
      <c r="AG5304" s="13"/>
      <c r="AH5304" s="13"/>
      <c r="AI5304" s="13"/>
      <c r="AJ5304" s="13"/>
      <c r="AK5304" s="13"/>
      <c r="AL5304" s="13"/>
      <c r="AM5304" s="13"/>
      <c r="AN5304" s="13"/>
    </row>
    <row r="5305" spans="1:40" ht="15.75" hidden="1" customHeight="1" x14ac:dyDescent="0.25">
      <c r="A5305" s="13"/>
      <c r="B5305" s="13"/>
      <c r="C5305" s="13"/>
      <c r="D5305" s="13"/>
      <c r="E5305" s="13"/>
      <c r="F5305" s="13"/>
      <c r="G5305" s="13"/>
      <c r="H5305" s="13"/>
      <c r="I5305" s="13"/>
      <c r="J5305" s="13"/>
      <c r="K5305" s="13"/>
      <c r="L5305" s="13"/>
      <c r="M5305" s="13"/>
      <c r="N5305" s="13"/>
      <c r="O5305" s="13"/>
      <c r="P5305" s="13"/>
      <c r="Q5305" s="13"/>
      <c r="R5305" s="13"/>
      <c r="S5305" s="13"/>
      <c r="T5305" s="13"/>
      <c r="U5305" s="13"/>
      <c r="V5305" s="13"/>
      <c r="W5305" s="13"/>
      <c r="X5305" s="13"/>
      <c r="Y5305" s="13"/>
      <c r="Z5305" s="13"/>
      <c r="AA5305" s="13"/>
      <c r="AB5305" s="13"/>
      <c r="AC5305" s="13"/>
      <c r="AD5305" s="13"/>
      <c r="AE5305" s="13"/>
      <c r="AF5305" s="13"/>
      <c r="AG5305" s="13"/>
      <c r="AH5305" s="13"/>
      <c r="AI5305" s="13"/>
      <c r="AJ5305" s="13"/>
      <c r="AK5305" s="13"/>
      <c r="AL5305" s="13"/>
      <c r="AM5305" s="13"/>
      <c r="AN5305" s="13"/>
    </row>
    <row r="5306" spans="1:40" ht="15.75" hidden="1" customHeight="1" x14ac:dyDescent="0.25">
      <c r="A5306" s="13"/>
      <c r="B5306" s="13"/>
      <c r="C5306" s="13"/>
      <c r="D5306" s="13"/>
      <c r="E5306" s="13"/>
      <c r="F5306" s="13"/>
      <c r="G5306" s="13"/>
      <c r="H5306" s="13"/>
      <c r="I5306" s="13"/>
      <c r="J5306" s="13"/>
      <c r="K5306" s="13"/>
      <c r="L5306" s="13"/>
      <c r="M5306" s="13"/>
      <c r="N5306" s="13"/>
      <c r="O5306" s="13"/>
      <c r="P5306" s="13"/>
      <c r="Q5306" s="13"/>
      <c r="R5306" s="13"/>
      <c r="S5306" s="13"/>
      <c r="T5306" s="13"/>
      <c r="U5306" s="13"/>
      <c r="V5306" s="13"/>
      <c r="W5306" s="13"/>
      <c r="X5306" s="13"/>
      <c r="Y5306" s="13"/>
      <c r="Z5306" s="13"/>
      <c r="AA5306" s="13"/>
      <c r="AB5306" s="13"/>
      <c r="AC5306" s="13"/>
      <c r="AD5306" s="13"/>
      <c r="AE5306" s="13"/>
      <c r="AF5306" s="13"/>
      <c r="AG5306" s="13"/>
      <c r="AH5306" s="13"/>
      <c r="AI5306" s="13"/>
      <c r="AJ5306" s="13"/>
      <c r="AK5306" s="13"/>
      <c r="AL5306" s="13"/>
      <c r="AM5306" s="13"/>
      <c r="AN5306" s="13"/>
    </row>
    <row r="5307" spans="1:40" ht="15.75" hidden="1" customHeight="1" x14ac:dyDescent="0.25">
      <c r="A5307" s="13"/>
      <c r="B5307" s="13"/>
      <c r="C5307" s="13"/>
      <c r="D5307" s="13"/>
      <c r="E5307" s="13"/>
      <c r="F5307" s="13"/>
      <c r="G5307" s="13"/>
      <c r="H5307" s="13"/>
      <c r="I5307" s="13"/>
      <c r="J5307" s="13"/>
      <c r="K5307" s="13"/>
      <c r="L5307" s="13"/>
      <c r="M5307" s="13"/>
      <c r="N5307" s="13"/>
      <c r="O5307" s="13"/>
      <c r="P5307" s="13"/>
      <c r="Q5307" s="13"/>
      <c r="R5307" s="13"/>
      <c r="S5307" s="13"/>
      <c r="T5307" s="13"/>
      <c r="U5307" s="13"/>
      <c r="V5307" s="13"/>
      <c r="W5307" s="13"/>
      <c r="X5307" s="13"/>
      <c r="Y5307" s="13"/>
      <c r="Z5307" s="13"/>
      <c r="AA5307" s="13"/>
      <c r="AB5307" s="13"/>
      <c r="AC5307" s="13"/>
      <c r="AD5307" s="13"/>
      <c r="AE5307" s="13"/>
      <c r="AF5307" s="13"/>
      <c r="AG5307" s="13"/>
      <c r="AH5307" s="13"/>
      <c r="AI5307" s="13"/>
      <c r="AJ5307" s="13"/>
      <c r="AK5307" s="13"/>
      <c r="AL5307" s="13"/>
      <c r="AM5307" s="13"/>
      <c r="AN5307" s="13"/>
    </row>
    <row r="5308" spans="1:40" ht="15.75" hidden="1" customHeight="1" x14ac:dyDescent="0.25">
      <c r="A5308" s="13"/>
      <c r="B5308" s="13"/>
      <c r="C5308" s="13"/>
      <c r="D5308" s="13"/>
      <c r="E5308" s="13"/>
      <c r="F5308" s="13"/>
      <c r="G5308" s="13"/>
      <c r="H5308" s="13"/>
      <c r="I5308" s="13"/>
      <c r="J5308" s="13"/>
      <c r="K5308" s="13"/>
      <c r="L5308" s="13"/>
      <c r="M5308" s="13"/>
      <c r="N5308" s="13"/>
      <c r="O5308" s="13"/>
      <c r="P5308" s="13"/>
      <c r="Q5308" s="13"/>
      <c r="R5308" s="13"/>
      <c r="S5308" s="13"/>
      <c r="T5308" s="13"/>
      <c r="U5308" s="13"/>
      <c r="V5308" s="13"/>
      <c r="W5308" s="13"/>
      <c r="X5308" s="13"/>
      <c r="Y5308" s="13"/>
      <c r="Z5308" s="13"/>
      <c r="AA5308" s="13"/>
      <c r="AB5308" s="13"/>
      <c r="AC5308" s="13"/>
      <c r="AD5308" s="13"/>
      <c r="AE5308" s="13"/>
      <c r="AF5308" s="13"/>
      <c r="AG5308" s="13"/>
      <c r="AH5308" s="13"/>
      <c r="AI5308" s="13"/>
      <c r="AJ5308" s="13"/>
      <c r="AK5308" s="13"/>
      <c r="AL5308" s="13"/>
      <c r="AM5308" s="13"/>
      <c r="AN5308" s="13"/>
    </row>
    <row r="5309" spans="1:40" ht="15.75" hidden="1" customHeight="1" x14ac:dyDescent="0.25">
      <c r="A5309" s="13"/>
      <c r="B5309" s="13"/>
      <c r="C5309" s="13"/>
      <c r="D5309" s="13"/>
      <c r="E5309" s="13"/>
      <c r="F5309" s="13"/>
      <c r="G5309" s="13"/>
      <c r="H5309" s="13"/>
      <c r="I5309" s="13"/>
      <c r="J5309" s="13"/>
      <c r="K5309" s="13"/>
      <c r="L5309" s="13"/>
      <c r="M5309" s="13"/>
      <c r="N5309" s="13"/>
      <c r="O5309" s="13"/>
      <c r="P5309" s="13"/>
      <c r="Q5309" s="13"/>
      <c r="R5309" s="13"/>
      <c r="S5309" s="13"/>
      <c r="T5309" s="13"/>
      <c r="U5309" s="13"/>
      <c r="V5309" s="13"/>
      <c r="W5309" s="13"/>
      <c r="X5309" s="13"/>
      <c r="Y5309" s="13"/>
      <c r="Z5309" s="13"/>
      <c r="AA5309" s="13"/>
      <c r="AB5309" s="13"/>
      <c r="AC5309" s="13"/>
      <c r="AD5309" s="13"/>
      <c r="AE5309" s="13"/>
      <c r="AF5309" s="13"/>
      <c r="AG5309" s="13"/>
      <c r="AH5309" s="13"/>
      <c r="AI5309" s="13"/>
      <c r="AJ5309" s="13"/>
      <c r="AK5309" s="13"/>
      <c r="AL5309" s="13"/>
      <c r="AM5309" s="13"/>
      <c r="AN5309" s="13"/>
    </row>
    <row r="5310" spans="1:40" ht="15.75" hidden="1" customHeight="1" x14ac:dyDescent="0.25">
      <c r="A5310" s="13"/>
      <c r="B5310" s="13"/>
      <c r="C5310" s="13"/>
      <c r="D5310" s="13"/>
      <c r="E5310" s="13"/>
      <c r="F5310" s="13"/>
      <c r="G5310" s="13"/>
      <c r="H5310" s="13"/>
      <c r="I5310" s="13"/>
      <c r="J5310" s="13"/>
      <c r="K5310" s="13"/>
      <c r="L5310" s="13"/>
      <c r="M5310" s="13"/>
      <c r="N5310" s="13"/>
      <c r="O5310" s="13"/>
      <c r="P5310" s="13"/>
      <c r="Q5310" s="13"/>
      <c r="R5310" s="13"/>
      <c r="S5310" s="13"/>
      <c r="T5310" s="13"/>
      <c r="U5310" s="13"/>
      <c r="V5310" s="13"/>
      <c r="W5310" s="13"/>
      <c r="X5310" s="13"/>
      <c r="Y5310" s="13"/>
      <c r="Z5310" s="13"/>
      <c r="AA5310" s="13"/>
      <c r="AB5310" s="13"/>
      <c r="AC5310" s="13"/>
      <c r="AD5310" s="13"/>
      <c r="AE5310" s="13"/>
      <c r="AF5310" s="13"/>
      <c r="AG5310" s="13"/>
      <c r="AH5310" s="13"/>
      <c r="AI5310" s="13"/>
      <c r="AJ5310" s="13"/>
      <c r="AK5310" s="13"/>
      <c r="AL5310" s="13"/>
      <c r="AM5310" s="13"/>
      <c r="AN5310" s="13"/>
    </row>
    <row r="5311" spans="1:40" ht="15.75" hidden="1" customHeight="1" x14ac:dyDescent="0.25">
      <c r="A5311" s="13"/>
      <c r="B5311" s="13"/>
      <c r="C5311" s="13"/>
      <c r="D5311" s="13"/>
      <c r="E5311" s="13"/>
      <c r="F5311" s="13"/>
      <c r="G5311" s="13"/>
      <c r="H5311" s="13"/>
      <c r="I5311" s="13"/>
      <c r="J5311" s="13"/>
      <c r="K5311" s="13"/>
      <c r="L5311" s="13"/>
      <c r="M5311" s="13"/>
      <c r="N5311" s="13"/>
      <c r="O5311" s="13"/>
      <c r="P5311" s="13"/>
      <c r="Q5311" s="13"/>
      <c r="R5311" s="13"/>
      <c r="S5311" s="13"/>
      <c r="T5311" s="13"/>
      <c r="U5311" s="13"/>
      <c r="V5311" s="13"/>
      <c r="W5311" s="13"/>
      <c r="X5311" s="13"/>
      <c r="Y5311" s="13"/>
      <c r="Z5311" s="13"/>
      <c r="AA5311" s="13"/>
      <c r="AB5311" s="13"/>
      <c r="AC5311" s="13"/>
      <c r="AD5311" s="13"/>
      <c r="AE5311" s="13"/>
      <c r="AF5311" s="13"/>
      <c r="AG5311" s="13"/>
      <c r="AH5311" s="13"/>
      <c r="AI5311" s="13"/>
      <c r="AJ5311" s="13"/>
      <c r="AK5311" s="13"/>
      <c r="AL5311" s="13"/>
      <c r="AM5311" s="13"/>
      <c r="AN5311" s="13"/>
    </row>
    <row r="5312" spans="1:40" ht="15.75" hidden="1" customHeight="1" x14ac:dyDescent="0.25">
      <c r="A5312" s="13"/>
      <c r="B5312" s="13"/>
      <c r="C5312" s="13"/>
      <c r="D5312" s="13"/>
      <c r="E5312" s="13"/>
      <c r="F5312" s="13"/>
      <c r="G5312" s="13"/>
      <c r="H5312" s="13"/>
      <c r="I5312" s="13"/>
      <c r="J5312" s="13"/>
      <c r="K5312" s="13"/>
      <c r="L5312" s="13"/>
      <c r="M5312" s="13"/>
      <c r="N5312" s="13"/>
      <c r="O5312" s="13"/>
      <c r="P5312" s="13"/>
      <c r="Q5312" s="13"/>
      <c r="R5312" s="13"/>
      <c r="S5312" s="13"/>
      <c r="T5312" s="13"/>
      <c r="U5312" s="13"/>
      <c r="V5312" s="13"/>
      <c r="W5312" s="13"/>
      <c r="X5312" s="13"/>
      <c r="Y5312" s="13"/>
      <c r="Z5312" s="13"/>
      <c r="AA5312" s="13"/>
      <c r="AB5312" s="13"/>
      <c r="AC5312" s="13"/>
      <c r="AD5312" s="13"/>
      <c r="AE5312" s="13"/>
      <c r="AF5312" s="13"/>
      <c r="AG5312" s="13"/>
      <c r="AH5312" s="13"/>
      <c r="AI5312" s="13"/>
      <c r="AJ5312" s="13"/>
      <c r="AK5312" s="13"/>
      <c r="AL5312" s="13"/>
      <c r="AM5312" s="13"/>
      <c r="AN5312" s="13"/>
    </row>
    <row r="5313" spans="1:40" ht="15.75" hidden="1" customHeight="1" x14ac:dyDescent="0.25">
      <c r="A5313" s="13"/>
      <c r="B5313" s="13"/>
      <c r="C5313" s="13"/>
      <c r="D5313" s="13"/>
      <c r="E5313" s="13"/>
      <c r="F5313" s="13"/>
      <c r="G5313" s="13"/>
      <c r="H5313" s="13"/>
      <c r="I5313" s="13"/>
      <c r="J5313" s="13"/>
      <c r="K5313" s="13"/>
      <c r="L5313" s="13"/>
      <c r="M5313" s="13"/>
      <c r="N5313" s="13"/>
      <c r="O5313" s="13"/>
      <c r="P5313" s="13"/>
      <c r="Q5313" s="13"/>
      <c r="R5313" s="13"/>
      <c r="S5313" s="13"/>
      <c r="T5313" s="13"/>
      <c r="U5313" s="13"/>
      <c r="V5313" s="13"/>
      <c r="W5313" s="13"/>
      <c r="X5313" s="13"/>
      <c r="Y5313" s="13"/>
      <c r="Z5313" s="13"/>
      <c r="AA5313" s="13"/>
      <c r="AB5313" s="13"/>
      <c r="AC5313" s="13"/>
      <c r="AD5313" s="13"/>
      <c r="AE5313" s="13"/>
      <c r="AF5313" s="13"/>
      <c r="AG5313" s="13"/>
      <c r="AH5313" s="13"/>
      <c r="AI5313" s="13"/>
      <c r="AJ5313" s="13"/>
      <c r="AK5313" s="13"/>
      <c r="AL5313" s="13"/>
      <c r="AM5313" s="13"/>
      <c r="AN5313" s="13"/>
    </row>
    <row r="5314" spans="1:40" ht="15.75" hidden="1" customHeight="1" x14ac:dyDescent="0.25">
      <c r="A5314" s="13"/>
      <c r="B5314" s="13"/>
      <c r="C5314" s="13"/>
      <c r="D5314" s="13"/>
      <c r="E5314" s="13"/>
      <c r="F5314" s="13"/>
      <c r="G5314" s="13"/>
      <c r="H5314" s="13"/>
      <c r="I5314" s="13"/>
      <c r="J5314" s="13"/>
      <c r="K5314" s="13"/>
      <c r="L5314" s="13"/>
      <c r="M5314" s="13"/>
      <c r="N5314" s="13"/>
      <c r="O5314" s="13"/>
      <c r="P5314" s="13"/>
      <c r="Q5314" s="13"/>
      <c r="R5314" s="13"/>
      <c r="S5314" s="13"/>
      <c r="T5314" s="13"/>
      <c r="U5314" s="13"/>
      <c r="V5314" s="13"/>
      <c r="W5314" s="13"/>
      <c r="X5314" s="13"/>
      <c r="Y5314" s="13"/>
      <c r="Z5314" s="13"/>
      <c r="AA5314" s="13"/>
      <c r="AB5314" s="13"/>
      <c r="AC5314" s="13"/>
      <c r="AD5314" s="13"/>
      <c r="AE5314" s="13"/>
      <c r="AF5314" s="13"/>
      <c r="AG5314" s="13"/>
      <c r="AH5314" s="13"/>
      <c r="AI5314" s="13"/>
      <c r="AJ5314" s="13"/>
      <c r="AK5314" s="13"/>
      <c r="AL5314" s="13"/>
      <c r="AM5314" s="13"/>
      <c r="AN5314" s="13"/>
    </row>
    <row r="5315" spans="1:40" ht="15.75" hidden="1" customHeight="1" x14ac:dyDescent="0.25">
      <c r="A5315" s="13"/>
      <c r="B5315" s="13"/>
      <c r="C5315" s="13"/>
      <c r="D5315" s="13"/>
      <c r="E5315" s="13"/>
      <c r="F5315" s="13"/>
      <c r="G5315" s="13"/>
      <c r="H5315" s="13"/>
      <c r="I5315" s="13"/>
      <c r="J5315" s="13"/>
      <c r="K5315" s="13"/>
      <c r="L5315" s="13"/>
      <c r="M5315" s="13"/>
      <c r="N5315" s="13"/>
      <c r="O5315" s="13"/>
      <c r="P5315" s="13"/>
      <c r="Q5315" s="13"/>
      <c r="R5315" s="13"/>
      <c r="S5315" s="13"/>
      <c r="T5315" s="13"/>
      <c r="U5315" s="13"/>
      <c r="V5315" s="13"/>
      <c r="W5315" s="13"/>
      <c r="X5315" s="13"/>
      <c r="Y5315" s="13"/>
      <c r="Z5315" s="13"/>
      <c r="AA5315" s="13"/>
      <c r="AB5315" s="13"/>
      <c r="AC5315" s="13"/>
      <c r="AD5315" s="13"/>
      <c r="AE5315" s="13"/>
      <c r="AF5315" s="13"/>
      <c r="AG5315" s="13"/>
      <c r="AH5315" s="13"/>
      <c r="AI5315" s="13"/>
      <c r="AJ5315" s="13"/>
      <c r="AK5315" s="13"/>
      <c r="AL5315" s="13"/>
      <c r="AM5315" s="13"/>
      <c r="AN5315" s="13"/>
    </row>
    <row r="5316" spans="1:40" ht="15.75" hidden="1" customHeight="1" x14ac:dyDescent="0.25">
      <c r="A5316" s="13"/>
      <c r="B5316" s="13"/>
      <c r="C5316" s="13"/>
      <c r="D5316" s="13"/>
      <c r="E5316" s="13"/>
      <c r="F5316" s="13"/>
      <c r="G5316" s="13"/>
      <c r="H5316" s="13"/>
      <c r="I5316" s="13"/>
      <c r="J5316" s="13"/>
      <c r="K5316" s="13"/>
      <c r="L5316" s="13"/>
      <c r="M5316" s="13"/>
      <c r="N5316" s="13"/>
      <c r="O5316" s="13"/>
      <c r="P5316" s="13"/>
      <c r="Q5316" s="13"/>
      <c r="R5316" s="13"/>
      <c r="S5316" s="13"/>
      <c r="T5316" s="13"/>
      <c r="U5316" s="13"/>
      <c r="V5316" s="13"/>
      <c r="W5316" s="13"/>
      <c r="X5316" s="13"/>
      <c r="Y5316" s="13"/>
      <c r="Z5316" s="13"/>
      <c r="AA5316" s="13"/>
      <c r="AB5316" s="13"/>
      <c r="AC5316" s="13"/>
      <c r="AD5316" s="13"/>
      <c r="AE5316" s="13"/>
      <c r="AF5316" s="13"/>
      <c r="AG5316" s="13"/>
      <c r="AH5316" s="13"/>
      <c r="AI5316" s="13"/>
      <c r="AJ5316" s="13"/>
      <c r="AK5316" s="13"/>
      <c r="AL5316" s="13"/>
      <c r="AM5316" s="13"/>
      <c r="AN5316" s="13"/>
    </row>
    <row r="5317" spans="1:40" ht="15.75" hidden="1" customHeight="1" x14ac:dyDescent="0.25">
      <c r="A5317" s="13"/>
      <c r="B5317" s="13"/>
      <c r="C5317" s="13"/>
      <c r="D5317" s="13"/>
      <c r="E5317" s="13"/>
      <c r="F5317" s="13"/>
      <c r="G5317" s="13"/>
      <c r="H5317" s="13"/>
      <c r="I5317" s="13"/>
      <c r="J5317" s="13"/>
      <c r="K5317" s="13"/>
      <c r="L5317" s="13"/>
      <c r="M5317" s="13"/>
      <c r="N5317" s="13"/>
      <c r="O5317" s="13"/>
      <c r="P5317" s="13"/>
      <c r="Q5317" s="13"/>
      <c r="R5317" s="13"/>
      <c r="S5317" s="13"/>
      <c r="T5317" s="13"/>
      <c r="U5317" s="13"/>
      <c r="V5317" s="13"/>
      <c r="W5317" s="13"/>
      <c r="X5317" s="13"/>
      <c r="Y5317" s="13"/>
      <c r="Z5317" s="13"/>
      <c r="AA5317" s="13"/>
      <c r="AB5317" s="13"/>
      <c r="AC5317" s="13"/>
      <c r="AD5317" s="13"/>
      <c r="AE5317" s="13"/>
      <c r="AF5317" s="13"/>
      <c r="AG5317" s="13"/>
      <c r="AH5317" s="13"/>
      <c r="AI5317" s="13"/>
      <c r="AJ5317" s="13"/>
      <c r="AK5317" s="13"/>
      <c r="AL5317" s="13"/>
      <c r="AM5317" s="13"/>
      <c r="AN5317" s="13"/>
    </row>
    <row r="5318" spans="1:40" ht="15.75" hidden="1" customHeight="1" x14ac:dyDescent="0.25">
      <c r="A5318" s="13"/>
      <c r="B5318" s="13"/>
      <c r="C5318" s="13"/>
      <c r="D5318" s="13"/>
      <c r="E5318" s="13"/>
      <c r="F5318" s="13"/>
      <c r="G5318" s="13"/>
      <c r="H5318" s="13"/>
      <c r="I5318" s="13"/>
      <c r="J5318" s="13"/>
      <c r="K5318" s="13"/>
      <c r="L5318" s="13"/>
      <c r="M5318" s="13"/>
      <c r="N5318" s="13"/>
      <c r="O5318" s="13"/>
      <c r="P5318" s="13"/>
      <c r="Q5318" s="13"/>
      <c r="R5318" s="13"/>
      <c r="S5318" s="13"/>
      <c r="T5318" s="13"/>
      <c r="U5318" s="13"/>
      <c r="V5318" s="13"/>
      <c r="W5318" s="13"/>
      <c r="X5318" s="13"/>
      <c r="Y5318" s="13"/>
      <c r="Z5318" s="13"/>
      <c r="AA5318" s="13"/>
      <c r="AB5318" s="13"/>
      <c r="AC5318" s="13"/>
      <c r="AD5318" s="13"/>
      <c r="AE5318" s="13"/>
      <c r="AF5318" s="13"/>
      <c r="AG5318" s="13"/>
      <c r="AH5318" s="13"/>
      <c r="AI5318" s="13"/>
      <c r="AJ5318" s="13"/>
      <c r="AK5318" s="13"/>
      <c r="AL5318" s="13"/>
      <c r="AM5318" s="13"/>
      <c r="AN5318" s="13"/>
    </row>
    <row r="5319" spans="1:40" ht="15.75" hidden="1" customHeight="1" x14ac:dyDescent="0.25">
      <c r="A5319" s="13"/>
      <c r="B5319" s="13"/>
      <c r="C5319" s="13"/>
      <c r="D5319" s="13"/>
      <c r="E5319" s="13"/>
      <c r="F5319" s="13"/>
      <c r="G5319" s="13"/>
      <c r="H5319" s="13"/>
      <c r="I5319" s="13"/>
      <c r="J5319" s="13"/>
      <c r="K5319" s="13"/>
      <c r="L5319" s="13"/>
      <c r="M5319" s="13"/>
      <c r="N5319" s="13"/>
      <c r="O5319" s="13"/>
      <c r="P5319" s="13"/>
      <c r="Q5319" s="13"/>
      <c r="R5319" s="13"/>
      <c r="S5319" s="13"/>
      <c r="T5319" s="13"/>
      <c r="U5319" s="13"/>
      <c r="V5319" s="13"/>
      <c r="W5319" s="13"/>
      <c r="X5319" s="13"/>
      <c r="Y5319" s="13"/>
      <c r="Z5319" s="13"/>
      <c r="AA5319" s="13"/>
      <c r="AB5319" s="13"/>
      <c r="AC5319" s="13"/>
      <c r="AD5319" s="13"/>
      <c r="AE5319" s="13"/>
      <c r="AF5319" s="13"/>
      <c r="AG5319" s="13"/>
      <c r="AH5319" s="13"/>
      <c r="AI5319" s="13"/>
      <c r="AJ5319" s="13"/>
      <c r="AK5319" s="13"/>
      <c r="AL5319" s="13"/>
      <c r="AM5319" s="13"/>
      <c r="AN5319" s="13"/>
    </row>
    <row r="5320" spans="1:40" ht="15.75" hidden="1" customHeight="1" x14ac:dyDescent="0.25">
      <c r="A5320" s="13"/>
      <c r="B5320" s="13"/>
      <c r="C5320" s="13"/>
      <c r="D5320" s="13"/>
      <c r="E5320" s="13"/>
      <c r="F5320" s="13"/>
      <c r="G5320" s="13"/>
      <c r="H5320" s="13"/>
      <c r="I5320" s="13"/>
      <c r="J5320" s="13"/>
      <c r="K5320" s="13"/>
      <c r="L5320" s="13"/>
      <c r="M5320" s="13"/>
      <c r="N5320" s="13"/>
      <c r="O5320" s="13"/>
      <c r="P5320" s="13"/>
      <c r="Q5320" s="13"/>
      <c r="R5320" s="13"/>
      <c r="S5320" s="13"/>
      <c r="T5320" s="13"/>
      <c r="U5320" s="13"/>
      <c r="V5320" s="13"/>
      <c r="W5320" s="13"/>
      <c r="X5320" s="13"/>
      <c r="Y5320" s="13"/>
      <c r="Z5320" s="13"/>
      <c r="AA5320" s="13"/>
      <c r="AB5320" s="13"/>
      <c r="AC5320" s="13"/>
      <c r="AD5320" s="13"/>
      <c r="AE5320" s="13"/>
      <c r="AF5320" s="13"/>
      <c r="AG5320" s="13"/>
      <c r="AH5320" s="13"/>
      <c r="AI5320" s="13"/>
      <c r="AJ5320" s="13"/>
      <c r="AK5320" s="13"/>
      <c r="AL5320" s="13"/>
      <c r="AM5320" s="13"/>
      <c r="AN5320" s="13"/>
    </row>
    <row r="5321" spans="1:40" ht="15.75" hidden="1" customHeight="1" x14ac:dyDescent="0.25">
      <c r="A5321" s="13"/>
      <c r="B5321" s="13"/>
      <c r="C5321" s="13"/>
      <c r="D5321" s="13"/>
      <c r="E5321" s="13"/>
      <c r="F5321" s="13"/>
      <c r="G5321" s="13"/>
      <c r="H5321" s="13"/>
      <c r="I5321" s="13"/>
      <c r="J5321" s="13"/>
      <c r="K5321" s="13"/>
      <c r="L5321" s="13"/>
      <c r="M5321" s="13"/>
      <c r="N5321" s="13"/>
      <c r="O5321" s="13"/>
      <c r="P5321" s="13"/>
      <c r="Q5321" s="13"/>
      <c r="R5321" s="13"/>
      <c r="S5321" s="13"/>
      <c r="T5321" s="13"/>
      <c r="U5321" s="13"/>
      <c r="V5321" s="13"/>
      <c r="W5321" s="13"/>
      <c r="X5321" s="13"/>
      <c r="Y5321" s="13"/>
      <c r="Z5321" s="13"/>
      <c r="AA5321" s="13"/>
      <c r="AB5321" s="13"/>
      <c r="AC5321" s="13"/>
      <c r="AD5321" s="13"/>
      <c r="AE5321" s="13"/>
      <c r="AF5321" s="13"/>
      <c r="AG5321" s="13"/>
      <c r="AH5321" s="13"/>
      <c r="AI5321" s="13"/>
      <c r="AJ5321" s="13"/>
      <c r="AK5321" s="13"/>
      <c r="AL5321" s="13"/>
      <c r="AM5321" s="13"/>
      <c r="AN5321" s="13"/>
    </row>
    <row r="5322" spans="1:40" ht="15.75" hidden="1" customHeight="1" x14ac:dyDescent="0.25">
      <c r="A5322" s="13"/>
      <c r="B5322" s="13"/>
      <c r="C5322" s="13"/>
      <c r="D5322" s="13"/>
      <c r="E5322" s="13"/>
      <c r="F5322" s="13"/>
      <c r="G5322" s="13"/>
      <c r="H5322" s="13"/>
      <c r="I5322" s="13"/>
      <c r="J5322" s="13"/>
      <c r="K5322" s="13"/>
      <c r="L5322" s="13"/>
      <c r="M5322" s="13"/>
      <c r="N5322" s="13"/>
      <c r="O5322" s="13"/>
      <c r="P5322" s="13"/>
      <c r="Q5322" s="13"/>
      <c r="R5322" s="13"/>
      <c r="S5322" s="13"/>
      <c r="T5322" s="13"/>
      <c r="U5322" s="13"/>
      <c r="V5322" s="13"/>
      <c r="W5322" s="13"/>
      <c r="X5322" s="13"/>
      <c r="Y5322" s="13"/>
      <c r="Z5322" s="13"/>
      <c r="AA5322" s="13"/>
      <c r="AB5322" s="13"/>
      <c r="AC5322" s="13"/>
      <c r="AD5322" s="13"/>
      <c r="AE5322" s="13"/>
      <c r="AF5322" s="13"/>
      <c r="AG5322" s="13"/>
      <c r="AH5322" s="13"/>
      <c r="AI5322" s="13"/>
      <c r="AJ5322" s="13"/>
      <c r="AK5322" s="13"/>
      <c r="AL5322" s="13"/>
      <c r="AM5322" s="13"/>
      <c r="AN5322" s="13"/>
    </row>
    <row r="5323" spans="1:40" ht="15.75" hidden="1" customHeight="1" x14ac:dyDescent="0.25">
      <c r="A5323" s="13"/>
      <c r="B5323" s="13"/>
      <c r="C5323" s="13"/>
      <c r="D5323" s="13"/>
      <c r="E5323" s="13"/>
      <c r="F5323" s="13"/>
      <c r="G5323" s="13"/>
      <c r="H5323" s="13"/>
      <c r="I5323" s="13"/>
      <c r="J5323" s="13"/>
      <c r="K5323" s="13"/>
      <c r="L5323" s="13"/>
      <c r="M5323" s="13"/>
      <c r="N5323" s="13"/>
      <c r="O5323" s="13"/>
      <c r="P5323" s="13"/>
      <c r="Q5323" s="13"/>
      <c r="R5323" s="13"/>
      <c r="S5323" s="13"/>
      <c r="T5323" s="13"/>
      <c r="U5323" s="13"/>
      <c r="V5323" s="13"/>
      <c r="W5323" s="13"/>
      <c r="X5323" s="13"/>
      <c r="Y5323" s="13"/>
      <c r="Z5323" s="13"/>
      <c r="AA5323" s="13"/>
      <c r="AB5323" s="13"/>
      <c r="AC5323" s="13"/>
      <c r="AD5323" s="13"/>
      <c r="AE5323" s="13"/>
      <c r="AF5323" s="13"/>
      <c r="AG5323" s="13"/>
      <c r="AH5323" s="13"/>
      <c r="AI5323" s="13"/>
      <c r="AJ5323" s="13"/>
      <c r="AK5323" s="13"/>
      <c r="AL5323" s="13"/>
      <c r="AM5323" s="13"/>
      <c r="AN5323" s="13"/>
    </row>
    <row r="5324" spans="1:40" ht="15.75" hidden="1" customHeight="1" x14ac:dyDescent="0.25">
      <c r="A5324" s="13"/>
      <c r="B5324" s="13"/>
      <c r="C5324" s="13"/>
      <c r="D5324" s="13"/>
      <c r="E5324" s="13"/>
      <c r="F5324" s="13"/>
      <c r="G5324" s="13"/>
      <c r="H5324" s="13"/>
      <c r="I5324" s="13"/>
      <c r="J5324" s="13"/>
      <c r="K5324" s="13"/>
      <c r="L5324" s="13"/>
      <c r="M5324" s="13"/>
      <c r="N5324" s="13"/>
      <c r="O5324" s="13"/>
      <c r="P5324" s="13"/>
      <c r="Q5324" s="13"/>
      <c r="R5324" s="13"/>
      <c r="S5324" s="13"/>
      <c r="T5324" s="13"/>
      <c r="U5324" s="13"/>
      <c r="V5324" s="13"/>
      <c r="W5324" s="13"/>
      <c r="X5324" s="13"/>
      <c r="Y5324" s="13"/>
      <c r="Z5324" s="13"/>
      <c r="AA5324" s="13"/>
      <c r="AB5324" s="13"/>
      <c r="AC5324" s="13"/>
      <c r="AD5324" s="13"/>
      <c r="AE5324" s="13"/>
      <c r="AF5324" s="13"/>
      <c r="AG5324" s="13"/>
      <c r="AH5324" s="13"/>
      <c r="AI5324" s="13"/>
      <c r="AJ5324" s="13"/>
      <c r="AK5324" s="13"/>
      <c r="AL5324" s="13"/>
      <c r="AM5324" s="13"/>
      <c r="AN5324" s="13"/>
    </row>
    <row r="5325" spans="1:40" ht="15.75" hidden="1" customHeight="1" x14ac:dyDescent="0.25">
      <c r="A5325" s="13"/>
      <c r="B5325" s="13"/>
      <c r="C5325" s="13"/>
      <c r="D5325" s="13"/>
      <c r="E5325" s="13"/>
      <c r="F5325" s="13"/>
      <c r="G5325" s="13"/>
      <c r="H5325" s="13"/>
      <c r="I5325" s="13"/>
      <c r="J5325" s="13"/>
      <c r="K5325" s="13"/>
      <c r="L5325" s="13"/>
      <c r="M5325" s="13"/>
      <c r="N5325" s="13"/>
      <c r="O5325" s="13"/>
      <c r="P5325" s="13"/>
      <c r="Q5325" s="13"/>
      <c r="R5325" s="13"/>
      <c r="S5325" s="13"/>
      <c r="T5325" s="13"/>
      <c r="U5325" s="13"/>
      <c r="V5325" s="13"/>
      <c r="W5325" s="13"/>
      <c r="X5325" s="13"/>
      <c r="Y5325" s="13"/>
      <c r="Z5325" s="13"/>
      <c r="AA5325" s="13"/>
      <c r="AB5325" s="13"/>
      <c r="AC5325" s="13"/>
      <c r="AD5325" s="13"/>
      <c r="AE5325" s="13"/>
      <c r="AF5325" s="13"/>
      <c r="AG5325" s="13"/>
      <c r="AH5325" s="13"/>
      <c r="AI5325" s="13"/>
      <c r="AJ5325" s="13"/>
      <c r="AK5325" s="13"/>
      <c r="AL5325" s="13"/>
      <c r="AM5325" s="13"/>
      <c r="AN5325" s="13"/>
    </row>
    <row r="5326" spans="1:40" ht="15.75" hidden="1" customHeight="1" x14ac:dyDescent="0.25">
      <c r="A5326" s="13"/>
      <c r="B5326" s="13"/>
      <c r="C5326" s="13"/>
      <c r="D5326" s="13"/>
      <c r="E5326" s="13"/>
      <c r="F5326" s="13"/>
      <c r="G5326" s="13"/>
      <c r="H5326" s="13"/>
      <c r="I5326" s="13"/>
      <c r="J5326" s="13"/>
      <c r="K5326" s="13"/>
      <c r="L5326" s="13"/>
      <c r="M5326" s="13"/>
      <c r="N5326" s="13"/>
      <c r="O5326" s="13"/>
      <c r="P5326" s="13"/>
      <c r="Q5326" s="13"/>
      <c r="R5326" s="13"/>
      <c r="S5326" s="13"/>
      <c r="T5326" s="13"/>
      <c r="U5326" s="13"/>
      <c r="V5326" s="13"/>
      <c r="W5326" s="13"/>
      <c r="X5326" s="13"/>
      <c r="Y5326" s="13"/>
      <c r="Z5326" s="13"/>
      <c r="AA5326" s="13"/>
      <c r="AB5326" s="13"/>
      <c r="AC5326" s="13"/>
      <c r="AD5326" s="13"/>
      <c r="AE5326" s="13"/>
      <c r="AF5326" s="13"/>
      <c r="AG5326" s="13"/>
      <c r="AH5326" s="13"/>
      <c r="AI5326" s="13"/>
      <c r="AJ5326" s="13"/>
      <c r="AK5326" s="13"/>
      <c r="AL5326" s="13"/>
      <c r="AM5326" s="13"/>
      <c r="AN5326" s="13"/>
    </row>
    <row r="5327" spans="1:40" ht="15.75" hidden="1" customHeight="1" x14ac:dyDescent="0.25">
      <c r="A5327" s="13"/>
      <c r="B5327" s="13"/>
      <c r="C5327" s="13"/>
      <c r="D5327" s="13"/>
      <c r="E5327" s="13"/>
      <c r="F5327" s="13"/>
      <c r="G5327" s="13"/>
      <c r="H5327" s="13"/>
      <c r="I5327" s="13"/>
      <c r="J5327" s="13"/>
      <c r="K5327" s="13"/>
      <c r="L5327" s="13"/>
      <c r="M5327" s="13"/>
      <c r="N5327" s="13"/>
      <c r="O5327" s="13"/>
      <c r="P5327" s="13"/>
      <c r="Q5327" s="13"/>
      <c r="R5327" s="13"/>
      <c r="S5327" s="13"/>
      <c r="T5327" s="13"/>
      <c r="U5327" s="13"/>
      <c r="V5327" s="13"/>
      <c r="W5327" s="13"/>
      <c r="X5327" s="13"/>
      <c r="Y5327" s="13"/>
      <c r="Z5327" s="13"/>
      <c r="AA5327" s="13"/>
      <c r="AB5327" s="13"/>
      <c r="AC5327" s="13"/>
      <c r="AD5327" s="13"/>
      <c r="AE5327" s="13"/>
      <c r="AF5327" s="13"/>
      <c r="AG5327" s="13"/>
      <c r="AH5327" s="13"/>
      <c r="AI5327" s="13"/>
      <c r="AJ5327" s="13"/>
      <c r="AK5327" s="13"/>
      <c r="AL5327" s="13"/>
      <c r="AM5327" s="13"/>
      <c r="AN5327" s="13"/>
    </row>
    <row r="5328" spans="1:40" ht="15.75" hidden="1" customHeight="1" x14ac:dyDescent="0.25">
      <c r="A5328" s="13"/>
      <c r="B5328" s="13"/>
      <c r="C5328" s="13"/>
      <c r="D5328" s="13"/>
      <c r="E5328" s="13"/>
      <c r="F5328" s="13"/>
      <c r="G5328" s="13"/>
      <c r="H5328" s="13"/>
      <c r="I5328" s="13"/>
      <c r="J5328" s="13"/>
      <c r="K5328" s="13"/>
      <c r="L5328" s="13"/>
      <c r="M5328" s="13"/>
      <c r="N5328" s="13"/>
      <c r="O5328" s="13"/>
      <c r="P5328" s="13"/>
      <c r="Q5328" s="13"/>
      <c r="R5328" s="13"/>
      <c r="S5328" s="13"/>
      <c r="T5328" s="13"/>
      <c r="U5328" s="13"/>
      <c r="V5328" s="13"/>
      <c r="W5328" s="13"/>
      <c r="X5328" s="13"/>
      <c r="Y5328" s="13"/>
      <c r="Z5328" s="13"/>
      <c r="AA5328" s="13"/>
      <c r="AB5328" s="13"/>
      <c r="AC5328" s="13"/>
      <c r="AD5328" s="13"/>
      <c r="AE5328" s="13"/>
      <c r="AF5328" s="13"/>
      <c r="AG5328" s="13"/>
      <c r="AH5328" s="13"/>
      <c r="AI5328" s="13"/>
      <c r="AJ5328" s="13"/>
      <c r="AK5328" s="13"/>
      <c r="AL5328" s="13"/>
      <c r="AM5328" s="13"/>
      <c r="AN5328" s="13"/>
    </row>
    <row r="5329" spans="1:40" ht="15.75" hidden="1" customHeight="1" x14ac:dyDescent="0.25">
      <c r="A5329" s="13"/>
      <c r="B5329" s="13"/>
      <c r="C5329" s="13"/>
      <c r="D5329" s="13"/>
      <c r="E5329" s="13"/>
      <c r="F5329" s="13"/>
      <c r="G5329" s="13"/>
      <c r="H5329" s="13"/>
      <c r="I5329" s="13"/>
      <c r="J5329" s="13"/>
      <c r="K5329" s="13"/>
      <c r="L5329" s="13"/>
      <c r="M5329" s="13"/>
      <c r="N5329" s="13"/>
      <c r="O5329" s="13"/>
      <c r="P5329" s="13"/>
      <c r="Q5329" s="13"/>
      <c r="R5329" s="13"/>
      <c r="S5329" s="13"/>
      <c r="T5329" s="13"/>
      <c r="U5329" s="13"/>
      <c r="V5329" s="13"/>
      <c r="W5329" s="13"/>
      <c r="X5329" s="13"/>
      <c r="Y5329" s="13"/>
      <c r="Z5329" s="13"/>
      <c r="AA5329" s="13"/>
      <c r="AB5329" s="13"/>
      <c r="AC5329" s="13"/>
      <c r="AD5329" s="13"/>
      <c r="AE5329" s="13"/>
      <c r="AF5329" s="13"/>
      <c r="AG5329" s="13"/>
      <c r="AH5329" s="13"/>
      <c r="AI5329" s="13"/>
      <c r="AJ5329" s="13"/>
      <c r="AK5329" s="13"/>
      <c r="AL5329" s="13"/>
      <c r="AM5329" s="13"/>
      <c r="AN5329" s="13"/>
    </row>
    <row r="5330" spans="1:40" ht="15.75" hidden="1" customHeight="1" x14ac:dyDescent="0.25">
      <c r="A5330" s="13"/>
      <c r="B5330" s="13"/>
      <c r="C5330" s="13"/>
      <c r="D5330" s="13"/>
      <c r="E5330" s="13"/>
      <c r="F5330" s="13"/>
      <c r="G5330" s="13"/>
      <c r="H5330" s="13"/>
      <c r="I5330" s="13"/>
      <c r="J5330" s="13"/>
      <c r="K5330" s="13"/>
      <c r="L5330" s="13"/>
      <c r="M5330" s="13"/>
      <c r="N5330" s="13"/>
      <c r="O5330" s="13"/>
      <c r="P5330" s="13"/>
      <c r="Q5330" s="13"/>
      <c r="R5330" s="13"/>
      <c r="S5330" s="13"/>
      <c r="T5330" s="13"/>
      <c r="U5330" s="13"/>
      <c r="V5330" s="13"/>
      <c r="W5330" s="13"/>
      <c r="X5330" s="13"/>
      <c r="Y5330" s="13"/>
      <c r="Z5330" s="13"/>
      <c r="AA5330" s="13"/>
      <c r="AB5330" s="13"/>
      <c r="AC5330" s="13"/>
      <c r="AD5330" s="13"/>
      <c r="AE5330" s="13"/>
      <c r="AF5330" s="13"/>
      <c r="AG5330" s="13"/>
      <c r="AH5330" s="13"/>
      <c r="AI5330" s="13"/>
      <c r="AJ5330" s="13"/>
      <c r="AK5330" s="13"/>
      <c r="AL5330" s="13"/>
      <c r="AM5330" s="13"/>
      <c r="AN5330" s="13"/>
    </row>
    <row r="5331" spans="1:40" ht="15.75" hidden="1" customHeight="1" x14ac:dyDescent="0.25">
      <c r="A5331" s="13"/>
      <c r="B5331" s="13"/>
      <c r="C5331" s="13"/>
      <c r="D5331" s="13"/>
      <c r="E5331" s="13"/>
      <c r="F5331" s="13"/>
      <c r="G5331" s="13"/>
      <c r="H5331" s="13"/>
      <c r="I5331" s="13"/>
      <c r="J5331" s="13"/>
      <c r="K5331" s="13"/>
      <c r="L5331" s="13"/>
      <c r="M5331" s="13"/>
      <c r="N5331" s="13"/>
      <c r="O5331" s="13"/>
      <c r="P5331" s="13"/>
      <c r="Q5331" s="13"/>
      <c r="R5331" s="13"/>
      <c r="S5331" s="13"/>
      <c r="T5331" s="13"/>
      <c r="U5331" s="13"/>
      <c r="V5331" s="13"/>
      <c r="W5331" s="13"/>
      <c r="X5331" s="13"/>
      <c r="Y5331" s="13"/>
      <c r="Z5331" s="13"/>
      <c r="AA5331" s="13"/>
      <c r="AB5331" s="13"/>
      <c r="AC5331" s="13"/>
      <c r="AD5331" s="13"/>
      <c r="AE5331" s="13"/>
      <c r="AF5331" s="13"/>
      <c r="AG5331" s="13"/>
      <c r="AH5331" s="13"/>
      <c r="AI5331" s="13"/>
      <c r="AJ5331" s="13"/>
      <c r="AK5331" s="13"/>
      <c r="AL5331" s="13"/>
      <c r="AM5331" s="13"/>
      <c r="AN5331" s="13"/>
    </row>
    <row r="5332" spans="1:40" ht="15.75" hidden="1" customHeight="1" x14ac:dyDescent="0.25">
      <c r="A5332" s="13"/>
      <c r="B5332" s="13"/>
      <c r="C5332" s="13"/>
      <c r="D5332" s="13"/>
      <c r="E5332" s="13"/>
      <c r="F5332" s="13"/>
      <c r="G5332" s="13"/>
      <c r="H5332" s="13"/>
      <c r="I5332" s="13"/>
      <c r="J5332" s="13"/>
      <c r="K5332" s="13"/>
      <c r="L5332" s="13"/>
      <c r="M5332" s="13"/>
      <c r="N5332" s="13"/>
      <c r="O5332" s="13"/>
      <c r="P5332" s="13"/>
      <c r="Q5332" s="13"/>
      <c r="R5332" s="13"/>
      <c r="S5332" s="13"/>
      <c r="T5332" s="13"/>
      <c r="U5332" s="13"/>
      <c r="V5332" s="13"/>
      <c r="W5332" s="13"/>
      <c r="X5332" s="13"/>
      <c r="Y5332" s="13"/>
      <c r="Z5332" s="13"/>
      <c r="AA5332" s="13"/>
      <c r="AB5332" s="13"/>
      <c r="AC5332" s="13"/>
      <c r="AD5332" s="13"/>
      <c r="AE5332" s="13"/>
      <c r="AF5332" s="13"/>
      <c r="AG5332" s="13"/>
      <c r="AH5332" s="13"/>
      <c r="AI5332" s="13"/>
      <c r="AJ5332" s="13"/>
      <c r="AK5332" s="13"/>
      <c r="AL5332" s="13"/>
      <c r="AM5332" s="13"/>
      <c r="AN5332" s="13"/>
    </row>
    <row r="5333" spans="1:40" ht="15.75" hidden="1" customHeight="1" x14ac:dyDescent="0.25">
      <c r="A5333" s="13"/>
      <c r="B5333" s="13"/>
      <c r="C5333" s="13"/>
      <c r="D5333" s="13"/>
      <c r="E5333" s="13"/>
      <c r="F5333" s="13"/>
      <c r="G5333" s="13"/>
      <c r="H5333" s="13"/>
      <c r="I5333" s="13"/>
      <c r="J5333" s="13"/>
      <c r="K5333" s="13"/>
      <c r="L5333" s="13"/>
      <c r="M5333" s="13"/>
      <c r="N5333" s="13"/>
      <c r="O5333" s="13"/>
      <c r="P5333" s="13"/>
      <c r="Q5333" s="13"/>
      <c r="R5333" s="13"/>
      <c r="S5333" s="13"/>
      <c r="T5333" s="13"/>
      <c r="U5333" s="13"/>
      <c r="V5333" s="13"/>
      <c r="W5333" s="13"/>
      <c r="X5333" s="13"/>
      <c r="Y5333" s="13"/>
      <c r="Z5333" s="13"/>
      <c r="AA5333" s="13"/>
      <c r="AB5333" s="13"/>
      <c r="AC5333" s="13"/>
      <c r="AD5333" s="13"/>
      <c r="AE5333" s="13"/>
      <c r="AF5333" s="13"/>
      <c r="AG5333" s="13"/>
      <c r="AH5333" s="13"/>
      <c r="AI5333" s="13"/>
      <c r="AJ5333" s="13"/>
      <c r="AK5333" s="13"/>
      <c r="AL5333" s="13"/>
      <c r="AM5333" s="13"/>
      <c r="AN5333" s="13"/>
    </row>
    <row r="5334" spans="1:40" ht="15.75" hidden="1" customHeight="1" x14ac:dyDescent="0.25">
      <c r="A5334" s="13"/>
      <c r="B5334" s="13"/>
      <c r="C5334" s="13"/>
      <c r="D5334" s="13"/>
      <c r="E5334" s="13"/>
      <c r="F5334" s="13"/>
      <c r="G5334" s="13"/>
      <c r="H5334" s="13"/>
      <c r="I5334" s="13"/>
      <c r="J5334" s="13"/>
      <c r="K5334" s="13"/>
      <c r="L5334" s="13"/>
      <c r="M5334" s="13"/>
      <c r="N5334" s="13"/>
      <c r="O5334" s="13"/>
      <c r="P5334" s="13"/>
      <c r="Q5334" s="13"/>
      <c r="R5334" s="13"/>
      <c r="S5334" s="13"/>
      <c r="T5334" s="13"/>
      <c r="U5334" s="13"/>
      <c r="V5334" s="13"/>
      <c r="W5334" s="13"/>
      <c r="X5334" s="13"/>
      <c r="Y5334" s="13"/>
      <c r="Z5334" s="13"/>
      <c r="AA5334" s="13"/>
      <c r="AB5334" s="13"/>
      <c r="AC5334" s="13"/>
      <c r="AD5334" s="13"/>
      <c r="AE5334" s="13"/>
      <c r="AF5334" s="13"/>
      <c r="AG5334" s="13"/>
      <c r="AH5334" s="13"/>
      <c r="AI5334" s="13"/>
      <c r="AJ5334" s="13"/>
      <c r="AK5334" s="13"/>
      <c r="AL5334" s="13"/>
      <c r="AM5334" s="13"/>
      <c r="AN5334" s="13"/>
    </row>
    <row r="5335" spans="1:40" ht="15.75" hidden="1" customHeight="1" x14ac:dyDescent="0.25">
      <c r="A5335" s="13"/>
      <c r="B5335" s="13"/>
      <c r="C5335" s="13"/>
      <c r="D5335" s="13"/>
      <c r="E5335" s="13"/>
      <c r="F5335" s="13"/>
      <c r="G5335" s="13"/>
      <c r="H5335" s="13"/>
      <c r="I5335" s="13"/>
      <c r="J5335" s="13"/>
      <c r="K5335" s="13"/>
      <c r="L5335" s="13"/>
      <c r="M5335" s="13"/>
      <c r="N5335" s="13"/>
      <c r="O5335" s="13"/>
      <c r="P5335" s="13"/>
      <c r="Q5335" s="13"/>
      <c r="R5335" s="13"/>
      <c r="S5335" s="13"/>
      <c r="T5335" s="13"/>
      <c r="U5335" s="13"/>
      <c r="V5335" s="13"/>
      <c r="W5335" s="13"/>
      <c r="X5335" s="13"/>
      <c r="Y5335" s="13"/>
      <c r="Z5335" s="13"/>
      <c r="AA5335" s="13"/>
      <c r="AB5335" s="13"/>
      <c r="AC5335" s="13"/>
      <c r="AD5335" s="13"/>
      <c r="AE5335" s="13"/>
      <c r="AF5335" s="13"/>
      <c r="AG5335" s="13"/>
      <c r="AH5335" s="13"/>
      <c r="AI5335" s="13"/>
      <c r="AJ5335" s="13"/>
      <c r="AK5335" s="13"/>
      <c r="AL5335" s="13"/>
      <c r="AM5335" s="13"/>
      <c r="AN5335" s="13"/>
    </row>
    <row r="5336" spans="1:40" ht="15.75" hidden="1" customHeight="1" x14ac:dyDescent="0.25">
      <c r="A5336" s="13"/>
      <c r="B5336" s="13"/>
      <c r="C5336" s="13"/>
      <c r="D5336" s="13"/>
      <c r="E5336" s="13"/>
      <c r="F5336" s="13"/>
      <c r="G5336" s="13"/>
      <c r="H5336" s="13"/>
      <c r="I5336" s="13"/>
      <c r="J5336" s="13"/>
      <c r="K5336" s="13"/>
      <c r="L5336" s="13"/>
      <c r="M5336" s="13"/>
      <c r="N5336" s="13"/>
      <c r="O5336" s="13"/>
      <c r="P5336" s="13"/>
      <c r="Q5336" s="13"/>
      <c r="R5336" s="13"/>
      <c r="S5336" s="13"/>
      <c r="T5336" s="13"/>
      <c r="U5336" s="13"/>
      <c r="V5336" s="13"/>
      <c r="W5336" s="13"/>
      <c r="X5336" s="13"/>
      <c r="Y5336" s="13"/>
      <c r="Z5336" s="13"/>
      <c r="AA5336" s="13"/>
      <c r="AB5336" s="13"/>
      <c r="AC5336" s="13"/>
      <c r="AD5336" s="13"/>
      <c r="AE5336" s="13"/>
      <c r="AF5336" s="13"/>
      <c r="AG5336" s="13"/>
      <c r="AH5336" s="13"/>
      <c r="AI5336" s="13"/>
      <c r="AJ5336" s="13"/>
      <c r="AK5336" s="13"/>
      <c r="AL5336" s="13"/>
      <c r="AM5336" s="13"/>
      <c r="AN5336" s="13"/>
    </row>
    <row r="5337" spans="1:40" ht="15.75" hidden="1" customHeight="1" x14ac:dyDescent="0.25">
      <c r="A5337" s="13"/>
      <c r="B5337" s="13"/>
      <c r="C5337" s="13"/>
      <c r="D5337" s="13"/>
      <c r="E5337" s="13"/>
      <c r="F5337" s="13"/>
      <c r="G5337" s="13"/>
      <c r="H5337" s="13"/>
      <c r="I5337" s="13"/>
      <c r="J5337" s="13"/>
      <c r="K5337" s="13"/>
      <c r="L5337" s="13"/>
      <c r="M5337" s="13"/>
      <c r="N5337" s="13"/>
      <c r="O5337" s="13"/>
      <c r="P5337" s="13"/>
      <c r="Q5337" s="13"/>
      <c r="R5337" s="13"/>
      <c r="S5337" s="13"/>
      <c r="T5337" s="13"/>
      <c r="U5337" s="13"/>
      <c r="V5337" s="13"/>
      <c r="W5337" s="13"/>
      <c r="X5337" s="13"/>
      <c r="Y5337" s="13"/>
      <c r="Z5337" s="13"/>
      <c r="AA5337" s="13"/>
      <c r="AB5337" s="13"/>
      <c r="AC5337" s="13"/>
      <c r="AD5337" s="13"/>
      <c r="AE5337" s="13"/>
      <c r="AF5337" s="13"/>
      <c r="AG5337" s="13"/>
      <c r="AH5337" s="13"/>
      <c r="AI5337" s="13"/>
      <c r="AJ5337" s="13"/>
      <c r="AK5337" s="13"/>
      <c r="AL5337" s="13"/>
      <c r="AM5337" s="13"/>
      <c r="AN5337" s="13"/>
    </row>
    <row r="5338" spans="1:40" ht="15.75" hidden="1" customHeight="1" x14ac:dyDescent="0.25">
      <c r="A5338" s="13"/>
      <c r="B5338" s="13"/>
      <c r="C5338" s="13"/>
      <c r="D5338" s="13"/>
      <c r="E5338" s="13"/>
      <c r="F5338" s="13"/>
      <c r="G5338" s="13"/>
      <c r="H5338" s="13"/>
      <c r="I5338" s="13"/>
      <c r="J5338" s="13"/>
      <c r="K5338" s="13"/>
      <c r="L5338" s="13"/>
      <c r="M5338" s="13"/>
      <c r="N5338" s="13"/>
      <c r="O5338" s="13"/>
      <c r="P5338" s="13"/>
      <c r="Q5338" s="13"/>
      <c r="R5338" s="13"/>
      <c r="S5338" s="13"/>
      <c r="T5338" s="13"/>
      <c r="U5338" s="13"/>
      <c r="V5338" s="13"/>
      <c r="W5338" s="13"/>
      <c r="X5338" s="13"/>
      <c r="Y5338" s="13"/>
      <c r="Z5338" s="13"/>
      <c r="AA5338" s="13"/>
      <c r="AB5338" s="13"/>
      <c r="AC5338" s="13"/>
      <c r="AD5338" s="13"/>
      <c r="AE5338" s="13"/>
      <c r="AF5338" s="13"/>
      <c r="AG5338" s="13"/>
      <c r="AH5338" s="13"/>
      <c r="AI5338" s="13"/>
      <c r="AJ5338" s="13"/>
      <c r="AK5338" s="13"/>
      <c r="AL5338" s="13"/>
      <c r="AM5338" s="13"/>
      <c r="AN5338" s="13"/>
    </row>
    <row r="5339" spans="1:40" ht="15.75" hidden="1" customHeight="1" x14ac:dyDescent="0.25">
      <c r="A5339" s="13"/>
      <c r="B5339" s="13"/>
      <c r="C5339" s="13"/>
      <c r="D5339" s="13"/>
      <c r="E5339" s="13"/>
      <c r="F5339" s="13"/>
      <c r="G5339" s="13"/>
      <c r="H5339" s="13"/>
      <c r="I5339" s="13"/>
      <c r="J5339" s="13"/>
      <c r="K5339" s="13"/>
      <c r="L5339" s="13"/>
      <c r="M5339" s="13"/>
      <c r="N5339" s="13"/>
      <c r="O5339" s="13"/>
      <c r="P5339" s="13"/>
      <c r="Q5339" s="13"/>
      <c r="R5339" s="13"/>
      <c r="S5339" s="13"/>
      <c r="T5339" s="13"/>
      <c r="U5339" s="13"/>
      <c r="V5339" s="13"/>
      <c r="W5339" s="13"/>
      <c r="X5339" s="13"/>
      <c r="Y5339" s="13"/>
      <c r="Z5339" s="13"/>
      <c r="AA5339" s="13"/>
      <c r="AB5339" s="13"/>
      <c r="AC5339" s="13"/>
      <c r="AD5339" s="13"/>
      <c r="AE5339" s="13"/>
      <c r="AF5339" s="13"/>
      <c r="AG5339" s="13"/>
      <c r="AH5339" s="13"/>
      <c r="AI5339" s="13"/>
      <c r="AJ5339" s="13"/>
      <c r="AK5339" s="13"/>
      <c r="AL5339" s="13"/>
      <c r="AM5339" s="13"/>
      <c r="AN5339" s="13"/>
    </row>
    <row r="5340" spans="1:40" ht="15.75" hidden="1" customHeight="1" x14ac:dyDescent="0.25">
      <c r="A5340" s="13"/>
      <c r="B5340" s="13"/>
      <c r="C5340" s="13"/>
      <c r="D5340" s="13"/>
      <c r="E5340" s="13"/>
      <c r="F5340" s="13"/>
      <c r="G5340" s="13"/>
      <c r="H5340" s="13"/>
      <c r="I5340" s="13"/>
      <c r="J5340" s="13"/>
      <c r="K5340" s="13"/>
      <c r="L5340" s="13"/>
      <c r="M5340" s="13"/>
      <c r="N5340" s="13"/>
      <c r="O5340" s="13"/>
      <c r="P5340" s="13"/>
      <c r="Q5340" s="13"/>
      <c r="R5340" s="13"/>
      <c r="S5340" s="13"/>
      <c r="T5340" s="13"/>
      <c r="U5340" s="13"/>
      <c r="V5340" s="13"/>
      <c r="W5340" s="13"/>
      <c r="X5340" s="13"/>
      <c r="Y5340" s="13"/>
      <c r="Z5340" s="13"/>
      <c r="AA5340" s="13"/>
      <c r="AB5340" s="13"/>
      <c r="AC5340" s="13"/>
      <c r="AD5340" s="13"/>
      <c r="AE5340" s="13"/>
      <c r="AF5340" s="13"/>
      <c r="AG5340" s="13"/>
      <c r="AH5340" s="13"/>
      <c r="AI5340" s="13"/>
      <c r="AJ5340" s="13"/>
      <c r="AK5340" s="13"/>
      <c r="AL5340" s="13"/>
      <c r="AM5340" s="13"/>
      <c r="AN5340" s="13"/>
    </row>
    <row r="5341" spans="1:40" ht="15.75" hidden="1" customHeight="1" x14ac:dyDescent="0.25">
      <c r="A5341" s="13"/>
      <c r="B5341" s="13"/>
      <c r="C5341" s="13"/>
      <c r="D5341" s="13"/>
      <c r="E5341" s="13"/>
      <c r="F5341" s="13"/>
      <c r="G5341" s="13"/>
      <c r="H5341" s="13"/>
      <c r="I5341" s="13"/>
      <c r="J5341" s="13"/>
      <c r="K5341" s="13"/>
      <c r="L5341" s="13"/>
      <c r="M5341" s="13"/>
      <c r="N5341" s="13"/>
      <c r="O5341" s="13"/>
      <c r="P5341" s="13"/>
      <c r="Q5341" s="13"/>
      <c r="R5341" s="13"/>
      <c r="S5341" s="13"/>
      <c r="T5341" s="13"/>
      <c r="U5341" s="13"/>
      <c r="V5341" s="13"/>
      <c r="W5341" s="13"/>
      <c r="X5341" s="13"/>
      <c r="Y5341" s="13"/>
      <c r="Z5341" s="13"/>
      <c r="AA5341" s="13"/>
      <c r="AB5341" s="13"/>
      <c r="AC5341" s="13"/>
      <c r="AD5341" s="13"/>
      <c r="AE5341" s="13"/>
      <c r="AF5341" s="13"/>
      <c r="AG5341" s="13"/>
      <c r="AH5341" s="13"/>
      <c r="AI5341" s="13"/>
      <c r="AJ5341" s="13"/>
      <c r="AK5341" s="13"/>
      <c r="AL5341" s="13"/>
      <c r="AM5341" s="13"/>
      <c r="AN5341" s="13"/>
    </row>
    <row r="5342" spans="1:40" ht="15.75" hidden="1" customHeight="1" x14ac:dyDescent="0.25">
      <c r="A5342" s="13"/>
      <c r="B5342" s="13"/>
      <c r="C5342" s="13"/>
      <c r="D5342" s="13"/>
      <c r="E5342" s="13"/>
      <c r="F5342" s="13"/>
      <c r="G5342" s="13"/>
      <c r="H5342" s="13"/>
      <c r="I5342" s="13"/>
      <c r="J5342" s="13"/>
      <c r="K5342" s="13"/>
      <c r="L5342" s="13"/>
      <c r="M5342" s="13"/>
      <c r="N5342" s="13"/>
      <c r="O5342" s="13"/>
      <c r="P5342" s="13"/>
      <c r="Q5342" s="13"/>
      <c r="R5342" s="13"/>
      <c r="S5342" s="13"/>
      <c r="T5342" s="13"/>
      <c r="U5342" s="13"/>
      <c r="V5342" s="13"/>
      <c r="W5342" s="13"/>
      <c r="X5342" s="13"/>
      <c r="Y5342" s="13"/>
      <c r="Z5342" s="13"/>
      <c r="AA5342" s="13"/>
      <c r="AB5342" s="13"/>
      <c r="AC5342" s="13"/>
      <c r="AD5342" s="13"/>
      <c r="AE5342" s="13"/>
      <c r="AF5342" s="13"/>
      <c r="AG5342" s="13"/>
      <c r="AH5342" s="13"/>
      <c r="AI5342" s="13"/>
      <c r="AJ5342" s="13"/>
      <c r="AK5342" s="13"/>
      <c r="AL5342" s="13"/>
      <c r="AM5342" s="13"/>
      <c r="AN5342" s="13"/>
    </row>
    <row r="5343" spans="1:40" ht="15.75" hidden="1" customHeight="1" x14ac:dyDescent="0.25">
      <c r="A5343" s="13"/>
      <c r="B5343" s="13"/>
      <c r="C5343" s="13"/>
      <c r="D5343" s="13"/>
      <c r="E5343" s="13"/>
      <c r="F5343" s="13"/>
      <c r="G5343" s="13"/>
      <c r="H5343" s="13"/>
      <c r="I5343" s="13"/>
      <c r="J5343" s="13"/>
      <c r="K5343" s="13"/>
      <c r="L5343" s="13"/>
      <c r="M5343" s="13"/>
      <c r="N5343" s="13"/>
      <c r="O5343" s="13"/>
      <c r="P5343" s="13"/>
      <c r="Q5343" s="13"/>
      <c r="R5343" s="13"/>
      <c r="S5343" s="13"/>
      <c r="T5343" s="13"/>
      <c r="U5343" s="13"/>
      <c r="V5343" s="13"/>
      <c r="W5343" s="13"/>
      <c r="X5343" s="13"/>
      <c r="Y5343" s="13"/>
      <c r="Z5343" s="13"/>
      <c r="AA5343" s="13"/>
      <c r="AB5343" s="13"/>
      <c r="AC5343" s="13"/>
      <c r="AD5343" s="13"/>
      <c r="AE5343" s="13"/>
      <c r="AF5343" s="13"/>
      <c r="AG5343" s="13"/>
      <c r="AH5343" s="13"/>
      <c r="AI5343" s="13"/>
      <c r="AJ5343" s="13"/>
      <c r="AK5343" s="13"/>
      <c r="AL5343" s="13"/>
      <c r="AM5343" s="13"/>
      <c r="AN5343" s="13"/>
    </row>
    <row r="5344" spans="1:40" ht="15.75" hidden="1" customHeight="1" x14ac:dyDescent="0.25">
      <c r="A5344" s="13"/>
      <c r="B5344" s="13"/>
      <c r="C5344" s="13"/>
      <c r="D5344" s="13"/>
      <c r="E5344" s="13"/>
      <c r="F5344" s="13"/>
      <c r="G5344" s="13"/>
      <c r="H5344" s="13"/>
      <c r="I5344" s="13"/>
      <c r="J5344" s="13"/>
      <c r="K5344" s="13"/>
      <c r="L5344" s="13"/>
      <c r="M5344" s="13"/>
      <c r="N5344" s="13"/>
      <c r="O5344" s="13"/>
      <c r="P5344" s="13"/>
      <c r="Q5344" s="13"/>
      <c r="R5344" s="13"/>
      <c r="S5344" s="13"/>
      <c r="T5344" s="13"/>
      <c r="U5344" s="13"/>
      <c r="V5344" s="13"/>
      <c r="W5344" s="13"/>
      <c r="X5344" s="13"/>
      <c r="Y5344" s="13"/>
      <c r="Z5344" s="13"/>
      <c r="AA5344" s="13"/>
      <c r="AB5344" s="13"/>
      <c r="AC5344" s="13"/>
      <c r="AD5344" s="13"/>
      <c r="AE5344" s="13"/>
      <c r="AF5344" s="13"/>
      <c r="AG5344" s="13"/>
      <c r="AH5344" s="13"/>
      <c r="AI5344" s="13"/>
      <c r="AJ5344" s="13"/>
      <c r="AK5344" s="13"/>
      <c r="AL5344" s="13"/>
      <c r="AM5344" s="13"/>
      <c r="AN5344" s="13"/>
    </row>
    <row r="5345" spans="1:40" ht="15.75" hidden="1" customHeight="1" x14ac:dyDescent="0.25">
      <c r="A5345" s="13"/>
      <c r="B5345" s="13"/>
      <c r="C5345" s="13"/>
      <c r="D5345" s="13"/>
      <c r="E5345" s="13"/>
      <c r="F5345" s="13"/>
      <c r="G5345" s="13"/>
      <c r="H5345" s="13"/>
      <c r="I5345" s="13"/>
      <c r="J5345" s="13"/>
      <c r="K5345" s="13"/>
      <c r="L5345" s="13"/>
      <c r="M5345" s="13"/>
      <c r="N5345" s="13"/>
      <c r="O5345" s="13"/>
      <c r="P5345" s="13"/>
      <c r="Q5345" s="13"/>
      <c r="R5345" s="13"/>
      <c r="S5345" s="13"/>
      <c r="T5345" s="13"/>
      <c r="U5345" s="13"/>
      <c r="V5345" s="13"/>
      <c r="W5345" s="13"/>
      <c r="X5345" s="13"/>
      <c r="Y5345" s="13"/>
      <c r="Z5345" s="13"/>
      <c r="AA5345" s="13"/>
      <c r="AB5345" s="13"/>
      <c r="AC5345" s="13"/>
      <c r="AD5345" s="13"/>
      <c r="AE5345" s="13"/>
      <c r="AF5345" s="13"/>
      <c r="AG5345" s="13"/>
      <c r="AH5345" s="13"/>
      <c r="AI5345" s="13"/>
      <c r="AJ5345" s="13"/>
      <c r="AK5345" s="13"/>
      <c r="AL5345" s="13"/>
      <c r="AM5345" s="13"/>
      <c r="AN5345" s="13"/>
    </row>
    <row r="5346" spans="1:40" ht="15.75" hidden="1" customHeight="1" x14ac:dyDescent="0.25">
      <c r="A5346" s="13"/>
      <c r="B5346" s="13"/>
      <c r="C5346" s="13"/>
      <c r="D5346" s="13"/>
      <c r="E5346" s="13"/>
      <c r="F5346" s="13"/>
      <c r="G5346" s="13"/>
      <c r="H5346" s="13"/>
      <c r="I5346" s="13"/>
      <c r="J5346" s="13"/>
      <c r="K5346" s="13"/>
      <c r="L5346" s="13"/>
      <c r="M5346" s="13"/>
      <c r="N5346" s="13"/>
      <c r="O5346" s="13"/>
      <c r="P5346" s="13"/>
      <c r="Q5346" s="13"/>
      <c r="R5346" s="13"/>
      <c r="S5346" s="13"/>
      <c r="T5346" s="13"/>
      <c r="U5346" s="13"/>
      <c r="V5346" s="13"/>
      <c r="W5346" s="13"/>
      <c r="X5346" s="13"/>
      <c r="Y5346" s="13"/>
      <c r="Z5346" s="13"/>
      <c r="AA5346" s="13"/>
      <c r="AB5346" s="13"/>
      <c r="AC5346" s="13"/>
      <c r="AD5346" s="13"/>
      <c r="AE5346" s="13"/>
      <c r="AF5346" s="13"/>
      <c r="AG5346" s="13"/>
      <c r="AH5346" s="13"/>
      <c r="AI5346" s="13"/>
      <c r="AJ5346" s="13"/>
      <c r="AK5346" s="13"/>
      <c r="AL5346" s="13"/>
      <c r="AM5346" s="13"/>
      <c r="AN5346" s="13"/>
    </row>
    <row r="5347" spans="1:40" ht="15.75" hidden="1" customHeight="1" x14ac:dyDescent="0.25">
      <c r="A5347" s="13"/>
      <c r="B5347" s="13"/>
      <c r="C5347" s="13"/>
      <c r="D5347" s="13"/>
      <c r="E5347" s="13"/>
      <c r="F5347" s="13"/>
      <c r="G5347" s="13"/>
      <c r="H5347" s="13"/>
      <c r="I5347" s="13"/>
      <c r="J5347" s="13"/>
      <c r="K5347" s="13"/>
      <c r="L5347" s="13"/>
      <c r="M5347" s="13"/>
      <c r="N5347" s="13"/>
      <c r="O5347" s="13"/>
      <c r="P5347" s="13"/>
      <c r="Q5347" s="13"/>
      <c r="R5347" s="13"/>
      <c r="S5347" s="13"/>
      <c r="T5347" s="13"/>
      <c r="U5347" s="13"/>
      <c r="V5347" s="13"/>
      <c r="W5347" s="13"/>
      <c r="X5347" s="13"/>
      <c r="Y5347" s="13"/>
      <c r="Z5347" s="13"/>
      <c r="AA5347" s="13"/>
      <c r="AB5347" s="13"/>
      <c r="AC5347" s="13"/>
      <c r="AD5347" s="13"/>
      <c r="AE5347" s="13"/>
      <c r="AF5347" s="13"/>
      <c r="AG5347" s="13"/>
      <c r="AH5347" s="13"/>
      <c r="AI5347" s="13"/>
      <c r="AJ5347" s="13"/>
      <c r="AK5347" s="13"/>
      <c r="AL5347" s="13"/>
      <c r="AM5347" s="13"/>
      <c r="AN5347" s="13"/>
    </row>
    <row r="5348" spans="1:40" ht="15.75" hidden="1" customHeight="1" x14ac:dyDescent="0.25">
      <c r="A5348" s="13"/>
      <c r="B5348" s="13"/>
      <c r="C5348" s="13"/>
      <c r="D5348" s="13"/>
      <c r="E5348" s="13"/>
      <c r="F5348" s="13"/>
      <c r="G5348" s="13"/>
      <c r="H5348" s="13"/>
      <c r="I5348" s="13"/>
      <c r="J5348" s="13"/>
      <c r="K5348" s="13"/>
      <c r="L5348" s="13"/>
      <c r="M5348" s="13"/>
      <c r="N5348" s="13"/>
      <c r="O5348" s="13"/>
      <c r="P5348" s="13"/>
      <c r="Q5348" s="13"/>
      <c r="R5348" s="13"/>
      <c r="S5348" s="13"/>
      <c r="T5348" s="13"/>
      <c r="U5348" s="13"/>
      <c r="V5348" s="13"/>
      <c r="W5348" s="13"/>
      <c r="X5348" s="13"/>
      <c r="Y5348" s="13"/>
      <c r="Z5348" s="13"/>
      <c r="AA5348" s="13"/>
      <c r="AB5348" s="13"/>
      <c r="AC5348" s="13"/>
      <c r="AD5348" s="13"/>
      <c r="AE5348" s="13"/>
      <c r="AF5348" s="13"/>
      <c r="AG5348" s="13"/>
      <c r="AH5348" s="13"/>
      <c r="AI5348" s="13"/>
      <c r="AJ5348" s="13"/>
      <c r="AK5348" s="13"/>
      <c r="AL5348" s="13"/>
      <c r="AM5348" s="13"/>
      <c r="AN5348" s="13"/>
    </row>
    <row r="5349" spans="1:40" ht="15.75" hidden="1" customHeight="1" x14ac:dyDescent="0.25">
      <c r="A5349" s="13"/>
      <c r="B5349" s="13"/>
      <c r="C5349" s="13"/>
      <c r="D5349" s="13"/>
      <c r="E5349" s="13"/>
      <c r="F5349" s="13"/>
      <c r="G5349" s="13"/>
      <c r="H5349" s="13"/>
      <c r="I5349" s="13"/>
      <c r="J5349" s="13"/>
      <c r="K5349" s="13"/>
      <c r="L5349" s="13"/>
      <c r="M5349" s="13"/>
      <c r="N5349" s="13"/>
      <c r="O5349" s="13"/>
      <c r="P5349" s="13"/>
      <c r="Q5349" s="13"/>
      <c r="R5349" s="13"/>
      <c r="S5349" s="13"/>
      <c r="T5349" s="13"/>
      <c r="U5349" s="13"/>
      <c r="V5349" s="13"/>
      <c r="W5349" s="13"/>
      <c r="X5349" s="13"/>
      <c r="Y5349" s="13"/>
      <c r="Z5349" s="13"/>
      <c r="AA5349" s="13"/>
      <c r="AB5349" s="13"/>
      <c r="AC5349" s="13"/>
      <c r="AD5349" s="13"/>
      <c r="AE5349" s="13"/>
      <c r="AF5349" s="13"/>
      <c r="AG5349" s="13"/>
      <c r="AH5349" s="13"/>
      <c r="AI5349" s="13"/>
      <c r="AJ5349" s="13"/>
      <c r="AK5349" s="13"/>
      <c r="AL5349" s="13"/>
      <c r="AM5349" s="13"/>
      <c r="AN5349" s="13"/>
    </row>
    <row r="5350" spans="1:40" ht="15.75" hidden="1" customHeight="1" x14ac:dyDescent="0.25">
      <c r="A5350" s="13"/>
      <c r="B5350" s="13"/>
      <c r="C5350" s="13"/>
      <c r="D5350" s="13"/>
      <c r="E5350" s="13"/>
      <c r="F5350" s="13"/>
      <c r="G5350" s="13"/>
      <c r="H5350" s="13"/>
      <c r="I5350" s="13"/>
      <c r="J5350" s="13"/>
      <c r="K5350" s="13"/>
      <c r="L5350" s="13"/>
      <c r="M5350" s="13"/>
      <c r="N5350" s="13"/>
      <c r="O5350" s="13"/>
      <c r="P5350" s="13"/>
      <c r="Q5350" s="13"/>
      <c r="R5350" s="13"/>
      <c r="S5350" s="13"/>
      <c r="T5350" s="13"/>
      <c r="U5350" s="13"/>
      <c r="V5350" s="13"/>
      <c r="W5350" s="13"/>
      <c r="X5350" s="13"/>
      <c r="Y5350" s="13"/>
      <c r="Z5350" s="13"/>
      <c r="AA5350" s="13"/>
      <c r="AB5350" s="13"/>
      <c r="AC5350" s="13"/>
      <c r="AD5350" s="13"/>
      <c r="AE5350" s="13"/>
      <c r="AF5350" s="13"/>
      <c r="AG5350" s="13"/>
      <c r="AH5350" s="13"/>
      <c r="AI5350" s="13"/>
      <c r="AJ5350" s="13"/>
      <c r="AK5350" s="13"/>
      <c r="AL5350" s="13"/>
      <c r="AM5350" s="13"/>
      <c r="AN5350" s="13"/>
    </row>
    <row r="5351" spans="1:40" ht="15.75" hidden="1" customHeight="1" x14ac:dyDescent="0.25">
      <c r="A5351" s="13"/>
      <c r="B5351" s="13"/>
      <c r="C5351" s="13"/>
      <c r="D5351" s="13"/>
      <c r="E5351" s="13"/>
      <c r="F5351" s="13"/>
      <c r="G5351" s="13"/>
      <c r="H5351" s="13"/>
      <c r="I5351" s="13"/>
      <c r="J5351" s="13"/>
      <c r="K5351" s="13"/>
      <c r="L5351" s="13"/>
      <c r="M5351" s="13"/>
      <c r="N5351" s="13"/>
      <c r="O5351" s="13"/>
      <c r="P5351" s="13"/>
      <c r="Q5351" s="13"/>
      <c r="R5351" s="13"/>
      <c r="S5351" s="13"/>
      <c r="T5351" s="13"/>
      <c r="U5351" s="13"/>
      <c r="V5351" s="13"/>
      <c r="W5351" s="13"/>
      <c r="X5351" s="13"/>
      <c r="Y5351" s="13"/>
      <c r="Z5351" s="13"/>
      <c r="AA5351" s="13"/>
      <c r="AB5351" s="13"/>
      <c r="AC5351" s="13"/>
      <c r="AD5351" s="13"/>
      <c r="AE5351" s="13"/>
      <c r="AF5351" s="13"/>
      <c r="AG5351" s="13"/>
      <c r="AH5351" s="13"/>
      <c r="AI5351" s="13"/>
      <c r="AJ5351" s="13"/>
      <c r="AK5351" s="13"/>
      <c r="AL5351" s="13"/>
      <c r="AM5351" s="13"/>
      <c r="AN5351" s="13"/>
    </row>
    <row r="5352" spans="1:40" ht="15.75" hidden="1" customHeight="1" x14ac:dyDescent="0.25">
      <c r="A5352" s="13"/>
      <c r="B5352" s="13"/>
      <c r="C5352" s="13"/>
      <c r="D5352" s="13"/>
      <c r="E5352" s="13"/>
      <c r="F5352" s="13"/>
      <c r="G5352" s="13"/>
      <c r="H5352" s="13"/>
      <c r="I5352" s="13"/>
      <c r="J5352" s="13"/>
      <c r="K5352" s="13"/>
      <c r="L5352" s="13"/>
      <c r="M5352" s="13"/>
      <c r="N5352" s="13"/>
      <c r="O5352" s="13"/>
      <c r="P5352" s="13"/>
      <c r="Q5352" s="13"/>
      <c r="R5352" s="13"/>
      <c r="S5352" s="13"/>
      <c r="T5352" s="13"/>
      <c r="U5352" s="13"/>
      <c r="V5352" s="13"/>
      <c r="W5352" s="13"/>
      <c r="X5352" s="13"/>
      <c r="Y5352" s="13"/>
      <c r="Z5352" s="13"/>
      <c r="AA5352" s="13"/>
      <c r="AB5352" s="13"/>
      <c r="AC5352" s="13"/>
      <c r="AD5352" s="13"/>
      <c r="AE5352" s="13"/>
      <c r="AF5352" s="13"/>
      <c r="AG5352" s="13"/>
      <c r="AH5352" s="13"/>
      <c r="AI5352" s="13"/>
      <c r="AJ5352" s="13"/>
      <c r="AK5352" s="13"/>
      <c r="AL5352" s="13"/>
      <c r="AM5352" s="13"/>
      <c r="AN5352" s="13"/>
    </row>
    <row r="5353" spans="1:40" ht="15.75" hidden="1" customHeight="1" x14ac:dyDescent="0.25">
      <c r="A5353" s="13"/>
      <c r="B5353" s="13"/>
      <c r="C5353" s="13"/>
      <c r="D5353" s="13"/>
      <c r="E5353" s="13"/>
      <c r="F5353" s="13"/>
      <c r="G5353" s="13"/>
      <c r="H5353" s="13"/>
      <c r="I5353" s="13"/>
      <c r="J5353" s="13"/>
      <c r="K5353" s="13"/>
      <c r="L5353" s="13"/>
      <c r="M5353" s="13"/>
      <c r="N5353" s="13"/>
      <c r="O5353" s="13"/>
      <c r="P5353" s="13"/>
      <c r="Q5353" s="13"/>
      <c r="R5353" s="13"/>
      <c r="S5353" s="13"/>
      <c r="T5353" s="13"/>
      <c r="U5353" s="13"/>
      <c r="V5353" s="13"/>
      <c r="W5353" s="13"/>
      <c r="X5353" s="13"/>
      <c r="Y5353" s="13"/>
      <c r="Z5353" s="13"/>
      <c r="AA5353" s="13"/>
      <c r="AB5353" s="13"/>
      <c r="AC5353" s="13"/>
      <c r="AD5353" s="13"/>
      <c r="AE5353" s="13"/>
      <c r="AF5353" s="13"/>
      <c r="AG5353" s="13"/>
      <c r="AH5353" s="13"/>
      <c r="AI5353" s="13"/>
      <c r="AJ5353" s="13"/>
      <c r="AK5353" s="13"/>
      <c r="AL5353" s="13"/>
      <c r="AM5353" s="13"/>
      <c r="AN5353" s="13"/>
    </row>
    <row r="5354" spans="1:40" ht="15.75" hidden="1" customHeight="1" x14ac:dyDescent="0.25">
      <c r="A5354" s="13"/>
      <c r="B5354" s="13"/>
      <c r="C5354" s="13"/>
      <c r="D5354" s="13"/>
      <c r="E5354" s="13"/>
      <c r="F5354" s="13"/>
      <c r="G5354" s="13"/>
      <c r="H5354" s="13"/>
      <c r="I5354" s="13"/>
      <c r="J5354" s="13"/>
      <c r="K5354" s="13"/>
      <c r="L5354" s="13"/>
      <c r="M5354" s="13"/>
      <c r="N5354" s="13"/>
      <c r="O5354" s="13"/>
      <c r="P5354" s="13"/>
      <c r="Q5354" s="13"/>
      <c r="R5354" s="13"/>
      <c r="S5354" s="13"/>
      <c r="T5354" s="13"/>
      <c r="U5354" s="13"/>
      <c r="V5354" s="13"/>
      <c r="W5354" s="13"/>
      <c r="X5354" s="13"/>
      <c r="Y5354" s="13"/>
      <c r="Z5354" s="13"/>
      <c r="AA5354" s="13"/>
      <c r="AB5354" s="13"/>
      <c r="AC5354" s="13"/>
      <c r="AD5354" s="13"/>
      <c r="AE5354" s="13"/>
      <c r="AF5354" s="13"/>
      <c r="AG5354" s="13"/>
      <c r="AH5354" s="13"/>
      <c r="AI5354" s="13"/>
      <c r="AJ5354" s="13"/>
      <c r="AK5354" s="13"/>
      <c r="AL5354" s="13"/>
      <c r="AM5354" s="13"/>
      <c r="AN5354" s="13"/>
    </row>
    <row r="5355" spans="1:40" ht="15.75" hidden="1" customHeight="1" x14ac:dyDescent="0.25">
      <c r="A5355" s="13"/>
      <c r="B5355" s="13"/>
      <c r="C5355" s="13"/>
      <c r="D5355" s="13"/>
      <c r="E5355" s="13"/>
      <c r="F5355" s="13"/>
      <c r="G5355" s="13"/>
      <c r="H5355" s="13"/>
      <c r="I5355" s="13"/>
      <c r="J5355" s="13"/>
      <c r="K5355" s="13"/>
      <c r="L5355" s="13"/>
      <c r="M5355" s="13"/>
      <c r="N5355" s="13"/>
      <c r="O5355" s="13"/>
      <c r="P5355" s="13"/>
      <c r="Q5355" s="13"/>
      <c r="R5355" s="13"/>
      <c r="S5355" s="13"/>
      <c r="T5355" s="13"/>
      <c r="U5355" s="13"/>
      <c r="V5355" s="13"/>
      <c r="W5355" s="13"/>
      <c r="X5355" s="13"/>
      <c r="Y5355" s="13"/>
      <c r="Z5355" s="13"/>
      <c r="AA5355" s="13"/>
      <c r="AB5355" s="13"/>
      <c r="AC5355" s="13"/>
      <c r="AD5355" s="13"/>
      <c r="AE5355" s="13"/>
      <c r="AF5355" s="13"/>
      <c r="AG5355" s="13"/>
      <c r="AH5355" s="13"/>
      <c r="AI5355" s="13"/>
      <c r="AJ5355" s="13"/>
      <c r="AK5355" s="13"/>
      <c r="AL5355" s="13"/>
      <c r="AM5355" s="13"/>
      <c r="AN5355" s="13"/>
    </row>
    <row r="5356" spans="1:40" ht="15.75" hidden="1" customHeight="1" x14ac:dyDescent="0.25">
      <c r="A5356" s="13"/>
      <c r="B5356" s="13"/>
      <c r="C5356" s="13"/>
      <c r="D5356" s="13"/>
      <c r="E5356" s="13"/>
      <c r="F5356" s="13"/>
      <c r="G5356" s="13"/>
      <c r="H5356" s="13"/>
      <c r="I5356" s="13"/>
      <c r="J5356" s="13"/>
      <c r="K5356" s="13"/>
      <c r="L5356" s="13"/>
      <c r="M5356" s="13"/>
      <c r="N5356" s="13"/>
      <c r="O5356" s="13"/>
      <c r="P5356" s="13"/>
      <c r="Q5356" s="13"/>
      <c r="R5356" s="13"/>
      <c r="S5356" s="13"/>
      <c r="T5356" s="13"/>
      <c r="U5356" s="13"/>
      <c r="V5356" s="13"/>
      <c r="W5356" s="13"/>
      <c r="X5356" s="13"/>
      <c r="Y5356" s="13"/>
      <c r="Z5356" s="13"/>
      <c r="AA5356" s="13"/>
      <c r="AB5356" s="13"/>
      <c r="AC5356" s="13"/>
      <c r="AD5356" s="13"/>
      <c r="AE5356" s="13"/>
      <c r="AF5356" s="13"/>
      <c r="AG5356" s="13"/>
      <c r="AH5356" s="13"/>
      <c r="AI5356" s="13"/>
      <c r="AJ5356" s="13"/>
      <c r="AK5356" s="13"/>
      <c r="AL5356" s="13"/>
      <c r="AM5356" s="13"/>
      <c r="AN5356" s="13"/>
    </row>
    <row r="5357" spans="1:40" ht="15.75" hidden="1" customHeight="1" x14ac:dyDescent="0.25">
      <c r="A5357" s="13"/>
      <c r="B5357" s="13"/>
      <c r="C5357" s="13"/>
      <c r="D5357" s="13"/>
      <c r="E5357" s="13"/>
      <c r="F5357" s="13"/>
      <c r="G5357" s="13"/>
      <c r="H5357" s="13"/>
      <c r="I5357" s="13"/>
      <c r="J5357" s="13"/>
      <c r="K5357" s="13"/>
      <c r="L5357" s="13"/>
      <c r="M5357" s="13"/>
      <c r="N5357" s="13"/>
      <c r="O5357" s="13"/>
      <c r="P5357" s="13"/>
      <c r="Q5357" s="13"/>
      <c r="R5357" s="13"/>
      <c r="S5357" s="13"/>
      <c r="T5357" s="13"/>
      <c r="U5357" s="13"/>
      <c r="V5357" s="13"/>
      <c r="W5357" s="13"/>
      <c r="X5357" s="13"/>
      <c r="Y5357" s="13"/>
      <c r="Z5357" s="13"/>
      <c r="AA5357" s="13"/>
      <c r="AB5357" s="13"/>
      <c r="AC5357" s="13"/>
      <c r="AD5357" s="13"/>
      <c r="AE5357" s="13"/>
      <c r="AF5357" s="13"/>
      <c r="AG5357" s="13"/>
      <c r="AH5357" s="13"/>
      <c r="AI5357" s="13"/>
      <c r="AJ5357" s="13"/>
      <c r="AK5357" s="13"/>
      <c r="AL5357" s="13"/>
      <c r="AM5357" s="13"/>
      <c r="AN5357" s="13"/>
    </row>
    <row r="5358" spans="1:40" ht="15.75" hidden="1" customHeight="1" x14ac:dyDescent="0.25">
      <c r="A5358" s="13"/>
      <c r="B5358" s="13"/>
      <c r="C5358" s="13"/>
      <c r="D5358" s="13"/>
      <c r="E5358" s="13"/>
      <c r="F5358" s="13"/>
      <c r="G5358" s="13"/>
      <c r="H5358" s="13"/>
      <c r="I5358" s="13"/>
      <c r="J5358" s="13"/>
      <c r="K5358" s="13"/>
      <c r="L5358" s="13"/>
      <c r="M5358" s="13"/>
      <c r="N5358" s="13"/>
      <c r="O5358" s="13"/>
      <c r="P5358" s="13"/>
      <c r="Q5358" s="13"/>
      <c r="R5358" s="13"/>
      <c r="S5358" s="13"/>
      <c r="T5358" s="13"/>
      <c r="U5358" s="13"/>
      <c r="V5358" s="13"/>
      <c r="W5358" s="13"/>
      <c r="X5358" s="13"/>
      <c r="Y5358" s="13"/>
      <c r="Z5358" s="13"/>
      <c r="AA5358" s="13"/>
      <c r="AB5358" s="13"/>
      <c r="AC5358" s="13"/>
      <c r="AD5358" s="13"/>
      <c r="AE5358" s="13"/>
      <c r="AF5358" s="13"/>
      <c r="AG5358" s="13"/>
      <c r="AH5358" s="13"/>
      <c r="AI5358" s="13"/>
      <c r="AJ5358" s="13"/>
      <c r="AK5358" s="13"/>
      <c r="AL5358" s="13"/>
      <c r="AM5358" s="13"/>
      <c r="AN5358" s="13"/>
    </row>
    <row r="5359" spans="1:40" ht="15.75" hidden="1" customHeight="1" x14ac:dyDescent="0.25">
      <c r="A5359" s="13"/>
      <c r="B5359" s="13"/>
      <c r="C5359" s="13"/>
      <c r="D5359" s="13"/>
      <c r="E5359" s="13"/>
      <c r="F5359" s="13"/>
      <c r="G5359" s="13"/>
      <c r="H5359" s="13"/>
      <c r="I5359" s="13"/>
      <c r="J5359" s="13"/>
      <c r="K5359" s="13"/>
      <c r="L5359" s="13"/>
      <c r="M5359" s="13"/>
      <c r="N5359" s="13"/>
      <c r="O5359" s="13"/>
      <c r="P5359" s="13"/>
      <c r="Q5359" s="13"/>
      <c r="R5359" s="13"/>
      <c r="S5359" s="13"/>
      <c r="T5359" s="13"/>
      <c r="U5359" s="13"/>
      <c r="V5359" s="13"/>
      <c r="W5359" s="13"/>
      <c r="X5359" s="13"/>
      <c r="Y5359" s="13"/>
      <c r="Z5359" s="13"/>
      <c r="AA5359" s="13"/>
      <c r="AB5359" s="13"/>
      <c r="AC5359" s="13"/>
      <c r="AD5359" s="13"/>
      <c r="AE5359" s="13"/>
      <c r="AF5359" s="13"/>
      <c r="AG5359" s="13"/>
      <c r="AH5359" s="13"/>
      <c r="AI5359" s="13"/>
      <c r="AJ5359" s="13"/>
      <c r="AK5359" s="13"/>
      <c r="AL5359" s="13"/>
      <c r="AM5359" s="13"/>
      <c r="AN5359" s="13"/>
    </row>
    <row r="5360" spans="1:40" ht="15.75" hidden="1" customHeight="1" x14ac:dyDescent="0.25">
      <c r="A5360" s="13"/>
      <c r="B5360" s="13"/>
      <c r="C5360" s="13"/>
      <c r="D5360" s="13"/>
      <c r="E5360" s="13"/>
      <c r="F5360" s="13"/>
      <c r="G5360" s="13"/>
      <c r="H5360" s="13"/>
      <c r="I5360" s="13"/>
      <c r="J5360" s="13"/>
      <c r="K5360" s="13"/>
      <c r="L5360" s="13"/>
      <c r="M5360" s="13"/>
      <c r="N5360" s="13"/>
      <c r="O5360" s="13"/>
      <c r="P5360" s="13"/>
      <c r="Q5360" s="13"/>
      <c r="R5360" s="13"/>
      <c r="S5360" s="13"/>
      <c r="T5360" s="13"/>
      <c r="U5360" s="13"/>
      <c r="V5360" s="13"/>
      <c r="W5360" s="13"/>
      <c r="X5360" s="13"/>
      <c r="Y5360" s="13"/>
      <c r="Z5360" s="13"/>
      <c r="AA5360" s="13"/>
      <c r="AB5360" s="13"/>
      <c r="AC5360" s="13"/>
      <c r="AD5360" s="13"/>
      <c r="AE5360" s="13"/>
      <c r="AF5360" s="13"/>
      <c r="AG5360" s="13"/>
      <c r="AH5360" s="13"/>
      <c r="AI5360" s="13"/>
      <c r="AJ5360" s="13"/>
      <c r="AK5360" s="13"/>
      <c r="AL5360" s="13"/>
      <c r="AM5360" s="13"/>
      <c r="AN5360" s="13"/>
    </row>
    <row r="5361" spans="1:40" ht="15.75" hidden="1" customHeight="1" x14ac:dyDescent="0.25">
      <c r="A5361" s="13"/>
      <c r="B5361" s="13"/>
      <c r="C5361" s="13"/>
      <c r="D5361" s="13"/>
      <c r="E5361" s="13"/>
      <c r="F5361" s="13"/>
      <c r="G5361" s="13"/>
      <c r="H5361" s="13"/>
      <c r="I5361" s="13"/>
      <c r="J5361" s="13"/>
      <c r="K5361" s="13"/>
      <c r="L5361" s="13"/>
      <c r="M5361" s="13"/>
      <c r="N5361" s="13"/>
      <c r="O5361" s="13"/>
      <c r="P5361" s="13"/>
      <c r="Q5361" s="13"/>
      <c r="R5361" s="13"/>
      <c r="S5361" s="13"/>
      <c r="T5361" s="13"/>
      <c r="U5361" s="13"/>
      <c r="V5361" s="13"/>
      <c r="W5361" s="13"/>
      <c r="X5361" s="13"/>
      <c r="Y5361" s="13"/>
      <c r="Z5361" s="13"/>
      <c r="AA5361" s="13"/>
      <c r="AB5361" s="13"/>
      <c r="AC5361" s="13"/>
      <c r="AD5361" s="13"/>
      <c r="AE5361" s="13"/>
      <c r="AF5361" s="13"/>
      <c r="AG5361" s="13"/>
      <c r="AH5361" s="13"/>
      <c r="AI5361" s="13"/>
      <c r="AJ5361" s="13"/>
      <c r="AK5361" s="13"/>
      <c r="AL5361" s="13"/>
      <c r="AM5361" s="13"/>
      <c r="AN5361" s="13"/>
    </row>
    <row r="5362" spans="1:40" ht="15.75" hidden="1" customHeight="1" x14ac:dyDescent="0.25">
      <c r="A5362" s="13"/>
      <c r="B5362" s="13"/>
      <c r="C5362" s="13"/>
      <c r="D5362" s="13"/>
      <c r="E5362" s="13"/>
      <c r="F5362" s="13"/>
      <c r="G5362" s="13"/>
      <c r="H5362" s="13"/>
      <c r="I5362" s="13"/>
      <c r="J5362" s="13"/>
      <c r="K5362" s="13"/>
      <c r="L5362" s="13"/>
      <c r="M5362" s="13"/>
      <c r="N5362" s="13"/>
      <c r="O5362" s="13"/>
      <c r="P5362" s="13"/>
      <c r="Q5362" s="13"/>
      <c r="R5362" s="13"/>
      <c r="S5362" s="13"/>
      <c r="T5362" s="13"/>
      <c r="U5362" s="13"/>
      <c r="V5362" s="13"/>
      <c r="W5362" s="13"/>
      <c r="X5362" s="13"/>
      <c r="Y5362" s="13"/>
      <c r="Z5362" s="13"/>
      <c r="AA5362" s="13"/>
      <c r="AB5362" s="13"/>
      <c r="AC5362" s="13"/>
      <c r="AD5362" s="13"/>
      <c r="AE5362" s="13"/>
      <c r="AF5362" s="13"/>
      <c r="AG5362" s="13"/>
      <c r="AH5362" s="13"/>
      <c r="AI5362" s="13"/>
      <c r="AJ5362" s="13"/>
      <c r="AK5362" s="13"/>
      <c r="AL5362" s="13"/>
      <c r="AM5362" s="13"/>
      <c r="AN5362" s="13"/>
    </row>
    <row r="5363" spans="1:40" ht="15.75" hidden="1" customHeight="1" x14ac:dyDescent="0.25">
      <c r="A5363" s="13"/>
      <c r="B5363" s="13"/>
      <c r="C5363" s="13"/>
      <c r="D5363" s="13"/>
      <c r="E5363" s="13"/>
      <c r="F5363" s="13"/>
      <c r="G5363" s="13"/>
      <c r="H5363" s="13"/>
      <c r="I5363" s="13"/>
      <c r="J5363" s="13"/>
      <c r="K5363" s="13"/>
      <c r="L5363" s="13"/>
      <c r="M5363" s="13"/>
      <c r="N5363" s="13"/>
      <c r="O5363" s="13"/>
      <c r="P5363" s="13"/>
      <c r="Q5363" s="13"/>
      <c r="R5363" s="13"/>
      <c r="S5363" s="13"/>
      <c r="T5363" s="13"/>
      <c r="U5363" s="13"/>
      <c r="V5363" s="13"/>
      <c r="W5363" s="13"/>
      <c r="X5363" s="13"/>
      <c r="Y5363" s="13"/>
      <c r="Z5363" s="13"/>
      <c r="AA5363" s="13"/>
      <c r="AB5363" s="13"/>
      <c r="AC5363" s="13"/>
      <c r="AD5363" s="13"/>
      <c r="AE5363" s="13"/>
      <c r="AF5363" s="13"/>
      <c r="AG5363" s="13"/>
      <c r="AH5363" s="13"/>
      <c r="AI5363" s="13"/>
      <c r="AJ5363" s="13"/>
      <c r="AK5363" s="13"/>
      <c r="AL5363" s="13"/>
      <c r="AM5363" s="13"/>
      <c r="AN5363" s="13"/>
    </row>
    <row r="5364" spans="1:40" ht="15.75" hidden="1" customHeight="1" x14ac:dyDescent="0.25">
      <c r="A5364" s="13"/>
      <c r="B5364" s="13"/>
      <c r="C5364" s="13"/>
      <c r="D5364" s="13"/>
      <c r="E5364" s="13"/>
      <c r="F5364" s="13"/>
      <c r="G5364" s="13"/>
      <c r="H5364" s="13"/>
      <c r="I5364" s="13"/>
      <c r="J5364" s="13"/>
      <c r="K5364" s="13"/>
      <c r="L5364" s="13"/>
      <c r="M5364" s="13"/>
      <c r="N5364" s="13"/>
      <c r="O5364" s="13"/>
      <c r="P5364" s="13"/>
      <c r="Q5364" s="13"/>
      <c r="R5364" s="13"/>
      <c r="S5364" s="13"/>
      <c r="T5364" s="13"/>
      <c r="U5364" s="13"/>
      <c r="V5364" s="13"/>
      <c r="W5364" s="13"/>
      <c r="X5364" s="13"/>
      <c r="Y5364" s="13"/>
      <c r="Z5364" s="13"/>
      <c r="AA5364" s="13"/>
      <c r="AB5364" s="13"/>
      <c r="AC5364" s="13"/>
      <c r="AD5364" s="13"/>
      <c r="AE5364" s="13"/>
      <c r="AF5364" s="13"/>
      <c r="AG5364" s="13"/>
      <c r="AH5364" s="13"/>
      <c r="AI5364" s="13"/>
      <c r="AJ5364" s="13"/>
      <c r="AK5364" s="13"/>
      <c r="AL5364" s="13"/>
      <c r="AM5364" s="13"/>
      <c r="AN5364" s="13"/>
    </row>
    <row r="5365" spans="1:40" ht="15.75" hidden="1" customHeight="1" x14ac:dyDescent="0.25">
      <c r="A5365" s="13"/>
      <c r="B5365" s="13"/>
      <c r="C5365" s="13"/>
      <c r="D5365" s="13"/>
      <c r="E5365" s="13"/>
      <c r="F5365" s="13"/>
      <c r="G5365" s="13"/>
      <c r="H5365" s="13"/>
      <c r="I5365" s="13"/>
      <c r="J5365" s="13"/>
      <c r="K5365" s="13"/>
      <c r="L5365" s="13"/>
      <c r="M5365" s="13"/>
      <c r="N5365" s="13"/>
      <c r="O5365" s="13"/>
      <c r="P5365" s="13"/>
      <c r="Q5365" s="13"/>
      <c r="R5365" s="13"/>
      <c r="S5365" s="13"/>
      <c r="T5365" s="13"/>
      <c r="U5365" s="13"/>
      <c r="V5365" s="13"/>
      <c r="W5365" s="13"/>
      <c r="X5365" s="13"/>
      <c r="Y5365" s="13"/>
      <c r="Z5365" s="13"/>
      <c r="AA5365" s="13"/>
      <c r="AB5365" s="13"/>
      <c r="AC5365" s="13"/>
      <c r="AD5365" s="13"/>
      <c r="AE5365" s="13"/>
      <c r="AF5365" s="13"/>
      <c r="AG5365" s="13"/>
      <c r="AH5365" s="13"/>
      <c r="AI5365" s="13"/>
      <c r="AJ5365" s="13"/>
      <c r="AK5365" s="13"/>
      <c r="AL5365" s="13"/>
      <c r="AM5365" s="13"/>
      <c r="AN5365" s="13"/>
    </row>
    <row r="5366" spans="1:40" ht="15.75" hidden="1" customHeight="1" x14ac:dyDescent="0.25">
      <c r="A5366" s="13"/>
      <c r="B5366" s="13"/>
      <c r="C5366" s="13"/>
      <c r="D5366" s="13"/>
      <c r="E5366" s="13"/>
      <c r="F5366" s="13"/>
      <c r="G5366" s="13"/>
      <c r="H5366" s="13"/>
      <c r="I5366" s="13"/>
      <c r="J5366" s="13"/>
      <c r="K5366" s="13"/>
      <c r="L5366" s="13"/>
      <c r="M5366" s="13"/>
      <c r="N5366" s="13"/>
      <c r="O5366" s="13"/>
      <c r="P5366" s="13"/>
      <c r="Q5366" s="13"/>
      <c r="R5366" s="13"/>
      <c r="S5366" s="13"/>
      <c r="T5366" s="13"/>
      <c r="U5366" s="13"/>
      <c r="V5366" s="13"/>
      <c r="W5366" s="13"/>
      <c r="X5366" s="13"/>
      <c r="Y5366" s="13"/>
      <c r="Z5366" s="13"/>
      <c r="AA5366" s="13"/>
      <c r="AB5366" s="13"/>
      <c r="AC5366" s="13"/>
      <c r="AD5366" s="13"/>
      <c r="AE5366" s="13"/>
      <c r="AF5366" s="13"/>
      <c r="AG5366" s="13"/>
      <c r="AH5366" s="13"/>
      <c r="AI5366" s="13"/>
      <c r="AJ5366" s="13"/>
      <c r="AK5366" s="13"/>
      <c r="AL5366" s="13"/>
      <c r="AM5366" s="13"/>
      <c r="AN5366" s="13"/>
    </row>
    <row r="5367" spans="1:40" ht="15.75" hidden="1" customHeight="1" x14ac:dyDescent="0.25">
      <c r="A5367" s="13"/>
      <c r="B5367" s="13"/>
      <c r="C5367" s="13"/>
      <c r="D5367" s="13"/>
      <c r="E5367" s="13"/>
      <c r="F5367" s="13"/>
      <c r="G5367" s="13"/>
      <c r="H5367" s="13"/>
      <c r="I5367" s="13"/>
      <c r="J5367" s="13"/>
      <c r="K5367" s="13"/>
      <c r="L5367" s="13"/>
      <c r="M5367" s="13"/>
      <c r="N5367" s="13"/>
      <c r="O5367" s="13"/>
      <c r="P5367" s="13"/>
      <c r="Q5367" s="13"/>
      <c r="R5367" s="13"/>
      <c r="S5367" s="13"/>
      <c r="T5367" s="13"/>
      <c r="U5367" s="13"/>
      <c r="V5367" s="13"/>
      <c r="W5367" s="13"/>
      <c r="X5367" s="13"/>
      <c r="Y5367" s="13"/>
      <c r="Z5367" s="13"/>
      <c r="AA5367" s="13"/>
      <c r="AB5367" s="13"/>
      <c r="AC5367" s="13"/>
      <c r="AD5367" s="13"/>
      <c r="AE5367" s="13"/>
      <c r="AF5367" s="13"/>
      <c r="AG5367" s="13"/>
      <c r="AH5367" s="13"/>
      <c r="AI5367" s="13"/>
      <c r="AJ5367" s="13"/>
      <c r="AK5367" s="13"/>
      <c r="AL5367" s="13"/>
      <c r="AM5367" s="13"/>
      <c r="AN5367" s="13"/>
    </row>
    <row r="5368" spans="1:40" ht="15.75" hidden="1" customHeight="1" x14ac:dyDescent="0.25">
      <c r="A5368" s="13"/>
      <c r="B5368" s="13"/>
      <c r="C5368" s="13"/>
      <c r="D5368" s="13"/>
      <c r="E5368" s="13"/>
      <c r="F5368" s="13"/>
      <c r="G5368" s="13"/>
      <c r="H5368" s="13"/>
      <c r="I5368" s="13"/>
      <c r="J5368" s="13"/>
      <c r="K5368" s="13"/>
      <c r="L5368" s="13"/>
      <c r="M5368" s="13"/>
      <c r="N5368" s="13"/>
      <c r="O5368" s="13"/>
      <c r="P5368" s="13"/>
      <c r="Q5368" s="13"/>
      <c r="R5368" s="13"/>
      <c r="S5368" s="13"/>
      <c r="T5368" s="13"/>
      <c r="U5368" s="13"/>
      <c r="V5368" s="13"/>
      <c r="W5368" s="13"/>
      <c r="X5368" s="13"/>
      <c r="Y5368" s="13"/>
      <c r="Z5368" s="13"/>
      <c r="AA5368" s="13"/>
      <c r="AB5368" s="13"/>
      <c r="AC5368" s="13"/>
      <c r="AD5368" s="13"/>
      <c r="AE5368" s="13"/>
      <c r="AF5368" s="13"/>
      <c r="AG5368" s="13"/>
      <c r="AH5368" s="13"/>
      <c r="AI5368" s="13"/>
      <c r="AJ5368" s="13"/>
      <c r="AK5368" s="13"/>
      <c r="AL5368" s="13"/>
      <c r="AM5368" s="13"/>
      <c r="AN5368" s="13"/>
    </row>
    <row r="5369" spans="1:40" ht="15.75" hidden="1" customHeight="1" x14ac:dyDescent="0.25">
      <c r="A5369" s="13"/>
      <c r="B5369" s="13"/>
      <c r="C5369" s="13"/>
      <c r="D5369" s="13"/>
      <c r="E5369" s="13"/>
      <c r="F5369" s="13"/>
      <c r="G5369" s="13"/>
      <c r="H5369" s="13"/>
      <c r="I5369" s="13"/>
      <c r="J5369" s="13"/>
      <c r="K5369" s="13"/>
      <c r="L5369" s="13"/>
      <c r="M5369" s="13"/>
      <c r="N5369" s="13"/>
      <c r="O5369" s="13"/>
      <c r="P5369" s="13"/>
      <c r="Q5369" s="13"/>
      <c r="R5369" s="13"/>
      <c r="S5369" s="13"/>
      <c r="T5369" s="13"/>
      <c r="U5369" s="13"/>
      <c r="V5369" s="13"/>
      <c r="W5369" s="13"/>
      <c r="X5369" s="13"/>
      <c r="Y5369" s="13"/>
      <c r="Z5369" s="13"/>
      <c r="AA5369" s="13"/>
      <c r="AB5369" s="13"/>
      <c r="AC5369" s="13"/>
      <c r="AD5369" s="13"/>
      <c r="AE5369" s="13"/>
      <c r="AF5369" s="13"/>
      <c r="AG5369" s="13"/>
      <c r="AH5369" s="13"/>
      <c r="AI5369" s="13"/>
      <c r="AJ5369" s="13"/>
      <c r="AK5369" s="13"/>
      <c r="AL5369" s="13"/>
      <c r="AM5369" s="13"/>
      <c r="AN5369" s="13"/>
    </row>
    <row r="5370" spans="1:40" ht="15.75" hidden="1" customHeight="1" x14ac:dyDescent="0.25">
      <c r="A5370" s="13"/>
      <c r="B5370" s="13"/>
      <c r="C5370" s="13"/>
      <c r="D5370" s="13"/>
      <c r="E5370" s="13"/>
      <c r="F5370" s="13"/>
      <c r="G5370" s="13"/>
      <c r="H5370" s="13"/>
      <c r="I5370" s="13"/>
      <c r="J5370" s="13"/>
      <c r="K5370" s="13"/>
      <c r="L5370" s="13"/>
      <c r="M5370" s="13"/>
      <c r="N5370" s="13"/>
      <c r="O5370" s="13"/>
      <c r="P5370" s="13"/>
      <c r="Q5370" s="13"/>
      <c r="R5370" s="13"/>
      <c r="S5370" s="13"/>
      <c r="T5370" s="13"/>
      <c r="U5370" s="13"/>
      <c r="V5370" s="13"/>
      <c r="W5370" s="13"/>
      <c r="X5370" s="13"/>
      <c r="Y5370" s="13"/>
      <c r="Z5370" s="13"/>
      <c r="AA5370" s="13"/>
      <c r="AB5370" s="13"/>
      <c r="AC5370" s="13"/>
      <c r="AD5370" s="13"/>
      <c r="AE5370" s="13"/>
      <c r="AF5370" s="13"/>
      <c r="AG5370" s="13"/>
      <c r="AH5370" s="13"/>
      <c r="AI5370" s="13"/>
      <c r="AJ5370" s="13"/>
      <c r="AK5370" s="13"/>
      <c r="AL5370" s="13"/>
      <c r="AM5370" s="13"/>
      <c r="AN5370" s="13"/>
    </row>
    <row r="5371" spans="1:40" ht="15.75" hidden="1" customHeight="1" x14ac:dyDescent="0.25">
      <c r="A5371" s="13"/>
      <c r="B5371" s="13"/>
      <c r="C5371" s="13"/>
      <c r="D5371" s="13"/>
      <c r="E5371" s="13"/>
      <c r="F5371" s="13"/>
      <c r="G5371" s="13"/>
      <c r="H5371" s="13"/>
      <c r="I5371" s="13"/>
      <c r="J5371" s="13"/>
      <c r="K5371" s="13"/>
      <c r="L5371" s="13"/>
      <c r="M5371" s="13"/>
      <c r="N5371" s="13"/>
      <c r="O5371" s="13"/>
      <c r="P5371" s="13"/>
      <c r="Q5371" s="13"/>
      <c r="R5371" s="13"/>
      <c r="S5371" s="13"/>
      <c r="T5371" s="13"/>
      <c r="U5371" s="13"/>
      <c r="V5371" s="13"/>
      <c r="W5371" s="13"/>
      <c r="X5371" s="13"/>
      <c r="Y5371" s="13"/>
      <c r="Z5371" s="13"/>
      <c r="AA5371" s="13"/>
      <c r="AB5371" s="13"/>
      <c r="AC5371" s="13"/>
      <c r="AD5371" s="13"/>
      <c r="AE5371" s="13"/>
      <c r="AF5371" s="13"/>
      <c r="AG5371" s="13"/>
      <c r="AH5371" s="13"/>
      <c r="AI5371" s="13"/>
      <c r="AJ5371" s="13"/>
      <c r="AK5371" s="13"/>
      <c r="AL5371" s="13"/>
      <c r="AM5371" s="13"/>
      <c r="AN5371" s="13"/>
    </row>
    <row r="5372" spans="1:40" ht="15.75" hidden="1" customHeight="1" x14ac:dyDescent="0.25">
      <c r="A5372" s="13"/>
      <c r="B5372" s="13"/>
      <c r="C5372" s="13"/>
      <c r="D5372" s="13"/>
      <c r="E5372" s="13"/>
      <c r="F5372" s="13"/>
      <c r="G5372" s="13"/>
      <c r="H5372" s="13"/>
      <c r="I5372" s="13"/>
      <c r="J5372" s="13"/>
      <c r="K5372" s="13"/>
      <c r="L5372" s="13"/>
      <c r="M5372" s="13"/>
      <c r="N5372" s="13"/>
      <c r="O5372" s="13"/>
      <c r="P5372" s="13"/>
      <c r="Q5372" s="13"/>
      <c r="R5372" s="13"/>
      <c r="S5372" s="13"/>
      <c r="T5372" s="13"/>
      <c r="U5372" s="13"/>
      <c r="V5372" s="13"/>
      <c r="W5372" s="13"/>
      <c r="X5372" s="13"/>
      <c r="Y5372" s="13"/>
      <c r="Z5372" s="13"/>
      <c r="AA5372" s="13"/>
      <c r="AB5372" s="13"/>
      <c r="AC5372" s="13"/>
      <c r="AD5372" s="13"/>
      <c r="AE5372" s="13"/>
      <c r="AF5372" s="13"/>
      <c r="AG5372" s="13"/>
      <c r="AH5372" s="13"/>
      <c r="AI5372" s="13"/>
      <c r="AJ5372" s="13"/>
      <c r="AK5372" s="13"/>
      <c r="AL5372" s="13"/>
      <c r="AM5372" s="13"/>
      <c r="AN5372" s="13"/>
    </row>
    <row r="5373" spans="1:40" ht="15.75" hidden="1" customHeight="1" x14ac:dyDescent="0.25">
      <c r="A5373" s="13"/>
      <c r="B5373" s="13"/>
      <c r="C5373" s="13"/>
      <c r="D5373" s="13"/>
      <c r="E5373" s="13"/>
      <c r="F5373" s="13"/>
      <c r="G5373" s="13"/>
      <c r="H5373" s="13"/>
      <c r="I5373" s="13"/>
      <c r="J5373" s="13"/>
      <c r="K5373" s="13"/>
      <c r="L5373" s="13"/>
      <c r="M5373" s="13"/>
      <c r="N5373" s="13"/>
      <c r="O5373" s="13"/>
      <c r="P5373" s="13"/>
      <c r="Q5373" s="13"/>
      <c r="R5373" s="13"/>
      <c r="S5373" s="13"/>
      <c r="T5373" s="13"/>
      <c r="U5373" s="13"/>
      <c r="V5373" s="13"/>
      <c r="W5373" s="13"/>
      <c r="X5373" s="13"/>
      <c r="Y5373" s="13"/>
      <c r="Z5373" s="13"/>
      <c r="AA5373" s="13"/>
      <c r="AB5373" s="13"/>
      <c r="AC5373" s="13"/>
      <c r="AD5373" s="13"/>
      <c r="AE5373" s="13"/>
      <c r="AF5373" s="13"/>
      <c r="AG5373" s="13"/>
      <c r="AH5373" s="13"/>
      <c r="AI5373" s="13"/>
      <c r="AJ5373" s="13"/>
      <c r="AK5373" s="13"/>
      <c r="AL5373" s="13"/>
      <c r="AM5373" s="13"/>
      <c r="AN5373" s="13"/>
    </row>
    <row r="5374" spans="1:40" ht="15.75" hidden="1" customHeight="1" x14ac:dyDescent="0.25">
      <c r="A5374" s="13"/>
      <c r="B5374" s="13"/>
      <c r="C5374" s="13"/>
      <c r="D5374" s="13"/>
      <c r="E5374" s="13"/>
      <c r="F5374" s="13"/>
      <c r="G5374" s="13"/>
      <c r="H5374" s="13"/>
      <c r="I5374" s="13"/>
      <c r="J5374" s="13"/>
      <c r="K5374" s="13"/>
      <c r="L5374" s="13"/>
      <c r="M5374" s="13"/>
      <c r="N5374" s="13"/>
      <c r="O5374" s="13"/>
      <c r="P5374" s="13"/>
      <c r="Q5374" s="13"/>
      <c r="R5374" s="13"/>
      <c r="S5374" s="13"/>
      <c r="T5374" s="13"/>
      <c r="U5374" s="13"/>
      <c r="V5374" s="13"/>
      <c r="W5374" s="13"/>
      <c r="X5374" s="13"/>
      <c r="Y5374" s="13"/>
      <c r="Z5374" s="13"/>
      <c r="AA5374" s="13"/>
      <c r="AB5374" s="13"/>
      <c r="AC5374" s="13"/>
      <c r="AD5374" s="13"/>
      <c r="AE5374" s="13"/>
      <c r="AF5374" s="13"/>
      <c r="AG5374" s="13"/>
      <c r="AH5374" s="13"/>
      <c r="AI5374" s="13"/>
      <c r="AJ5374" s="13"/>
      <c r="AK5374" s="13"/>
      <c r="AL5374" s="13"/>
      <c r="AM5374" s="13"/>
      <c r="AN5374" s="13"/>
    </row>
    <row r="5375" spans="1:40" ht="15.75" hidden="1" customHeight="1" x14ac:dyDescent="0.25">
      <c r="A5375" s="13"/>
      <c r="B5375" s="13"/>
      <c r="C5375" s="13"/>
      <c r="D5375" s="13"/>
      <c r="E5375" s="13"/>
      <c r="F5375" s="13"/>
      <c r="G5375" s="13"/>
      <c r="H5375" s="13"/>
      <c r="I5375" s="13"/>
      <c r="J5375" s="13"/>
      <c r="K5375" s="13"/>
      <c r="L5375" s="13"/>
      <c r="M5375" s="13"/>
      <c r="N5375" s="13"/>
      <c r="O5375" s="13"/>
      <c r="P5375" s="13"/>
      <c r="Q5375" s="13"/>
      <c r="R5375" s="13"/>
      <c r="S5375" s="13"/>
      <c r="T5375" s="13"/>
      <c r="U5375" s="13"/>
      <c r="V5375" s="13"/>
      <c r="W5375" s="13"/>
      <c r="X5375" s="13"/>
      <c r="Y5375" s="13"/>
      <c r="Z5375" s="13"/>
      <c r="AA5375" s="13"/>
      <c r="AB5375" s="13"/>
      <c r="AC5375" s="13"/>
      <c r="AD5375" s="13"/>
      <c r="AE5375" s="13"/>
      <c r="AF5375" s="13"/>
      <c r="AG5375" s="13"/>
      <c r="AH5375" s="13"/>
      <c r="AI5375" s="13"/>
      <c r="AJ5375" s="13"/>
      <c r="AK5375" s="13"/>
      <c r="AL5375" s="13"/>
      <c r="AM5375" s="13"/>
      <c r="AN5375" s="13"/>
    </row>
    <row r="5376" spans="1:40" ht="15.75" hidden="1" customHeight="1" x14ac:dyDescent="0.25">
      <c r="A5376" s="13"/>
      <c r="B5376" s="13"/>
      <c r="C5376" s="13"/>
      <c r="D5376" s="13"/>
      <c r="E5376" s="13"/>
      <c r="F5376" s="13"/>
      <c r="G5376" s="13"/>
      <c r="H5376" s="13"/>
      <c r="I5376" s="13"/>
      <c r="J5376" s="13"/>
      <c r="K5376" s="13"/>
      <c r="L5376" s="13"/>
      <c r="M5376" s="13"/>
      <c r="N5376" s="13"/>
      <c r="O5376" s="13"/>
      <c r="P5376" s="13"/>
      <c r="Q5376" s="13"/>
      <c r="R5376" s="13"/>
      <c r="S5376" s="13"/>
      <c r="T5376" s="13"/>
      <c r="U5376" s="13"/>
      <c r="V5376" s="13"/>
      <c r="W5376" s="13"/>
      <c r="X5376" s="13"/>
      <c r="Y5376" s="13"/>
      <c r="Z5376" s="13"/>
      <c r="AA5376" s="13"/>
      <c r="AB5376" s="13"/>
      <c r="AC5376" s="13"/>
      <c r="AD5376" s="13"/>
      <c r="AE5376" s="13"/>
      <c r="AF5376" s="13"/>
      <c r="AG5376" s="13"/>
      <c r="AH5376" s="13"/>
      <c r="AI5376" s="13"/>
      <c r="AJ5376" s="13"/>
      <c r="AK5376" s="13"/>
      <c r="AL5376" s="13"/>
      <c r="AM5376" s="13"/>
      <c r="AN5376" s="13"/>
    </row>
    <row r="5377" spans="1:40" ht="15.75" hidden="1" customHeight="1" x14ac:dyDescent="0.25">
      <c r="A5377" s="13"/>
      <c r="B5377" s="13"/>
      <c r="C5377" s="13"/>
      <c r="D5377" s="13"/>
      <c r="E5377" s="13"/>
      <c r="F5377" s="13"/>
      <c r="G5377" s="13"/>
      <c r="H5377" s="13"/>
      <c r="I5377" s="13"/>
      <c r="J5377" s="13"/>
      <c r="K5377" s="13"/>
      <c r="L5377" s="13"/>
      <c r="M5377" s="13"/>
      <c r="N5377" s="13"/>
      <c r="O5377" s="13"/>
      <c r="P5377" s="13"/>
      <c r="Q5377" s="13"/>
      <c r="R5377" s="13"/>
      <c r="S5377" s="13"/>
      <c r="T5377" s="13"/>
      <c r="U5377" s="13"/>
      <c r="V5377" s="13"/>
      <c r="W5377" s="13"/>
      <c r="X5377" s="13"/>
      <c r="Y5377" s="13"/>
      <c r="Z5377" s="13"/>
      <c r="AA5377" s="13"/>
      <c r="AB5377" s="13"/>
      <c r="AC5377" s="13"/>
      <c r="AD5377" s="13"/>
      <c r="AE5377" s="13"/>
      <c r="AF5377" s="13"/>
      <c r="AG5377" s="13"/>
      <c r="AH5377" s="13"/>
      <c r="AI5377" s="13"/>
      <c r="AJ5377" s="13"/>
      <c r="AK5377" s="13"/>
      <c r="AL5377" s="13"/>
      <c r="AM5377" s="13"/>
      <c r="AN5377" s="13"/>
    </row>
    <row r="5378" spans="1:40" ht="15.75" hidden="1" customHeight="1" x14ac:dyDescent="0.25">
      <c r="A5378" s="13"/>
      <c r="B5378" s="13"/>
      <c r="C5378" s="13"/>
      <c r="D5378" s="13"/>
      <c r="E5378" s="13"/>
      <c r="F5378" s="13"/>
      <c r="G5378" s="13"/>
      <c r="H5378" s="13"/>
      <c r="I5378" s="13"/>
      <c r="J5378" s="13"/>
      <c r="K5378" s="13"/>
      <c r="L5378" s="13"/>
      <c r="M5378" s="13"/>
      <c r="N5378" s="13"/>
      <c r="O5378" s="13"/>
      <c r="P5378" s="13"/>
      <c r="Q5378" s="13"/>
      <c r="R5378" s="13"/>
      <c r="S5378" s="13"/>
      <c r="T5378" s="13"/>
      <c r="U5378" s="13"/>
      <c r="V5378" s="13"/>
      <c r="W5378" s="13"/>
      <c r="X5378" s="13"/>
      <c r="Y5378" s="13"/>
      <c r="Z5378" s="13"/>
      <c r="AA5378" s="13"/>
      <c r="AB5378" s="13"/>
      <c r="AC5378" s="13"/>
      <c r="AD5378" s="13"/>
      <c r="AE5378" s="13"/>
      <c r="AF5378" s="13"/>
      <c r="AG5378" s="13"/>
      <c r="AH5378" s="13"/>
      <c r="AI5378" s="13"/>
      <c r="AJ5378" s="13"/>
      <c r="AK5378" s="13"/>
      <c r="AL5378" s="13"/>
      <c r="AM5378" s="13"/>
      <c r="AN5378" s="13"/>
    </row>
    <row r="5379" spans="1:40" ht="15.75" hidden="1" customHeight="1" x14ac:dyDescent="0.25">
      <c r="A5379" s="13"/>
      <c r="B5379" s="13"/>
      <c r="C5379" s="13"/>
      <c r="D5379" s="13"/>
      <c r="E5379" s="13"/>
      <c r="F5379" s="13"/>
      <c r="G5379" s="13"/>
      <c r="H5379" s="13"/>
      <c r="I5379" s="13"/>
      <c r="J5379" s="13"/>
      <c r="K5379" s="13"/>
      <c r="L5379" s="13"/>
      <c r="M5379" s="13"/>
      <c r="N5379" s="13"/>
      <c r="O5379" s="13"/>
      <c r="P5379" s="13"/>
      <c r="Q5379" s="13"/>
      <c r="R5379" s="13"/>
      <c r="S5379" s="13"/>
      <c r="T5379" s="13"/>
      <c r="U5379" s="13"/>
      <c r="V5379" s="13"/>
      <c r="W5379" s="13"/>
      <c r="X5379" s="13"/>
      <c r="Y5379" s="13"/>
      <c r="Z5379" s="13"/>
      <c r="AA5379" s="13"/>
      <c r="AB5379" s="13"/>
      <c r="AC5379" s="13"/>
      <c r="AD5379" s="13"/>
      <c r="AE5379" s="13"/>
      <c r="AF5379" s="13"/>
      <c r="AG5379" s="13"/>
      <c r="AH5379" s="13"/>
      <c r="AI5379" s="13"/>
      <c r="AJ5379" s="13"/>
      <c r="AK5379" s="13"/>
      <c r="AL5379" s="13"/>
      <c r="AM5379" s="13"/>
      <c r="AN5379" s="13"/>
    </row>
    <row r="5380" spans="1:40" ht="15.75" hidden="1" customHeight="1" x14ac:dyDescent="0.25">
      <c r="A5380" s="13"/>
      <c r="B5380" s="13"/>
      <c r="C5380" s="13"/>
      <c r="D5380" s="13"/>
      <c r="E5380" s="13"/>
      <c r="F5380" s="13"/>
      <c r="G5380" s="13"/>
      <c r="H5380" s="13"/>
      <c r="I5380" s="13"/>
      <c r="J5380" s="13"/>
      <c r="K5380" s="13"/>
      <c r="L5380" s="13"/>
      <c r="M5380" s="13"/>
      <c r="N5380" s="13"/>
      <c r="O5380" s="13"/>
      <c r="P5380" s="13"/>
      <c r="Q5380" s="13"/>
      <c r="R5380" s="13"/>
      <c r="S5380" s="13"/>
      <c r="T5380" s="13"/>
      <c r="U5380" s="13"/>
      <c r="V5380" s="13"/>
      <c r="W5380" s="13"/>
      <c r="X5380" s="13"/>
      <c r="Y5380" s="13"/>
      <c r="Z5380" s="13"/>
      <c r="AA5380" s="13"/>
      <c r="AB5380" s="13"/>
      <c r="AC5380" s="13"/>
      <c r="AD5380" s="13"/>
      <c r="AE5380" s="13"/>
      <c r="AF5380" s="13"/>
      <c r="AG5380" s="13"/>
      <c r="AH5380" s="13"/>
      <c r="AI5380" s="13"/>
      <c r="AJ5380" s="13"/>
      <c r="AK5380" s="13"/>
      <c r="AL5380" s="13"/>
      <c r="AM5380" s="13"/>
      <c r="AN5380" s="13"/>
    </row>
    <row r="5381" spans="1:40" ht="15.75" hidden="1" customHeight="1" x14ac:dyDescent="0.25">
      <c r="A5381" s="13"/>
      <c r="B5381" s="13"/>
      <c r="C5381" s="13"/>
      <c r="D5381" s="13"/>
      <c r="E5381" s="13"/>
      <c r="F5381" s="13"/>
      <c r="G5381" s="13"/>
      <c r="H5381" s="13"/>
      <c r="I5381" s="13"/>
      <c r="J5381" s="13"/>
      <c r="K5381" s="13"/>
      <c r="L5381" s="13"/>
      <c r="M5381" s="13"/>
      <c r="N5381" s="13"/>
      <c r="O5381" s="13"/>
      <c r="P5381" s="13"/>
      <c r="Q5381" s="13"/>
      <c r="R5381" s="13"/>
      <c r="S5381" s="13"/>
      <c r="T5381" s="13"/>
      <c r="U5381" s="13"/>
      <c r="V5381" s="13"/>
      <c r="W5381" s="13"/>
      <c r="X5381" s="13"/>
      <c r="Y5381" s="13"/>
      <c r="Z5381" s="13"/>
      <c r="AA5381" s="13"/>
      <c r="AB5381" s="13"/>
      <c r="AC5381" s="13"/>
      <c r="AD5381" s="13"/>
      <c r="AE5381" s="13"/>
      <c r="AF5381" s="13"/>
      <c r="AG5381" s="13"/>
      <c r="AH5381" s="13"/>
      <c r="AI5381" s="13"/>
      <c r="AJ5381" s="13"/>
      <c r="AK5381" s="13"/>
      <c r="AL5381" s="13"/>
      <c r="AM5381" s="13"/>
      <c r="AN5381" s="13"/>
    </row>
    <row r="5382" spans="1:40" ht="15.75" hidden="1" customHeight="1" x14ac:dyDescent="0.25">
      <c r="A5382" s="13"/>
      <c r="B5382" s="13"/>
      <c r="C5382" s="13"/>
      <c r="D5382" s="13"/>
      <c r="E5382" s="13"/>
      <c r="F5382" s="13"/>
      <c r="G5382" s="13"/>
      <c r="H5382" s="13"/>
      <c r="I5382" s="13"/>
      <c r="J5382" s="13"/>
      <c r="K5382" s="13"/>
      <c r="L5382" s="13"/>
      <c r="M5382" s="13"/>
      <c r="N5382" s="13"/>
      <c r="O5382" s="13"/>
      <c r="P5382" s="13"/>
      <c r="Q5382" s="13"/>
      <c r="R5382" s="13"/>
      <c r="S5382" s="13"/>
      <c r="T5382" s="13"/>
      <c r="U5382" s="13"/>
      <c r="V5382" s="13"/>
      <c r="W5382" s="13"/>
      <c r="X5382" s="13"/>
      <c r="Y5382" s="13"/>
      <c r="Z5382" s="13"/>
      <c r="AA5382" s="13"/>
      <c r="AB5382" s="13"/>
      <c r="AC5382" s="13"/>
      <c r="AD5382" s="13"/>
      <c r="AE5382" s="13"/>
      <c r="AF5382" s="13"/>
      <c r="AG5382" s="13"/>
      <c r="AH5382" s="13"/>
      <c r="AI5382" s="13"/>
      <c r="AJ5382" s="13"/>
      <c r="AK5382" s="13"/>
      <c r="AL5382" s="13"/>
      <c r="AM5382" s="13"/>
      <c r="AN5382" s="13"/>
    </row>
    <row r="5383" spans="1:40" ht="15.75" hidden="1" customHeight="1" x14ac:dyDescent="0.25">
      <c r="A5383" s="13"/>
      <c r="B5383" s="13"/>
      <c r="C5383" s="13"/>
      <c r="D5383" s="13"/>
      <c r="E5383" s="13"/>
      <c r="F5383" s="13"/>
      <c r="G5383" s="13"/>
      <c r="H5383" s="13"/>
      <c r="I5383" s="13"/>
      <c r="J5383" s="13"/>
      <c r="K5383" s="13"/>
      <c r="L5383" s="13"/>
      <c r="M5383" s="13"/>
      <c r="N5383" s="13"/>
      <c r="O5383" s="13"/>
      <c r="P5383" s="13"/>
      <c r="Q5383" s="13"/>
      <c r="R5383" s="13"/>
      <c r="S5383" s="13"/>
      <c r="T5383" s="13"/>
      <c r="U5383" s="13"/>
      <c r="V5383" s="13"/>
      <c r="W5383" s="13"/>
      <c r="X5383" s="13"/>
      <c r="Y5383" s="13"/>
      <c r="Z5383" s="13"/>
      <c r="AA5383" s="13"/>
      <c r="AB5383" s="13"/>
      <c r="AC5383" s="13"/>
      <c r="AD5383" s="13"/>
      <c r="AE5383" s="13"/>
      <c r="AF5383" s="13"/>
      <c r="AG5383" s="13"/>
      <c r="AH5383" s="13"/>
      <c r="AI5383" s="13"/>
      <c r="AJ5383" s="13"/>
      <c r="AK5383" s="13"/>
      <c r="AL5383" s="13"/>
      <c r="AM5383" s="13"/>
      <c r="AN5383" s="13"/>
    </row>
    <row r="5384" spans="1:40" ht="15.75" hidden="1" customHeight="1" x14ac:dyDescent="0.25">
      <c r="A5384" s="13"/>
      <c r="B5384" s="13"/>
      <c r="C5384" s="13"/>
      <c r="D5384" s="13"/>
      <c r="E5384" s="13"/>
      <c r="F5384" s="13"/>
      <c r="G5384" s="13"/>
      <c r="H5384" s="13"/>
      <c r="I5384" s="13"/>
      <c r="J5384" s="13"/>
      <c r="K5384" s="13"/>
      <c r="L5384" s="13"/>
      <c r="M5384" s="13"/>
      <c r="N5384" s="13"/>
      <c r="O5384" s="13"/>
      <c r="P5384" s="13"/>
      <c r="Q5384" s="13"/>
      <c r="R5384" s="13"/>
      <c r="S5384" s="13"/>
      <c r="T5384" s="13"/>
      <c r="U5384" s="13"/>
      <c r="V5384" s="13"/>
      <c r="W5384" s="13"/>
      <c r="X5384" s="13"/>
      <c r="Y5384" s="13"/>
      <c r="Z5384" s="13"/>
      <c r="AA5384" s="13"/>
      <c r="AB5384" s="13"/>
      <c r="AC5384" s="13"/>
      <c r="AD5384" s="13"/>
      <c r="AE5384" s="13"/>
      <c r="AF5384" s="13"/>
      <c r="AG5384" s="13"/>
      <c r="AH5384" s="13"/>
      <c r="AI5384" s="13"/>
      <c r="AJ5384" s="13"/>
      <c r="AK5384" s="13"/>
      <c r="AL5384" s="13"/>
      <c r="AM5384" s="13"/>
      <c r="AN5384" s="13"/>
    </row>
    <row r="5385" spans="1:40" ht="15.75" hidden="1" customHeight="1" x14ac:dyDescent="0.25">
      <c r="A5385" s="13"/>
      <c r="B5385" s="13"/>
      <c r="C5385" s="13"/>
      <c r="D5385" s="13"/>
      <c r="E5385" s="13"/>
      <c r="F5385" s="13"/>
      <c r="G5385" s="13"/>
      <c r="H5385" s="13"/>
      <c r="I5385" s="13"/>
      <c r="J5385" s="13"/>
      <c r="K5385" s="13"/>
      <c r="L5385" s="13"/>
      <c r="M5385" s="13"/>
      <c r="N5385" s="13"/>
      <c r="O5385" s="13"/>
      <c r="P5385" s="13"/>
      <c r="Q5385" s="13"/>
      <c r="R5385" s="13"/>
      <c r="S5385" s="13"/>
      <c r="T5385" s="13"/>
      <c r="U5385" s="13"/>
      <c r="V5385" s="13"/>
      <c r="W5385" s="13"/>
      <c r="X5385" s="13"/>
      <c r="Y5385" s="13"/>
      <c r="Z5385" s="13"/>
      <c r="AA5385" s="13"/>
      <c r="AB5385" s="13"/>
      <c r="AC5385" s="13"/>
      <c r="AD5385" s="13"/>
      <c r="AE5385" s="13"/>
      <c r="AF5385" s="13"/>
      <c r="AG5385" s="13"/>
      <c r="AH5385" s="13"/>
      <c r="AI5385" s="13"/>
      <c r="AJ5385" s="13"/>
      <c r="AK5385" s="13"/>
      <c r="AL5385" s="13"/>
      <c r="AM5385" s="13"/>
      <c r="AN5385" s="13"/>
    </row>
    <row r="5386" spans="1:40" ht="15.75" hidden="1" customHeight="1" x14ac:dyDescent="0.25">
      <c r="A5386" s="13"/>
      <c r="B5386" s="13"/>
      <c r="C5386" s="13"/>
      <c r="D5386" s="13"/>
      <c r="E5386" s="13"/>
      <c r="F5386" s="13"/>
      <c r="G5386" s="13"/>
      <c r="H5386" s="13"/>
      <c r="I5386" s="13"/>
      <c r="J5386" s="13"/>
      <c r="K5386" s="13"/>
      <c r="L5386" s="13"/>
      <c r="M5386" s="13"/>
      <c r="N5386" s="13"/>
      <c r="O5386" s="13"/>
      <c r="P5386" s="13"/>
      <c r="Q5386" s="13"/>
      <c r="R5386" s="13"/>
      <c r="S5386" s="13"/>
      <c r="T5386" s="13"/>
      <c r="U5386" s="13"/>
      <c r="V5386" s="13"/>
      <c r="W5386" s="13"/>
      <c r="X5386" s="13"/>
      <c r="Y5386" s="13"/>
      <c r="Z5386" s="13"/>
      <c r="AA5386" s="13"/>
      <c r="AB5386" s="13"/>
      <c r="AC5386" s="13"/>
      <c r="AD5386" s="13"/>
      <c r="AE5386" s="13"/>
      <c r="AF5386" s="13"/>
      <c r="AG5386" s="13"/>
      <c r="AH5386" s="13"/>
      <c r="AI5386" s="13"/>
      <c r="AJ5386" s="13"/>
      <c r="AK5386" s="13"/>
      <c r="AL5386" s="13"/>
      <c r="AM5386" s="13"/>
      <c r="AN5386" s="13"/>
    </row>
    <row r="5387" spans="1:40" ht="15.75" hidden="1" customHeight="1" x14ac:dyDescent="0.25">
      <c r="A5387" s="13"/>
      <c r="B5387" s="13"/>
      <c r="C5387" s="13"/>
      <c r="D5387" s="13"/>
      <c r="E5387" s="13"/>
      <c r="F5387" s="13"/>
      <c r="G5387" s="13"/>
      <c r="H5387" s="13"/>
      <c r="I5387" s="13"/>
      <c r="J5387" s="13"/>
      <c r="K5387" s="13"/>
      <c r="L5387" s="13"/>
      <c r="M5387" s="13"/>
      <c r="N5387" s="13"/>
      <c r="O5387" s="13"/>
      <c r="P5387" s="13"/>
      <c r="Q5387" s="13"/>
      <c r="R5387" s="13"/>
      <c r="S5387" s="13"/>
      <c r="T5387" s="13"/>
      <c r="U5387" s="13"/>
      <c r="V5387" s="13"/>
      <c r="W5387" s="13"/>
      <c r="X5387" s="13"/>
      <c r="Y5387" s="13"/>
      <c r="Z5387" s="13"/>
      <c r="AA5387" s="13"/>
      <c r="AB5387" s="13"/>
      <c r="AC5387" s="13"/>
      <c r="AD5387" s="13"/>
      <c r="AE5387" s="13"/>
      <c r="AF5387" s="13"/>
      <c r="AG5387" s="13"/>
      <c r="AH5387" s="13"/>
      <c r="AI5387" s="13"/>
      <c r="AJ5387" s="13"/>
      <c r="AK5387" s="13"/>
      <c r="AL5387" s="13"/>
      <c r="AM5387" s="13"/>
      <c r="AN5387" s="13"/>
    </row>
    <row r="5388" spans="1:40" ht="15.75" hidden="1" customHeight="1" x14ac:dyDescent="0.25">
      <c r="A5388" s="13"/>
      <c r="B5388" s="13"/>
      <c r="C5388" s="13"/>
      <c r="D5388" s="13"/>
      <c r="E5388" s="13"/>
      <c r="F5388" s="13"/>
      <c r="G5388" s="13"/>
      <c r="H5388" s="13"/>
      <c r="I5388" s="13"/>
      <c r="J5388" s="13"/>
      <c r="K5388" s="13"/>
      <c r="L5388" s="13"/>
      <c r="M5388" s="13"/>
      <c r="N5388" s="13"/>
      <c r="O5388" s="13"/>
      <c r="P5388" s="13"/>
      <c r="Q5388" s="13"/>
      <c r="R5388" s="13"/>
      <c r="S5388" s="13"/>
      <c r="T5388" s="13"/>
      <c r="U5388" s="13"/>
      <c r="V5388" s="13"/>
      <c r="W5388" s="13"/>
      <c r="X5388" s="13"/>
      <c r="Y5388" s="13"/>
      <c r="Z5388" s="13"/>
      <c r="AA5388" s="13"/>
      <c r="AB5388" s="13"/>
      <c r="AC5388" s="13"/>
      <c r="AD5388" s="13"/>
      <c r="AE5388" s="13"/>
      <c r="AF5388" s="13"/>
      <c r="AG5388" s="13"/>
      <c r="AH5388" s="13"/>
      <c r="AI5388" s="13"/>
      <c r="AJ5388" s="13"/>
      <c r="AK5388" s="13"/>
      <c r="AL5388" s="13"/>
      <c r="AM5388" s="13"/>
      <c r="AN5388" s="13"/>
    </row>
    <row r="5389" spans="1:40" ht="15.75" hidden="1" customHeight="1" x14ac:dyDescent="0.25">
      <c r="A5389" s="13"/>
      <c r="B5389" s="13"/>
      <c r="C5389" s="13"/>
      <c r="D5389" s="13"/>
      <c r="E5389" s="13"/>
      <c r="F5389" s="13"/>
      <c r="G5389" s="13"/>
      <c r="H5389" s="13"/>
      <c r="I5389" s="13"/>
      <c r="J5389" s="13"/>
      <c r="K5389" s="13"/>
      <c r="L5389" s="13"/>
      <c r="M5389" s="13"/>
      <c r="N5389" s="13"/>
      <c r="O5389" s="13"/>
      <c r="P5389" s="13"/>
      <c r="Q5389" s="13"/>
      <c r="R5389" s="13"/>
      <c r="S5389" s="13"/>
      <c r="T5389" s="13"/>
      <c r="U5389" s="13"/>
      <c r="V5389" s="13"/>
      <c r="W5389" s="13"/>
      <c r="X5389" s="13"/>
      <c r="Y5389" s="13"/>
      <c r="Z5389" s="13"/>
      <c r="AA5389" s="13"/>
      <c r="AB5389" s="13"/>
      <c r="AC5389" s="13"/>
      <c r="AD5389" s="13"/>
      <c r="AE5389" s="13"/>
      <c r="AF5389" s="13"/>
      <c r="AG5389" s="13"/>
      <c r="AH5389" s="13"/>
      <c r="AI5389" s="13"/>
      <c r="AJ5389" s="13"/>
      <c r="AK5389" s="13"/>
      <c r="AL5389" s="13"/>
      <c r="AM5389" s="13"/>
      <c r="AN5389" s="13"/>
    </row>
    <row r="5390" spans="1:40" ht="15.75" hidden="1" customHeight="1" x14ac:dyDescent="0.25">
      <c r="A5390" s="13"/>
      <c r="B5390" s="13"/>
      <c r="C5390" s="13"/>
      <c r="D5390" s="13"/>
      <c r="E5390" s="13"/>
      <c r="F5390" s="13"/>
      <c r="G5390" s="13"/>
      <c r="H5390" s="13"/>
      <c r="I5390" s="13"/>
      <c r="J5390" s="13"/>
      <c r="K5390" s="13"/>
      <c r="L5390" s="13"/>
      <c r="M5390" s="13"/>
      <c r="N5390" s="13"/>
      <c r="O5390" s="13"/>
      <c r="P5390" s="13"/>
      <c r="Q5390" s="13"/>
      <c r="R5390" s="13"/>
      <c r="S5390" s="13"/>
      <c r="T5390" s="13"/>
      <c r="U5390" s="13"/>
      <c r="V5390" s="13"/>
      <c r="W5390" s="13"/>
      <c r="X5390" s="13"/>
      <c r="Y5390" s="13"/>
      <c r="Z5390" s="13"/>
      <c r="AA5390" s="13"/>
      <c r="AB5390" s="13"/>
      <c r="AC5390" s="13"/>
      <c r="AD5390" s="13"/>
      <c r="AE5390" s="13"/>
      <c r="AF5390" s="13"/>
      <c r="AG5390" s="13"/>
      <c r="AH5390" s="13"/>
      <c r="AI5390" s="13"/>
      <c r="AJ5390" s="13"/>
      <c r="AK5390" s="13"/>
      <c r="AL5390" s="13"/>
      <c r="AM5390" s="13"/>
      <c r="AN5390" s="13"/>
    </row>
    <row r="5391" spans="1:40" ht="15.75" hidden="1" customHeight="1" x14ac:dyDescent="0.25">
      <c r="A5391" s="13"/>
      <c r="B5391" s="13"/>
      <c r="C5391" s="13"/>
      <c r="D5391" s="13"/>
      <c r="E5391" s="13"/>
      <c r="F5391" s="13"/>
      <c r="G5391" s="13"/>
      <c r="H5391" s="13"/>
      <c r="I5391" s="13"/>
      <c r="J5391" s="13"/>
      <c r="K5391" s="13"/>
      <c r="L5391" s="13"/>
      <c r="M5391" s="13"/>
      <c r="N5391" s="13"/>
      <c r="O5391" s="13"/>
      <c r="P5391" s="13"/>
      <c r="Q5391" s="13"/>
      <c r="R5391" s="13"/>
      <c r="S5391" s="13"/>
      <c r="T5391" s="13"/>
      <c r="U5391" s="13"/>
      <c r="V5391" s="13"/>
      <c r="W5391" s="13"/>
      <c r="X5391" s="13"/>
      <c r="Y5391" s="13"/>
      <c r="Z5391" s="13"/>
      <c r="AA5391" s="13"/>
      <c r="AB5391" s="13"/>
      <c r="AC5391" s="13"/>
      <c r="AD5391" s="13"/>
      <c r="AE5391" s="13"/>
      <c r="AF5391" s="13"/>
      <c r="AG5391" s="13"/>
      <c r="AH5391" s="13"/>
      <c r="AI5391" s="13"/>
      <c r="AJ5391" s="13"/>
      <c r="AK5391" s="13"/>
      <c r="AL5391" s="13"/>
      <c r="AM5391" s="13"/>
      <c r="AN5391" s="13"/>
    </row>
    <row r="5392" spans="1:40" ht="15.75" hidden="1" customHeight="1" x14ac:dyDescent="0.25">
      <c r="A5392" s="13"/>
      <c r="B5392" s="13"/>
      <c r="C5392" s="13"/>
      <c r="D5392" s="13"/>
      <c r="E5392" s="13"/>
      <c r="F5392" s="13"/>
      <c r="G5392" s="13"/>
      <c r="H5392" s="13"/>
      <c r="I5392" s="13"/>
      <c r="J5392" s="13"/>
      <c r="K5392" s="13"/>
      <c r="L5392" s="13"/>
      <c r="M5392" s="13"/>
      <c r="N5392" s="13"/>
      <c r="O5392" s="13"/>
      <c r="P5392" s="13"/>
      <c r="Q5392" s="13"/>
      <c r="R5392" s="13"/>
      <c r="S5392" s="13"/>
      <c r="T5392" s="13"/>
      <c r="U5392" s="13"/>
      <c r="V5392" s="13"/>
      <c r="W5392" s="13"/>
      <c r="X5392" s="13"/>
      <c r="Y5392" s="13"/>
      <c r="Z5392" s="13"/>
      <c r="AA5392" s="13"/>
      <c r="AB5392" s="13"/>
      <c r="AC5392" s="13"/>
      <c r="AD5392" s="13"/>
      <c r="AE5392" s="13"/>
      <c r="AF5392" s="13"/>
      <c r="AG5392" s="13"/>
      <c r="AH5392" s="13"/>
      <c r="AI5392" s="13"/>
      <c r="AJ5392" s="13"/>
      <c r="AK5392" s="13"/>
      <c r="AL5392" s="13"/>
      <c r="AM5392" s="13"/>
      <c r="AN5392" s="13"/>
    </row>
    <row r="5393" spans="1:40" ht="15.75" hidden="1" customHeight="1" x14ac:dyDescent="0.25">
      <c r="A5393" s="13"/>
      <c r="B5393" s="13"/>
      <c r="C5393" s="13"/>
      <c r="D5393" s="13"/>
      <c r="E5393" s="13"/>
      <c r="F5393" s="13"/>
      <c r="G5393" s="13"/>
      <c r="H5393" s="13"/>
      <c r="I5393" s="13"/>
      <c r="J5393" s="13"/>
      <c r="K5393" s="13"/>
      <c r="L5393" s="13"/>
      <c r="M5393" s="13"/>
      <c r="N5393" s="13"/>
      <c r="O5393" s="13"/>
      <c r="P5393" s="13"/>
      <c r="Q5393" s="13"/>
      <c r="R5393" s="13"/>
      <c r="S5393" s="13"/>
      <c r="T5393" s="13"/>
      <c r="U5393" s="13"/>
      <c r="V5393" s="13"/>
      <c r="W5393" s="13"/>
      <c r="X5393" s="13"/>
      <c r="Y5393" s="13"/>
      <c r="Z5393" s="13"/>
      <c r="AA5393" s="13"/>
      <c r="AB5393" s="13"/>
      <c r="AC5393" s="13"/>
      <c r="AD5393" s="13"/>
      <c r="AE5393" s="13"/>
      <c r="AF5393" s="13"/>
      <c r="AG5393" s="13"/>
      <c r="AH5393" s="13"/>
      <c r="AI5393" s="13"/>
      <c r="AJ5393" s="13"/>
      <c r="AK5393" s="13"/>
      <c r="AL5393" s="13"/>
      <c r="AM5393" s="13"/>
      <c r="AN5393" s="13"/>
    </row>
    <row r="5394" spans="1:40" ht="15.75" hidden="1" customHeight="1" x14ac:dyDescent="0.25">
      <c r="A5394" s="13"/>
      <c r="B5394" s="13"/>
      <c r="C5394" s="13"/>
      <c r="D5394" s="13"/>
      <c r="E5394" s="13"/>
      <c r="F5394" s="13"/>
      <c r="G5394" s="13"/>
      <c r="H5394" s="13"/>
      <c r="I5394" s="13"/>
      <c r="J5394" s="13"/>
      <c r="K5394" s="13"/>
      <c r="L5394" s="13"/>
      <c r="M5394" s="13"/>
      <c r="N5394" s="13"/>
      <c r="O5394" s="13"/>
      <c r="P5394" s="13"/>
      <c r="Q5394" s="13"/>
      <c r="R5394" s="13"/>
      <c r="S5394" s="13"/>
      <c r="T5394" s="13"/>
      <c r="U5394" s="13"/>
      <c r="V5394" s="13"/>
      <c r="W5394" s="13"/>
      <c r="X5394" s="13"/>
      <c r="Y5394" s="13"/>
      <c r="Z5394" s="13"/>
      <c r="AA5394" s="13"/>
      <c r="AB5394" s="13"/>
      <c r="AC5394" s="13"/>
      <c r="AD5394" s="13"/>
      <c r="AE5394" s="13"/>
      <c r="AF5394" s="13"/>
      <c r="AG5394" s="13"/>
      <c r="AH5394" s="13"/>
      <c r="AI5394" s="13"/>
      <c r="AJ5394" s="13"/>
      <c r="AK5394" s="13"/>
      <c r="AL5394" s="13"/>
      <c r="AM5394" s="13"/>
      <c r="AN5394" s="13"/>
    </row>
    <row r="5395" spans="1:40" ht="15.75" hidden="1" customHeight="1" x14ac:dyDescent="0.25">
      <c r="A5395" s="13"/>
      <c r="B5395" s="13"/>
      <c r="C5395" s="13"/>
      <c r="D5395" s="13"/>
      <c r="E5395" s="13"/>
      <c r="F5395" s="13"/>
      <c r="G5395" s="13"/>
      <c r="H5395" s="13"/>
      <c r="I5395" s="13"/>
      <c r="J5395" s="13"/>
      <c r="K5395" s="13"/>
      <c r="L5395" s="13"/>
      <c r="M5395" s="13"/>
      <c r="N5395" s="13"/>
      <c r="O5395" s="13"/>
      <c r="P5395" s="13"/>
      <c r="Q5395" s="13"/>
      <c r="R5395" s="13"/>
      <c r="S5395" s="13"/>
      <c r="T5395" s="13"/>
      <c r="U5395" s="13"/>
      <c r="V5395" s="13"/>
      <c r="W5395" s="13"/>
      <c r="X5395" s="13"/>
      <c r="Y5395" s="13"/>
      <c r="Z5395" s="13"/>
      <c r="AA5395" s="13"/>
      <c r="AB5395" s="13"/>
      <c r="AC5395" s="13"/>
      <c r="AD5395" s="13"/>
      <c r="AE5395" s="13"/>
      <c r="AF5395" s="13"/>
      <c r="AG5395" s="13"/>
      <c r="AH5395" s="13"/>
      <c r="AI5395" s="13"/>
      <c r="AJ5395" s="13"/>
      <c r="AK5395" s="13"/>
      <c r="AL5395" s="13"/>
      <c r="AM5395" s="13"/>
      <c r="AN5395" s="13"/>
    </row>
    <row r="5396" spans="1:40" ht="15.75" hidden="1" customHeight="1" x14ac:dyDescent="0.25">
      <c r="A5396" s="13"/>
      <c r="B5396" s="13"/>
      <c r="C5396" s="13"/>
      <c r="D5396" s="13"/>
      <c r="E5396" s="13"/>
      <c r="F5396" s="13"/>
      <c r="G5396" s="13"/>
      <c r="H5396" s="13"/>
      <c r="I5396" s="13"/>
      <c r="J5396" s="13"/>
      <c r="K5396" s="13"/>
      <c r="L5396" s="13"/>
      <c r="M5396" s="13"/>
      <c r="N5396" s="13"/>
      <c r="O5396" s="13"/>
      <c r="P5396" s="13"/>
      <c r="Q5396" s="13"/>
      <c r="R5396" s="13"/>
      <c r="S5396" s="13"/>
      <c r="T5396" s="13"/>
      <c r="U5396" s="13"/>
      <c r="V5396" s="13"/>
      <c r="W5396" s="13"/>
      <c r="X5396" s="13"/>
      <c r="Y5396" s="13"/>
      <c r="Z5396" s="13"/>
      <c r="AA5396" s="13"/>
      <c r="AB5396" s="13"/>
      <c r="AC5396" s="13"/>
      <c r="AD5396" s="13"/>
      <c r="AE5396" s="13"/>
      <c r="AF5396" s="13"/>
      <c r="AG5396" s="13"/>
      <c r="AH5396" s="13"/>
      <c r="AI5396" s="13"/>
      <c r="AJ5396" s="13"/>
      <c r="AK5396" s="13"/>
      <c r="AL5396" s="13"/>
      <c r="AM5396" s="13"/>
      <c r="AN5396" s="13"/>
    </row>
    <row r="5397" spans="1:40" ht="15.75" hidden="1" customHeight="1" x14ac:dyDescent="0.25">
      <c r="A5397" s="13"/>
      <c r="B5397" s="13"/>
      <c r="C5397" s="13"/>
      <c r="D5397" s="13"/>
      <c r="E5397" s="13"/>
      <c r="F5397" s="13"/>
      <c r="G5397" s="13"/>
      <c r="H5397" s="13"/>
      <c r="I5397" s="13"/>
      <c r="J5397" s="13"/>
      <c r="K5397" s="13"/>
      <c r="L5397" s="13"/>
      <c r="M5397" s="13"/>
      <c r="N5397" s="13"/>
      <c r="O5397" s="13"/>
      <c r="P5397" s="13"/>
      <c r="Q5397" s="13"/>
      <c r="R5397" s="13"/>
      <c r="S5397" s="13"/>
      <c r="T5397" s="13"/>
      <c r="U5397" s="13"/>
      <c r="V5397" s="13"/>
      <c r="W5397" s="13"/>
      <c r="X5397" s="13"/>
      <c r="Y5397" s="13"/>
      <c r="Z5397" s="13"/>
      <c r="AA5397" s="13"/>
      <c r="AB5397" s="13"/>
      <c r="AC5397" s="13"/>
      <c r="AD5397" s="13"/>
      <c r="AE5397" s="13"/>
      <c r="AF5397" s="13"/>
      <c r="AG5397" s="13"/>
      <c r="AH5397" s="13"/>
      <c r="AI5397" s="13"/>
      <c r="AJ5397" s="13"/>
      <c r="AK5397" s="13"/>
      <c r="AL5397" s="13"/>
      <c r="AM5397" s="13"/>
      <c r="AN5397" s="13"/>
    </row>
    <row r="5398" spans="1:40" ht="15.75" hidden="1" customHeight="1" x14ac:dyDescent="0.25">
      <c r="A5398" s="13"/>
      <c r="B5398" s="13"/>
      <c r="C5398" s="13"/>
      <c r="D5398" s="13"/>
      <c r="E5398" s="13"/>
      <c r="F5398" s="13"/>
      <c r="G5398" s="13"/>
      <c r="H5398" s="13"/>
      <c r="I5398" s="13"/>
      <c r="J5398" s="13"/>
      <c r="K5398" s="13"/>
      <c r="L5398" s="13"/>
      <c r="M5398" s="13"/>
      <c r="N5398" s="13"/>
      <c r="O5398" s="13"/>
      <c r="P5398" s="13"/>
      <c r="Q5398" s="13"/>
      <c r="R5398" s="13"/>
      <c r="S5398" s="13"/>
      <c r="T5398" s="13"/>
      <c r="U5398" s="13"/>
      <c r="V5398" s="13"/>
      <c r="W5398" s="13"/>
      <c r="X5398" s="13"/>
      <c r="Y5398" s="13"/>
      <c r="Z5398" s="13"/>
      <c r="AA5398" s="13"/>
      <c r="AB5398" s="13"/>
      <c r="AC5398" s="13"/>
      <c r="AD5398" s="13"/>
      <c r="AE5398" s="13"/>
      <c r="AF5398" s="13"/>
      <c r="AG5398" s="13"/>
      <c r="AH5398" s="13"/>
      <c r="AI5398" s="13"/>
      <c r="AJ5398" s="13"/>
      <c r="AK5398" s="13"/>
      <c r="AL5398" s="13"/>
      <c r="AM5398" s="13"/>
      <c r="AN5398" s="13"/>
    </row>
    <row r="5399" spans="1:40" ht="15.75" hidden="1" customHeight="1" x14ac:dyDescent="0.25">
      <c r="A5399" s="13"/>
      <c r="B5399" s="13"/>
      <c r="C5399" s="13"/>
      <c r="D5399" s="13"/>
      <c r="E5399" s="13"/>
      <c r="F5399" s="13"/>
      <c r="G5399" s="13"/>
      <c r="H5399" s="13"/>
      <c r="I5399" s="13"/>
      <c r="J5399" s="13"/>
      <c r="K5399" s="13"/>
      <c r="L5399" s="13"/>
      <c r="M5399" s="13"/>
      <c r="N5399" s="13"/>
      <c r="O5399" s="13"/>
      <c r="P5399" s="13"/>
      <c r="Q5399" s="13"/>
      <c r="R5399" s="13"/>
      <c r="S5399" s="13"/>
      <c r="T5399" s="13"/>
      <c r="U5399" s="13"/>
      <c r="V5399" s="13"/>
      <c r="W5399" s="13"/>
      <c r="X5399" s="13"/>
      <c r="Y5399" s="13"/>
      <c r="Z5399" s="13"/>
      <c r="AA5399" s="13"/>
      <c r="AB5399" s="13"/>
      <c r="AC5399" s="13"/>
      <c r="AD5399" s="13"/>
      <c r="AE5399" s="13"/>
      <c r="AF5399" s="13"/>
      <c r="AG5399" s="13"/>
      <c r="AH5399" s="13"/>
      <c r="AI5399" s="13"/>
      <c r="AJ5399" s="13"/>
      <c r="AK5399" s="13"/>
      <c r="AL5399" s="13"/>
      <c r="AM5399" s="13"/>
      <c r="AN5399" s="13"/>
    </row>
    <row r="5400" spans="1:40" ht="15.75" hidden="1" customHeight="1" x14ac:dyDescent="0.25">
      <c r="A5400" s="13"/>
      <c r="B5400" s="13"/>
      <c r="C5400" s="13"/>
      <c r="D5400" s="13"/>
      <c r="E5400" s="13"/>
      <c r="F5400" s="13"/>
      <c r="G5400" s="13"/>
      <c r="H5400" s="13"/>
      <c r="I5400" s="13"/>
      <c r="J5400" s="13"/>
      <c r="K5400" s="13"/>
      <c r="L5400" s="13"/>
      <c r="M5400" s="13"/>
      <c r="N5400" s="13"/>
      <c r="O5400" s="13"/>
      <c r="P5400" s="13"/>
      <c r="Q5400" s="13"/>
      <c r="R5400" s="13"/>
      <c r="S5400" s="13"/>
      <c r="T5400" s="13"/>
      <c r="U5400" s="13"/>
      <c r="V5400" s="13"/>
      <c r="W5400" s="13"/>
      <c r="X5400" s="13"/>
      <c r="Y5400" s="13"/>
      <c r="Z5400" s="13"/>
      <c r="AA5400" s="13"/>
      <c r="AB5400" s="13"/>
      <c r="AC5400" s="13"/>
      <c r="AD5400" s="13"/>
      <c r="AE5400" s="13"/>
      <c r="AF5400" s="13"/>
      <c r="AG5400" s="13"/>
      <c r="AH5400" s="13"/>
      <c r="AI5400" s="13"/>
      <c r="AJ5400" s="13"/>
      <c r="AK5400" s="13"/>
      <c r="AL5400" s="13"/>
      <c r="AM5400" s="13"/>
      <c r="AN5400" s="13"/>
    </row>
    <row r="5401" spans="1:40" ht="15.75" hidden="1" customHeight="1" x14ac:dyDescent="0.25">
      <c r="A5401" s="13"/>
      <c r="B5401" s="13"/>
      <c r="C5401" s="13"/>
      <c r="D5401" s="13"/>
      <c r="E5401" s="13"/>
      <c r="F5401" s="13"/>
      <c r="G5401" s="13"/>
      <c r="H5401" s="13"/>
      <c r="I5401" s="13"/>
      <c r="J5401" s="13"/>
      <c r="K5401" s="13"/>
      <c r="L5401" s="13"/>
      <c r="M5401" s="13"/>
      <c r="N5401" s="13"/>
      <c r="O5401" s="13"/>
      <c r="P5401" s="13"/>
      <c r="Q5401" s="13"/>
      <c r="R5401" s="13"/>
      <c r="S5401" s="13"/>
      <c r="T5401" s="13"/>
      <c r="U5401" s="13"/>
      <c r="V5401" s="13"/>
      <c r="W5401" s="13"/>
      <c r="X5401" s="13"/>
      <c r="Y5401" s="13"/>
      <c r="Z5401" s="13"/>
      <c r="AA5401" s="13"/>
      <c r="AB5401" s="13"/>
      <c r="AC5401" s="13"/>
      <c r="AD5401" s="13"/>
      <c r="AE5401" s="13"/>
      <c r="AF5401" s="13"/>
      <c r="AG5401" s="13"/>
      <c r="AH5401" s="13"/>
      <c r="AI5401" s="13"/>
      <c r="AJ5401" s="13"/>
      <c r="AK5401" s="13"/>
      <c r="AL5401" s="13"/>
      <c r="AM5401" s="13"/>
      <c r="AN5401" s="13"/>
    </row>
    <row r="5402" spans="1:40" ht="15.75" hidden="1" customHeight="1" x14ac:dyDescent="0.25">
      <c r="A5402" s="13"/>
      <c r="B5402" s="13"/>
      <c r="C5402" s="13"/>
      <c r="D5402" s="13"/>
      <c r="E5402" s="13"/>
      <c r="F5402" s="13"/>
      <c r="G5402" s="13"/>
      <c r="H5402" s="13"/>
      <c r="I5402" s="13"/>
      <c r="J5402" s="13"/>
      <c r="K5402" s="13"/>
      <c r="L5402" s="13"/>
      <c r="M5402" s="13"/>
      <c r="N5402" s="13"/>
      <c r="O5402" s="13"/>
      <c r="P5402" s="13"/>
      <c r="Q5402" s="13"/>
      <c r="R5402" s="13"/>
      <c r="S5402" s="13"/>
      <c r="T5402" s="13"/>
      <c r="U5402" s="13"/>
      <c r="V5402" s="13"/>
      <c r="W5402" s="13"/>
      <c r="X5402" s="13"/>
      <c r="Y5402" s="13"/>
      <c r="Z5402" s="13"/>
      <c r="AA5402" s="13"/>
      <c r="AB5402" s="13"/>
      <c r="AC5402" s="13"/>
      <c r="AD5402" s="13"/>
      <c r="AE5402" s="13"/>
      <c r="AF5402" s="13"/>
      <c r="AG5402" s="13"/>
      <c r="AH5402" s="13"/>
      <c r="AI5402" s="13"/>
      <c r="AJ5402" s="13"/>
      <c r="AK5402" s="13"/>
      <c r="AL5402" s="13"/>
      <c r="AM5402" s="13"/>
      <c r="AN5402" s="13"/>
    </row>
    <row r="5403" spans="1:40" ht="15.75" hidden="1" customHeight="1" x14ac:dyDescent="0.25">
      <c r="A5403" s="13"/>
      <c r="B5403" s="13"/>
      <c r="C5403" s="13"/>
      <c r="D5403" s="13"/>
      <c r="E5403" s="13"/>
      <c r="F5403" s="13"/>
      <c r="G5403" s="13"/>
      <c r="H5403" s="13"/>
      <c r="I5403" s="13"/>
      <c r="J5403" s="13"/>
      <c r="K5403" s="13"/>
      <c r="L5403" s="13"/>
      <c r="M5403" s="13"/>
      <c r="N5403" s="13"/>
      <c r="O5403" s="13"/>
      <c r="P5403" s="13"/>
      <c r="Q5403" s="13"/>
      <c r="R5403" s="13"/>
      <c r="S5403" s="13"/>
      <c r="T5403" s="13"/>
      <c r="U5403" s="13"/>
      <c r="V5403" s="13"/>
      <c r="W5403" s="13"/>
      <c r="X5403" s="13"/>
      <c r="Y5403" s="13"/>
      <c r="Z5403" s="13"/>
      <c r="AA5403" s="13"/>
      <c r="AB5403" s="13"/>
      <c r="AC5403" s="13"/>
      <c r="AD5403" s="13"/>
      <c r="AE5403" s="13"/>
      <c r="AF5403" s="13"/>
      <c r="AG5403" s="13"/>
      <c r="AH5403" s="13"/>
      <c r="AI5403" s="13"/>
      <c r="AJ5403" s="13"/>
      <c r="AK5403" s="13"/>
      <c r="AL5403" s="13"/>
      <c r="AM5403" s="13"/>
      <c r="AN5403" s="13"/>
    </row>
    <row r="5404" spans="1:40" ht="15.75" hidden="1" customHeight="1" x14ac:dyDescent="0.25">
      <c r="A5404" s="13"/>
      <c r="B5404" s="13"/>
      <c r="C5404" s="13"/>
      <c r="D5404" s="13"/>
      <c r="E5404" s="13"/>
      <c r="F5404" s="13"/>
      <c r="G5404" s="13"/>
      <c r="H5404" s="13"/>
      <c r="I5404" s="13"/>
      <c r="J5404" s="13"/>
      <c r="K5404" s="13"/>
      <c r="L5404" s="13"/>
      <c r="M5404" s="13"/>
      <c r="N5404" s="13"/>
      <c r="O5404" s="13"/>
      <c r="P5404" s="13"/>
      <c r="Q5404" s="13"/>
      <c r="R5404" s="13"/>
      <c r="S5404" s="13"/>
      <c r="T5404" s="13"/>
      <c r="U5404" s="13"/>
      <c r="V5404" s="13"/>
      <c r="W5404" s="13"/>
      <c r="X5404" s="13"/>
      <c r="Y5404" s="13"/>
      <c r="Z5404" s="13"/>
      <c r="AA5404" s="13"/>
      <c r="AB5404" s="13"/>
      <c r="AC5404" s="13"/>
      <c r="AD5404" s="13"/>
      <c r="AE5404" s="13"/>
      <c r="AF5404" s="13"/>
      <c r="AG5404" s="13"/>
      <c r="AH5404" s="13"/>
      <c r="AI5404" s="13"/>
      <c r="AJ5404" s="13"/>
      <c r="AK5404" s="13"/>
      <c r="AL5404" s="13"/>
      <c r="AM5404" s="13"/>
      <c r="AN5404" s="13"/>
    </row>
    <row r="5405" spans="1:40" ht="15.75" hidden="1" customHeight="1" x14ac:dyDescent="0.25">
      <c r="A5405" s="13"/>
      <c r="B5405" s="13"/>
      <c r="C5405" s="13"/>
      <c r="D5405" s="13"/>
      <c r="E5405" s="13"/>
      <c r="F5405" s="13"/>
      <c r="G5405" s="13"/>
      <c r="H5405" s="13"/>
      <c r="I5405" s="13"/>
      <c r="J5405" s="13"/>
      <c r="K5405" s="13"/>
      <c r="L5405" s="13"/>
      <c r="M5405" s="13"/>
      <c r="N5405" s="13"/>
      <c r="O5405" s="13"/>
      <c r="P5405" s="13"/>
      <c r="Q5405" s="13"/>
      <c r="R5405" s="13"/>
      <c r="S5405" s="13"/>
      <c r="T5405" s="13"/>
      <c r="U5405" s="13"/>
      <c r="V5405" s="13"/>
      <c r="W5405" s="13"/>
      <c r="X5405" s="13"/>
      <c r="Y5405" s="13"/>
      <c r="Z5405" s="13"/>
      <c r="AA5405" s="13"/>
      <c r="AB5405" s="13"/>
      <c r="AC5405" s="13"/>
      <c r="AD5405" s="13"/>
      <c r="AE5405" s="13"/>
      <c r="AF5405" s="13"/>
      <c r="AG5405" s="13"/>
      <c r="AH5405" s="13"/>
      <c r="AI5405" s="13"/>
      <c r="AJ5405" s="13"/>
      <c r="AK5405" s="13"/>
      <c r="AL5405" s="13"/>
      <c r="AM5405" s="13"/>
      <c r="AN5405" s="13"/>
    </row>
    <row r="5406" spans="1:40" ht="15.75" hidden="1" customHeight="1" x14ac:dyDescent="0.25">
      <c r="A5406" s="13"/>
      <c r="B5406" s="13"/>
      <c r="C5406" s="13"/>
      <c r="D5406" s="13"/>
      <c r="E5406" s="13"/>
      <c r="F5406" s="13"/>
      <c r="G5406" s="13"/>
      <c r="H5406" s="13"/>
      <c r="I5406" s="13"/>
      <c r="J5406" s="13"/>
      <c r="K5406" s="13"/>
      <c r="L5406" s="13"/>
      <c r="M5406" s="13"/>
      <c r="N5406" s="13"/>
      <c r="O5406" s="13"/>
      <c r="P5406" s="13"/>
      <c r="Q5406" s="13"/>
      <c r="R5406" s="13"/>
      <c r="S5406" s="13"/>
      <c r="T5406" s="13"/>
      <c r="U5406" s="13"/>
      <c r="V5406" s="13"/>
      <c r="W5406" s="13"/>
      <c r="X5406" s="13"/>
      <c r="Y5406" s="13"/>
      <c r="Z5406" s="13"/>
      <c r="AA5406" s="13"/>
      <c r="AB5406" s="13"/>
      <c r="AC5406" s="13"/>
      <c r="AD5406" s="13"/>
      <c r="AE5406" s="13"/>
      <c r="AF5406" s="13"/>
      <c r="AG5406" s="13"/>
      <c r="AH5406" s="13"/>
      <c r="AI5406" s="13"/>
      <c r="AJ5406" s="13"/>
      <c r="AK5406" s="13"/>
      <c r="AL5406" s="13"/>
      <c r="AM5406" s="13"/>
      <c r="AN5406" s="13"/>
    </row>
    <row r="5407" spans="1:40" ht="15.75" hidden="1" customHeight="1" x14ac:dyDescent="0.25">
      <c r="A5407" s="13"/>
      <c r="B5407" s="13"/>
      <c r="C5407" s="13"/>
      <c r="D5407" s="13"/>
      <c r="E5407" s="13"/>
      <c r="F5407" s="13"/>
      <c r="G5407" s="13"/>
      <c r="H5407" s="13"/>
      <c r="I5407" s="13"/>
      <c r="J5407" s="13"/>
      <c r="K5407" s="13"/>
      <c r="L5407" s="13"/>
      <c r="M5407" s="13"/>
      <c r="N5407" s="13"/>
      <c r="O5407" s="13"/>
      <c r="P5407" s="13"/>
      <c r="Q5407" s="13"/>
      <c r="R5407" s="13"/>
      <c r="S5407" s="13"/>
      <c r="T5407" s="13"/>
      <c r="U5407" s="13"/>
      <c r="V5407" s="13"/>
      <c r="W5407" s="13"/>
      <c r="X5407" s="13"/>
      <c r="Y5407" s="13"/>
      <c r="Z5407" s="13"/>
      <c r="AA5407" s="13"/>
      <c r="AB5407" s="13"/>
      <c r="AC5407" s="13"/>
      <c r="AD5407" s="13"/>
      <c r="AE5407" s="13"/>
      <c r="AF5407" s="13"/>
      <c r="AG5407" s="13"/>
      <c r="AH5407" s="13"/>
      <c r="AI5407" s="13"/>
      <c r="AJ5407" s="13"/>
      <c r="AK5407" s="13"/>
      <c r="AL5407" s="13"/>
      <c r="AM5407" s="13"/>
      <c r="AN5407" s="13"/>
    </row>
    <row r="5408" spans="1:40" ht="15.75" hidden="1" customHeight="1" x14ac:dyDescent="0.25">
      <c r="A5408" s="13"/>
      <c r="B5408" s="13"/>
      <c r="C5408" s="13"/>
      <c r="D5408" s="13"/>
      <c r="E5408" s="13"/>
      <c r="F5408" s="13"/>
      <c r="G5408" s="13"/>
      <c r="H5408" s="13"/>
      <c r="I5408" s="13"/>
      <c r="J5408" s="13"/>
      <c r="K5408" s="13"/>
      <c r="L5408" s="13"/>
      <c r="M5408" s="13"/>
      <c r="N5408" s="13"/>
      <c r="O5408" s="13"/>
      <c r="P5408" s="13"/>
      <c r="Q5408" s="13"/>
      <c r="R5408" s="13"/>
      <c r="S5408" s="13"/>
      <c r="T5408" s="13"/>
      <c r="U5408" s="13"/>
      <c r="V5408" s="13"/>
      <c r="W5408" s="13"/>
      <c r="X5408" s="13"/>
      <c r="Y5408" s="13"/>
      <c r="Z5408" s="13"/>
      <c r="AA5408" s="13"/>
      <c r="AB5408" s="13"/>
      <c r="AC5408" s="13"/>
      <c r="AD5408" s="13"/>
      <c r="AE5408" s="13"/>
      <c r="AF5408" s="13"/>
      <c r="AG5408" s="13"/>
      <c r="AH5408" s="13"/>
      <c r="AI5408" s="13"/>
      <c r="AJ5408" s="13"/>
      <c r="AK5408" s="13"/>
      <c r="AL5408" s="13"/>
      <c r="AM5408" s="13"/>
      <c r="AN5408" s="13"/>
    </row>
    <row r="5409" spans="1:40" ht="15.75" hidden="1" customHeight="1" x14ac:dyDescent="0.25">
      <c r="A5409" s="13"/>
      <c r="B5409" s="13"/>
      <c r="C5409" s="13"/>
      <c r="D5409" s="13"/>
      <c r="E5409" s="13"/>
      <c r="F5409" s="13"/>
      <c r="G5409" s="13"/>
      <c r="H5409" s="13"/>
      <c r="I5409" s="13"/>
      <c r="J5409" s="13"/>
      <c r="K5409" s="13"/>
      <c r="L5409" s="13"/>
      <c r="M5409" s="13"/>
      <c r="N5409" s="13"/>
      <c r="O5409" s="13"/>
      <c r="P5409" s="13"/>
      <c r="Q5409" s="13"/>
      <c r="R5409" s="13"/>
      <c r="S5409" s="13"/>
      <c r="T5409" s="13"/>
      <c r="U5409" s="13"/>
      <c r="V5409" s="13"/>
      <c r="W5409" s="13"/>
      <c r="X5409" s="13"/>
      <c r="Y5409" s="13"/>
      <c r="Z5409" s="13"/>
      <c r="AA5409" s="13"/>
      <c r="AB5409" s="13"/>
      <c r="AC5409" s="13"/>
      <c r="AD5409" s="13"/>
      <c r="AE5409" s="13"/>
      <c r="AF5409" s="13"/>
      <c r="AG5409" s="13"/>
      <c r="AH5409" s="13"/>
      <c r="AI5409" s="13"/>
      <c r="AJ5409" s="13"/>
      <c r="AK5409" s="13"/>
      <c r="AL5409" s="13"/>
      <c r="AM5409" s="13"/>
      <c r="AN5409" s="13"/>
    </row>
    <row r="5410" spans="1:40" ht="15.75" hidden="1" customHeight="1" x14ac:dyDescent="0.25">
      <c r="A5410" s="13"/>
      <c r="B5410" s="13"/>
      <c r="C5410" s="13"/>
      <c r="D5410" s="13"/>
      <c r="E5410" s="13"/>
      <c r="F5410" s="13"/>
      <c r="G5410" s="13"/>
      <c r="H5410" s="13"/>
      <c r="I5410" s="13"/>
      <c r="J5410" s="13"/>
      <c r="K5410" s="13"/>
      <c r="L5410" s="13"/>
      <c r="M5410" s="13"/>
      <c r="N5410" s="13"/>
      <c r="O5410" s="13"/>
      <c r="P5410" s="13"/>
      <c r="Q5410" s="13"/>
      <c r="R5410" s="13"/>
      <c r="S5410" s="13"/>
      <c r="T5410" s="13"/>
      <c r="U5410" s="13"/>
      <c r="V5410" s="13"/>
      <c r="W5410" s="13"/>
      <c r="X5410" s="13"/>
      <c r="Y5410" s="13"/>
      <c r="Z5410" s="13"/>
      <c r="AA5410" s="13"/>
      <c r="AB5410" s="13"/>
      <c r="AC5410" s="13"/>
      <c r="AD5410" s="13"/>
      <c r="AE5410" s="13"/>
      <c r="AF5410" s="13"/>
      <c r="AG5410" s="13"/>
      <c r="AH5410" s="13"/>
      <c r="AI5410" s="13"/>
      <c r="AJ5410" s="13"/>
      <c r="AK5410" s="13"/>
      <c r="AL5410" s="13"/>
      <c r="AM5410" s="13"/>
      <c r="AN5410" s="13"/>
    </row>
    <row r="5411" spans="1:40" ht="15.75" hidden="1" customHeight="1" x14ac:dyDescent="0.25">
      <c r="A5411" s="13"/>
      <c r="B5411" s="13"/>
      <c r="C5411" s="13"/>
      <c r="D5411" s="13"/>
      <c r="E5411" s="13"/>
      <c r="F5411" s="13"/>
      <c r="G5411" s="13"/>
      <c r="H5411" s="13"/>
      <c r="I5411" s="13"/>
      <c r="J5411" s="13"/>
      <c r="K5411" s="13"/>
      <c r="L5411" s="13"/>
      <c r="M5411" s="13"/>
      <c r="N5411" s="13"/>
      <c r="O5411" s="13"/>
      <c r="P5411" s="13"/>
      <c r="Q5411" s="13"/>
      <c r="R5411" s="13"/>
      <c r="S5411" s="13"/>
      <c r="T5411" s="13"/>
      <c r="U5411" s="13"/>
      <c r="V5411" s="13"/>
      <c r="W5411" s="13"/>
      <c r="X5411" s="13"/>
      <c r="Y5411" s="13"/>
      <c r="Z5411" s="13"/>
      <c r="AA5411" s="13"/>
      <c r="AB5411" s="13"/>
      <c r="AC5411" s="13"/>
      <c r="AD5411" s="13"/>
      <c r="AE5411" s="13"/>
      <c r="AF5411" s="13"/>
      <c r="AG5411" s="13"/>
      <c r="AH5411" s="13"/>
      <c r="AI5411" s="13"/>
      <c r="AJ5411" s="13"/>
      <c r="AK5411" s="13"/>
      <c r="AL5411" s="13"/>
      <c r="AM5411" s="13"/>
      <c r="AN5411" s="13"/>
    </row>
    <row r="5412" spans="1:40" ht="15.75" hidden="1" customHeight="1" x14ac:dyDescent="0.25">
      <c r="A5412" s="13"/>
      <c r="B5412" s="13"/>
      <c r="C5412" s="13"/>
      <c r="D5412" s="13"/>
      <c r="E5412" s="13"/>
      <c r="F5412" s="13"/>
      <c r="G5412" s="13"/>
      <c r="H5412" s="13"/>
      <c r="I5412" s="13"/>
      <c r="J5412" s="13"/>
      <c r="K5412" s="13"/>
      <c r="L5412" s="13"/>
      <c r="M5412" s="13"/>
      <c r="N5412" s="13"/>
      <c r="O5412" s="13"/>
      <c r="P5412" s="13"/>
      <c r="Q5412" s="13"/>
      <c r="R5412" s="13"/>
      <c r="S5412" s="13"/>
      <c r="T5412" s="13"/>
      <c r="U5412" s="13"/>
      <c r="V5412" s="13"/>
      <c r="W5412" s="13"/>
      <c r="X5412" s="13"/>
      <c r="Y5412" s="13"/>
      <c r="Z5412" s="13"/>
      <c r="AA5412" s="13"/>
      <c r="AB5412" s="13"/>
      <c r="AC5412" s="13"/>
      <c r="AD5412" s="13"/>
      <c r="AE5412" s="13"/>
      <c r="AF5412" s="13"/>
      <c r="AG5412" s="13"/>
      <c r="AH5412" s="13"/>
      <c r="AI5412" s="13"/>
      <c r="AJ5412" s="13"/>
      <c r="AK5412" s="13"/>
      <c r="AL5412" s="13"/>
      <c r="AM5412" s="13"/>
      <c r="AN5412" s="13"/>
    </row>
    <row r="5413" spans="1:40" ht="15.75" hidden="1" customHeight="1" x14ac:dyDescent="0.25">
      <c r="A5413" s="13"/>
      <c r="B5413" s="13"/>
      <c r="C5413" s="13"/>
      <c r="D5413" s="13"/>
      <c r="E5413" s="13"/>
      <c r="F5413" s="13"/>
      <c r="G5413" s="13"/>
      <c r="H5413" s="13"/>
      <c r="I5413" s="13"/>
      <c r="J5413" s="13"/>
      <c r="K5413" s="13"/>
      <c r="L5413" s="13"/>
      <c r="M5413" s="13"/>
      <c r="N5413" s="13"/>
      <c r="O5413" s="13"/>
      <c r="P5413" s="13"/>
      <c r="Q5413" s="13"/>
      <c r="R5413" s="13"/>
      <c r="S5413" s="13"/>
      <c r="T5413" s="13"/>
      <c r="U5413" s="13"/>
      <c r="V5413" s="13"/>
      <c r="W5413" s="13"/>
      <c r="X5413" s="13"/>
      <c r="Y5413" s="13"/>
      <c r="Z5413" s="13"/>
      <c r="AA5413" s="13"/>
      <c r="AB5413" s="13"/>
      <c r="AC5413" s="13"/>
      <c r="AD5413" s="13"/>
      <c r="AE5413" s="13"/>
      <c r="AF5413" s="13"/>
      <c r="AG5413" s="13"/>
      <c r="AH5413" s="13"/>
      <c r="AI5413" s="13"/>
      <c r="AJ5413" s="13"/>
      <c r="AK5413" s="13"/>
      <c r="AL5413" s="13"/>
      <c r="AM5413" s="13"/>
      <c r="AN5413" s="13"/>
    </row>
    <row r="5414" spans="1:40" ht="15.75" hidden="1" customHeight="1" x14ac:dyDescent="0.25">
      <c r="A5414" s="13"/>
      <c r="B5414" s="13"/>
      <c r="C5414" s="13"/>
      <c r="D5414" s="13"/>
      <c r="E5414" s="13"/>
      <c r="F5414" s="13"/>
      <c r="G5414" s="13"/>
      <c r="H5414" s="13"/>
      <c r="I5414" s="13"/>
      <c r="J5414" s="13"/>
      <c r="K5414" s="13"/>
      <c r="L5414" s="13"/>
      <c r="M5414" s="13"/>
      <c r="N5414" s="13"/>
      <c r="O5414" s="13"/>
      <c r="P5414" s="13"/>
      <c r="Q5414" s="13"/>
      <c r="R5414" s="13"/>
      <c r="S5414" s="13"/>
      <c r="T5414" s="13"/>
      <c r="U5414" s="13"/>
      <c r="V5414" s="13"/>
      <c r="W5414" s="13"/>
      <c r="X5414" s="13"/>
      <c r="Y5414" s="13"/>
      <c r="Z5414" s="13"/>
      <c r="AA5414" s="13"/>
      <c r="AB5414" s="13"/>
      <c r="AC5414" s="13"/>
      <c r="AD5414" s="13"/>
      <c r="AE5414" s="13"/>
      <c r="AF5414" s="13"/>
      <c r="AG5414" s="13"/>
      <c r="AH5414" s="13"/>
      <c r="AI5414" s="13"/>
      <c r="AJ5414" s="13"/>
      <c r="AK5414" s="13"/>
      <c r="AL5414" s="13"/>
      <c r="AM5414" s="13"/>
      <c r="AN5414" s="13"/>
    </row>
    <row r="5415" spans="1:40" ht="15.75" hidden="1" customHeight="1" x14ac:dyDescent="0.25">
      <c r="A5415" s="13"/>
      <c r="B5415" s="13"/>
      <c r="C5415" s="13"/>
      <c r="D5415" s="13"/>
      <c r="E5415" s="13"/>
      <c r="F5415" s="13"/>
      <c r="G5415" s="13"/>
      <c r="H5415" s="13"/>
      <c r="I5415" s="13"/>
      <c r="J5415" s="13"/>
      <c r="K5415" s="13"/>
      <c r="L5415" s="13"/>
      <c r="M5415" s="13"/>
      <c r="N5415" s="13"/>
      <c r="O5415" s="13"/>
      <c r="P5415" s="13"/>
      <c r="Q5415" s="13"/>
      <c r="R5415" s="13"/>
      <c r="S5415" s="13"/>
      <c r="T5415" s="13"/>
      <c r="U5415" s="13"/>
      <c r="V5415" s="13"/>
      <c r="W5415" s="13"/>
      <c r="X5415" s="13"/>
      <c r="Y5415" s="13"/>
      <c r="Z5415" s="13"/>
      <c r="AA5415" s="13"/>
      <c r="AB5415" s="13"/>
      <c r="AC5415" s="13"/>
      <c r="AD5415" s="13"/>
      <c r="AE5415" s="13"/>
      <c r="AF5415" s="13"/>
      <c r="AG5415" s="13"/>
      <c r="AH5415" s="13"/>
      <c r="AI5415" s="13"/>
      <c r="AJ5415" s="13"/>
      <c r="AK5415" s="13"/>
      <c r="AL5415" s="13"/>
      <c r="AM5415" s="13"/>
      <c r="AN5415" s="13"/>
    </row>
    <row r="5416" spans="1:40" ht="15.75" hidden="1" customHeight="1" x14ac:dyDescent="0.25">
      <c r="A5416" s="13"/>
      <c r="B5416" s="13"/>
      <c r="C5416" s="13"/>
      <c r="D5416" s="13"/>
      <c r="E5416" s="13"/>
      <c r="F5416" s="13"/>
      <c r="G5416" s="13"/>
      <c r="H5416" s="13"/>
      <c r="I5416" s="13"/>
      <c r="J5416" s="13"/>
      <c r="K5416" s="13"/>
      <c r="L5416" s="13"/>
      <c r="M5416" s="13"/>
      <c r="N5416" s="13"/>
      <c r="O5416" s="13"/>
      <c r="P5416" s="13"/>
      <c r="Q5416" s="13"/>
      <c r="R5416" s="13"/>
      <c r="S5416" s="13"/>
      <c r="T5416" s="13"/>
      <c r="U5416" s="13"/>
      <c r="V5416" s="13"/>
      <c r="W5416" s="13"/>
      <c r="X5416" s="13"/>
      <c r="Y5416" s="13"/>
      <c r="Z5416" s="13"/>
      <c r="AA5416" s="13"/>
      <c r="AB5416" s="13"/>
      <c r="AC5416" s="13"/>
      <c r="AD5416" s="13"/>
      <c r="AE5416" s="13"/>
      <c r="AF5416" s="13"/>
      <c r="AG5416" s="13"/>
      <c r="AH5416" s="13"/>
      <c r="AI5416" s="13"/>
      <c r="AJ5416" s="13"/>
      <c r="AK5416" s="13"/>
      <c r="AL5416" s="13"/>
      <c r="AM5416" s="13"/>
      <c r="AN5416" s="13"/>
    </row>
    <row r="5417" spans="1:40" ht="15.75" hidden="1" customHeight="1" x14ac:dyDescent="0.25">
      <c r="A5417" s="13"/>
      <c r="B5417" s="13"/>
      <c r="C5417" s="13"/>
      <c r="D5417" s="13"/>
      <c r="E5417" s="13"/>
      <c r="F5417" s="13"/>
      <c r="G5417" s="13"/>
      <c r="H5417" s="13"/>
      <c r="I5417" s="13"/>
      <c r="J5417" s="13"/>
      <c r="K5417" s="13"/>
      <c r="L5417" s="13"/>
      <c r="M5417" s="13"/>
      <c r="N5417" s="13"/>
      <c r="O5417" s="13"/>
      <c r="P5417" s="13"/>
      <c r="Q5417" s="13"/>
      <c r="R5417" s="13"/>
      <c r="S5417" s="13"/>
      <c r="T5417" s="13"/>
      <c r="U5417" s="13"/>
      <c r="V5417" s="13"/>
      <c r="W5417" s="13"/>
      <c r="X5417" s="13"/>
      <c r="Y5417" s="13"/>
      <c r="Z5417" s="13"/>
      <c r="AA5417" s="13"/>
      <c r="AB5417" s="13"/>
      <c r="AC5417" s="13"/>
      <c r="AD5417" s="13"/>
      <c r="AE5417" s="13"/>
      <c r="AF5417" s="13"/>
      <c r="AG5417" s="13"/>
      <c r="AH5417" s="13"/>
      <c r="AI5417" s="13"/>
      <c r="AJ5417" s="13"/>
      <c r="AK5417" s="13"/>
      <c r="AL5417" s="13"/>
      <c r="AM5417" s="13"/>
      <c r="AN5417" s="13"/>
    </row>
    <row r="5418" spans="1:40" ht="15.75" hidden="1" customHeight="1" x14ac:dyDescent="0.25">
      <c r="A5418" s="13"/>
      <c r="B5418" s="13"/>
      <c r="C5418" s="13"/>
      <c r="D5418" s="13"/>
      <c r="E5418" s="13"/>
      <c r="F5418" s="13"/>
      <c r="G5418" s="13"/>
      <c r="H5418" s="13"/>
      <c r="I5418" s="13"/>
      <c r="J5418" s="13"/>
      <c r="K5418" s="13"/>
      <c r="L5418" s="13"/>
      <c r="M5418" s="13"/>
      <c r="N5418" s="13"/>
      <c r="O5418" s="13"/>
      <c r="P5418" s="13"/>
      <c r="Q5418" s="13"/>
      <c r="R5418" s="13"/>
      <c r="S5418" s="13"/>
      <c r="T5418" s="13"/>
      <c r="U5418" s="13"/>
      <c r="V5418" s="13"/>
      <c r="W5418" s="13"/>
      <c r="X5418" s="13"/>
      <c r="Y5418" s="13"/>
      <c r="Z5418" s="13"/>
      <c r="AA5418" s="13"/>
      <c r="AB5418" s="13"/>
      <c r="AC5418" s="13"/>
      <c r="AD5418" s="13"/>
      <c r="AE5418" s="13"/>
      <c r="AF5418" s="13"/>
      <c r="AG5418" s="13"/>
      <c r="AH5418" s="13"/>
      <c r="AI5418" s="13"/>
      <c r="AJ5418" s="13"/>
      <c r="AK5418" s="13"/>
      <c r="AL5418" s="13"/>
      <c r="AM5418" s="13"/>
      <c r="AN5418" s="13"/>
    </row>
    <row r="5419" spans="1:40" ht="15.75" hidden="1" customHeight="1" x14ac:dyDescent="0.25">
      <c r="A5419" s="13"/>
      <c r="B5419" s="13"/>
      <c r="C5419" s="13"/>
      <c r="D5419" s="13"/>
      <c r="E5419" s="13"/>
      <c r="F5419" s="13"/>
      <c r="G5419" s="13"/>
      <c r="H5419" s="13"/>
      <c r="I5419" s="13"/>
      <c r="J5419" s="13"/>
      <c r="K5419" s="13"/>
      <c r="L5419" s="13"/>
      <c r="M5419" s="13"/>
      <c r="N5419" s="13"/>
      <c r="O5419" s="13"/>
      <c r="P5419" s="13"/>
      <c r="Q5419" s="13"/>
      <c r="R5419" s="13"/>
      <c r="S5419" s="13"/>
      <c r="T5419" s="13"/>
      <c r="U5419" s="13"/>
      <c r="V5419" s="13"/>
      <c r="W5419" s="13"/>
      <c r="X5419" s="13"/>
      <c r="Y5419" s="13"/>
      <c r="Z5419" s="13"/>
      <c r="AA5419" s="13"/>
      <c r="AB5419" s="13"/>
      <c r="AC5419" s="13"/>
      <c r="AD5419" s="13"/>
      <c r="AE5419" s="13"/>
      <c r="AF5419" s="13"/>
      <c r="AG5419" s="13"/>
      <c r="AH5419" s="13"/>
      <c r="AI5419" s="13"/>
      <c r="AJ5419" s="13"/>
      <c r="AK5419" s="13"/>
      <c r="AL5419" s="13"/>
      <c r="AM5419" s="13"/>
      <c r="AN5419" s="13"/>
    </row>
    <row r="5420" spans="1:40" ht="15.75" hidden="1" customHeight="1" x14ac:dyDescent="0.25">
      <c r="A5420" s="13"/>
      <c r="B5420" s="13"/>
      <c r="C5420" s="13"/>
      <c r="D5420" s="13"/>
      <c r="E5420" s="13"/>
      <c r="F5420" s="13"/>
      <c r="G5420" s="13"/>
      <c r="H5420" s="13"/>
      <c r="I5420" s="13"/>
      <c r="J5420" s="13"/>
      <c r="K5420" s="13"/>
      <c r="L5420" s="13"/>
      <c r="M5420" s="13"/>
      <c r="N5420" s="13"/>
      <c r="O5420" s="13"/>
      <c r="P5420" s="13"/>
      <c r="Q5420" s="13"/>
      <c r="R5420" s="13"/>
      <c r="S5420" s="13"/>
      <c r="T5420" s="13"/>
      <c r="U5420" s="13"/>
      <c r="V5420" s="13"/>
      <c r="W5420" s="13"/>
      <c r="X5420" s="13"/>
      <c r="Y5420" s="13"/>
      <c r="Z5420" s="13"/>
      <c r="AA5420" s="13"/>
      <c r="AB5420" s="13"/>
      <c r="AC5420" s="13"/>
      <c r="AD5420" s="13"/>
      <c r="AE5420" s="13"/>
      <c r="AF5420" s="13"/>
      <c r="AG5420" s="13"/>
      <c r="AH5420" s="13"/>
      <c r="AI5420" s="13"/>
      <c r="AJ5420" s="13"/>
      <c r="AK5420" s="13"/>
      <c r="AL5420" s="13"/>
      <c r="AM5420" s="13"/>
      <c r="AN5420" s="13"/>
    </row>
    <row r="5421" spans="1:40" ht="15.75" hidden="1" customHeight="1" x14ac:dyDescent="0.25">
      <c r="A5421" s="13"/>
      <c r="B5421" s="13"/>
      <c r="C5421" s="13"/>
      <c r="D5421" s="13"/>
      <c r="E5421" s="13"/>
      <c r="F5421" s="13"/>
      <c r="G5421" s="13"/>
      <c r="H5421" s="13"/>
      <c r="I5421" s="13"/>
      <c r="J5421" s="13"/>
      <c r="K5421" s="13"/>
      <c r="L5421" s="13"/>
      <c r="M5421" s="13"/>
      <c r="N5421" s="13"/>
      <c r="O5421" s="13"/>
      <c r="P5421" s="13"/>
      <c r="Q5421" s="13"/>
      <c r="R5421" s="13"/>
      <c r="S5421" s="13"/>
      <c r="T5421" s="13"/>
      <c r="U5421" s="13"/>
      <c r="V5421" s="13"/>
      <c r="W5421" s="13"/>
      <c r="X5421" s="13"/>
      <c r="Y5421" s="13"/>
      <c r="Z5421" s="13"/>
      <c r="AA5421" s="13"/>
      <c r="AB5421" s="13"/>
      <c r="AC5421" s="13"/>
      <c r="AD5421" s="13"/>
      <c r="AE5421" s="13"/>
      <c r="AF5421" s="13"/>
      <c r="AG5421" s="13"/>
      <c r="AH5421" s="13"/>
      <c r="AI5421" s="13"/>
      <c r="AJ5421" s="13"/>
      <c r="AK5421" s="13"/>
      <c r="AL5421" s="13"/>
      <c r="AM5421" s="13"/>
      <c r="AN5421" s="13"/>
    </row>
    <row r="5422" spans="1:40" ht="15.75" hidden="1" customHeight="1" x14ac:dyDescent="0.25">
      <c r="A5422" s="13"/>
      <c r="B5422" s="13"/>
      <c r="C5422" s="13"/>
      <c r="D5422" s="13"/>
      <c r="E5422" s="13"/>
      <c r="F5422" s="13"/>
      <c r="G5422" s="13"/>
      <c r="H5422" s="13"/>
      <c r="I5422" s="13"/>
      <c r="J5422" s="13"/>
      <c r="K5422" s="13"/>
      <c r="L5422" s="13"/>
      <c r="M5422" s="13"/>
      <c r="N5422" s="13"/>
      <c r="O5422" s="13"/>
      <c r="P5422" s="13"/>
      <c r="Q5422" s="13"/>
      <c r="R5422" s="13"/>
      <c r="S5422" s="13"/>
      <c r="T5422" s="13"/>
      <c r="U5422" s="13"/>
      <c r="V5422" s="13"/>
      <c r="W5422" s="13"/>
      <c r="X5422" s="13"/>
      <c r="Y5422" s="13"/>
      <c r="Z5422" s="13"/>
      <c r="AA5422" s="13"/>
      <c r="AB5422" s="13"/>
      <c r="AC5422" s="13"/>
      <c r="AD5422" s="13"/>
      <c r="AE5422" s="13"/>
      <c r="AF5422" s="13"/>
      <c r="AG5422" s="13"/>
      <c r="AH5422" s="13"/>
      <c r="AI5422" s="13"/>
      <c r="AJ5422" s="13"/>
      <c r="AK5422" s="13"/>
      <c r="AL5422" s="13"/>
      <c r="AM5422" s="13"/>
      <c r="AN5422" s="13"/>
    </row>
    <row r="5423" spans="1:40" ht="15.75" hidden="1" customHeight="1" x14ac:dyDescent="0.25">
      <c r="A5423" s="13"/>
      <c r="B5423" s="13"/>
      <c r="C5423" s="13"/>
      <c r="D5423" s="13"/>
      <c r="E5423" s="13"/>
      <c r="F5423" s="13"/>
      <c r="G5423" s="13"/>
      <c r="H5423" s="13"/>
      <c r="I5423" s="13"/>
      <c r="J5423" s="13"/>
      <c r="K5423" s="13"/>
      <c r="L5423" s="13"/>
      <c r="M5423" s="13"/>
      <c r="N5423" s="13"/>
      <c r="O5423" s="13"/>
      <c r="P5423" s="13"/>
      <c r="Q5423" s="13"/>
      <c r="R5423" s="13"/>
      <c r="S5423" s="13"/>
      <c r="T5423" s="13"/>
      <c r="U5423" s="13"/>
      <c r="V5423" s="13"/>
      <c r="W5423" s="13"/>
      <c r="X5423" s="13"/>
      <c r="Y5423" s="13"/>
      <c r="Z5423" s="13"/>
      <c r="AA5423" s="13"/>
      <c r="AB5423" s="13"/>
      <c r="AC5423" s="13"/>
      <c r="AD5423" s="13"/>
      <c r="AE5423" s="13"/>
      <c r="AF5423" s="13"/>
      <c r="AG5423" s="13"/>
      <c r="AH5423" s="13"/>
      <c r="AI5423" s="13"/>
      <c r="AJ5423" s="13"/>
      <c r="AK5423" s="13"/>
      <c r="AL5423" s="13"/>
      <c r="AM5423" s="13"/>
      <c r="AN5423" s="13"/>
    </row>
    <row r="5424" spans="1:40" ht="15.75" hidden="1" customHeight="1" x14ac:dyDescent="0.25">
      <c r="A5424" s="13"/>
      <c r="B5424" s="13"/>
      <c r="C5424" s="13"/>
      <c r="D5424" s="13"/>
      <c r="E5424" s="13"/>
      <c r="F5424" s="13"/>
      <c r="G5424" s="13"/>
      <c r="H5424" s="13"/>
      <c r="I5424" s="13"/>
      <c r="J5424" s="13"/>
      <c r="K5424" s="13"/>
      <c r="L5424" s="13"/>
      <c r="M5424" s="13"/>
      <c r="N5424" s="13"/>
      <c r="O5424" s="13"/>
      <c r="P5424" s="13"/>
      <c r="Q5424" s="13"/>
      <c r="R5424" s="13"/>
      <c r="S5424" s="13"/>
      <c r="T5424" s="13"/>
      <c r="U5424" s="13"/>
      <c r="V5424" s="13"/>
      <c r="W5424" s="13"/>
      <c r="X5424" s="13"/>
      <c r="Y5424" s="13"/>
      <c r="Z5424" s="13"/>
      <c r="AA5424" s="13"/>
      <c r="AB5424" s="13"/>
      <c r="AC5424" s="13"/>
      <c r="AD5424" s="13"/>
      <c r="AE5424" s="13"/>
      <c r="AF5424" s="13"/>
      <c r="AG5424" s="13"/>
      <c r="AH5424" s="13"/>
      <c r="AI5424" s="13"/>
      <c r="AJ5424" s="13"/>
      <c r="AK5424" s="13"/>
      <c r="AL5424" s="13"/>
      <c r="AM5424" s="13"/>
      <c r="AN5424" s="13"/>
    </row>
    <row r="5425" spans="1:40" ht="15.75" hidden="1" customHeight="1" x14ac:dyDescent="0.25">
      <c r="A5425" s="13"/>
      <c r="B5425" s="13"/>
      <c r="C5425" s="13"/>
      <c r="D5425" s="13"/>
      <c r="E5425" s="13"/>
      <c r="F5425" s="13"/>
      <c r="G5425" s="13"/>
      <c r="H5425" s="13"/>
      <c r="I5425" s="13"/>
      <c r="J5425" s="13"/>
      <c r="K5425" s="13"/>
      <c r="L5425" s="13"/>
      <c r="M5425" s="13"/>
      <c r="N5425" s="13"/>
      <c r="O5425" s="13"/>
      <c r="P5425" s="13"/>
      <c r="Q5425" s="13"/>
      <c r="R5425" s="13"/>
      <c r="S5425" s="13"/>
      <c r="T5425" s="13"/>
      <c r="U5425" s="13"/>
      <c r="V5425" s="13"/>
      <c r="W5425" s="13"/>
      <c r="X5425" s="13"/>
      <c r="Y5425" s="13"/>
      <c r="Z5425" s="13"/>
      <c r="AA5425" s="13"/>
      <c r="AB5425" s="13"/>
      <c r="AC5425" s="13"/>
      <c r="AD5425" s="13"/>
      <c r="AE5425" s="13"/>
      <c r="AF5425" s="13"/>
      <c r="AG5425" s="13"/>
      <c r="AH5425" s="13"/>
      <c r="AI5425" s="13"/>
      <c r="AJ5425" s="13"/>
      <c r="AK5425" s="13"/>
      <c r="AL5425" s="13"/>
      <c r="AM5425" s="13"/>
      <c r="AN5425" s="13"/>
    </row>
    <row r="5426" spans="1:40" ht="15.75" hidden="1" customHeight="1" x14ac:dyDescent="0.25">
      <c r="A5426" s="13"/>
      <c r="B5426" s="13"/>
      <c r="C5426" s="13"/>
      <c r="D5426" s="13"/>
      <c r="E5426" s="13"/>
      <c r="F5426" s="13"/>
      <c r="G5426" s="13"/>
      <c r="H5426" s="13"/>
      <c r="I5426" s="13"/>
      <c r="J5426" s="13"/>
      <c r="K5426" s="13"/>
      <c r="L5426" s="13"/>
      <c r="M5426" s="13"/>
      <c r="N5426" s="13"/>
      <c r="O5426" s="13"/>
      <c r="P5426" s="13"/>
      <c r="Q5426" s="13"/>
      <c r="R5426" s="13"/>
      <c r="S5426" s="13"/>
      <c r="T5426" s="13"/>
      <c r="U5426" s="13"/>
      <c r="V5426" s="13"/>
      <c r="W5426" s="13"/>
      <c r="X5426" s="13"/>
      <c r="Y5426" s="13"/>
      <c r="Z5426" s="13"/>
      <c r="AA5426" s="13"/>
      <c r="AB5426" s="13"/>
      <c r="AC5426" s="13"/>
      <c r="AD5426" s="13"/>
      <c r="AE5426" s="13"/>
      <c r="AF5426" s="13"/>
      <c r="AG5426" s="13"/>
      <c r="AH5426" s="13"/>
      <c r="AI5426" s="13"/>
      <c r="AJ5426" s="13"/>
      <c r="AK5426" s="13"/>
      <c r="AL5426" s="13"/>
      <c r="AM5426" s="13"/>
      <c r="AN5426" s="13"/>
    </row>
    <row r="5427" spans="1:40" ht="15.75" hidden="1" customHeight="1" x14ac:dyDescent="0.25">
      <c r="A5427" s="13"/>
      <c r="B5427" s="13"/>
      <c r="C5427" s="13"/>
      <c r="D5427" s="13"/>
      <c r="E5427" s="13"/>
      <c r="F5427" s="13"/>
      <c r="G5427" s="13"/>
      <c r="H5427" s="13"/>
      <c r="I5427" s="13"/>
      <c r="J5427" s="13"/>
      <c r="K5427" s="13"/>
      <c r="L5427" s="13"/>
      <c r="M5427" s="13"/>
      <c r="N5427" s="13"/>
      <c r="O5427" s="13"/>
      <c r="P5427" s="13"/>
      <c r="Q5427" s="13"/>
      <c r="R5427" s="13"/>
      <c r="S5427" s="13"/>
      <c r="T5427" s="13"/>
      <c r="U5427" s="13"/>
      <c r="V5427" s="13"/>
      <c r="W5427" s="13"/>
      <c r="X5427" s="13"/>
      <c r="Y5427" s="13"/>
      <c r="Z5427" s="13"/>
      <c r="AA5427" s="13"/>
      <c r="AB5427" s="13"/>
      <c r="AC5427" s="13"/>
      <c r="AD5427" s="13"/>
      <c r="AE5427" s="13"/>
      <c r="AF5427" s="13"/>
      <c r="AG5427" s="13"/>
      <c r="AH5427" s="13"/>
      <c r="AI5427" s="13"/>
      <c r="AJ5427" s="13"/>
      <c r="AK5427" s="13"/>
      <c r="AL5427" s="13"/>
      <c r="AM5427" s="13"/>
      <c r="AN5427" s="13"/>
    </row>
    <row r="5428" spans="1:40" ht="15.75" hidden="1" customHeight="1" x14ac:dyDescent="0.25">
      <c r="A5428" s="13"/>
      <c r="B5428" s="13"/>
      <c r="C5428" s="13"/>
      <c r="D5428" s="13"/>
      <c r="E5428" s="13"/>
      <c r="F5428" s="13"/>
      <c r="G5428" s="13"/>
      <c r="H5428" s="13"/>
      <c r="I5428" s="13"/>
      <c r="J5428" s="13"/>
      <c r="K5428" s="13"/>
      <c r="L5428" s="13"/>
      <c r="M5428" s="13"/>
      <c r="N5428" s="13"/>
      <c r="O5428" s="13"/>
      <c r="P5428" s="13"/>
      <c r="Q5428" s="13"/>
      <c r="R5428" s="13"/>
      <c r="S5428" s="13"/>
      <c r="T5428" s="13"/>
      <c r="U5428" s="13"/>
      <c r="V5428" s="13"/>
      <c r="W5428" s="13"/>
      <c r="X5428" s="13"/>
      <c r="Y5428" s="13"/>
      <c r="Z5428" s="13"/>
      <c r="AA5428" s="13"/>
      <c r="AB5428" s="13"/>
      <c r="AC5428" s="13"/>
      <c r="AD5428" s="13"/>
      <c r="AE5428" s="13"/>
      <c r="AF5428" s="13"/>
      <c r="AG5428" s="13"/>
      <c r="AH5428" s="13"/>
      <c r="AI5428" s="13"/>
      <c r="AJ5428" s="13"/>
      <c r="AK5428" s="13"/>
      <c r="AL5428" s="13"/>
      <c r="AM5428" s="13"/>
      <c r="AN5428" s="13"/>
    </row>
    <row r="5429" spans="1:40" ht="15.75" hidden="1" customHeight="1" x14ac:dyDescent="0.25">
      <c r="A5429" s="13"/>
      <c r="B5429" s="13"/>
      <c r="C5429" s="13"/>
      <c r="D5429" s="13"/>
      <c r="E5429" s="13"/>
      <c r="F5429" s="13"/>
      <c r="G5429" s="13"/>
      <c r="H5429" s="13"/>
      <c r="I5429" s="13"/>
      <c r="J5429" s="13"/>
      <c r="K5429" s="13"/>
      <c r="L5429" s="13"/>
      <c r="M5429" s="13"/>
      <c r="N5429" s="13"/>
      <c r="O5429" s="13"/>
      <c r="P5429" s="13"/>
      <c r="Q5429" s="13"/>
      <c r="R5429" s="13"/>
      <c r="S5429" s="13"/>
      <c r="T5429" s="13"/>
      <c r="U5429" s="13"/>
      <c r="V5429" s="13"/>
      <c r="W5429" s="13"/>
      <c r="X5429" s="13"/>
      <c r="Y5429" s="13"/>
      <c r="Z5429" s="13"/>
      <c r="AA5429" s="13"/>
      <c r="AB5429" s="13"/>
      <c r="AC5429" s="13"/>
      <c r="AD5429" s="13"/>
      <c r="AE5429" s="13"/>
      <c r="AF5429" s="13"/>
      <c r="AG5429" s="13"/>
      <c r="AH5429" s="13"/>
      <c r="AI5429" s="13"/>
      <c r="AJ5429" s="13"/>
      <c r="AK5429" s="13"/>
      <c r="AL5429" s="13"/>
      <c r="AM5429" s="13"/>
      <c r="AN5429" s="13"/>
    </row>
    <row r="5430" spans="1:40" ht="15.75" hidden="1" customHeight="1" x14ac:dyDescent="0.25">
      <c r="A5430" s="13"/>
      <c r="B5430" s="13"/>
      <c r="C5430" s="13"/>
      <c r="D5430" s="13"/>
      <c r="E5430" s="13"/>
      <c r="F5430" s="13"/>
      <c r="G5430" s="13"/>
      <c r="H5430" s="13"/>
      <c r="I5430" s="13"/>
      <c r="J5430" s="13"/>
      <c r="K5430" s="13"/>
      <c r="L5430" s="13"/>
      <c r="M5430" s="13"/>
      <c r="N5430" s="13"/>
      <c r="O5430" s="13"/>
      <c r="P5430" s="13"/>
      <c r="Q5430" s="13"/>
      <c r="R5430" s="13"/>
      <c r="S5430" s="13"/>
      <c r="T5430" s="13"/>
      <c r="U5430" s="13"/>
      <c r="V5430" s="13"/>
      <c r="W5430" s="13"/>
      <c r="X5430" s="13"/>
      <c r="Y5430" s="13"/>
      <c r="Z5430" s="13"/>
      <c r="AA5430" s="13"/>
      <c r="AB5430" s="13"/>
      <c r="AC5430" s="13"/>
      <c r="AD5430" s="13"/>
      <c r="AE5430" s="13"/>
      <c r="AF5430" s="13"/>
      <c r="AG5430" s="13"/>
      <c r="AH5430" s="13"/>
      <c r="AI5430" s="13"/>
      <c r="AJ5430" s="13"/>
      <c r="AK5430" s="13"/>
      <c r="AL5430" s="13"/>
      <c r="AM5430" s="13"/>
      <c r="AN5430" s="13"/>
    </row>
    <row r="5431" spans="1:40" ht="15.75" hidden="1" customHeight="1" x14ac:dyDescent="0.25">
      <c r="A5431" s="13"/>
      <c r="B5431" s="13"/>
      <c r="C5431" s="13"/>
      <c r="D5431" s="13"/>
      <c r="E5431" s="13"/>
      <c r="F5431" s="13"/>
      <c r="G5431" s="13"/>
      <c r="H5431" s="13"/>
      <c r="I5431" s="13"/>
      <c r="J5431" s="13"/>
      <c r="K5431" s="13"/>
      <c r="L5431" s="13"/>
      <c r="M5431" s="13"/>
      <c r="N5431" s="13"/>
      <c r="O5431" s="13"/>
      <c r="P5431" s="13"/>
      <c r="Q5431" s="13"/>
      <c r="R5431" s="13"/>
      <c r="S5431" s="13"/>
      <c r="T5431" s="13"/>
      <c r="U5431" s="13"/>
      <c r="V5431" s="13"/>
      <c r="W5431" s="13"/>
      <c r="X5431" s="13"/>
      <c r="Y5431" s="13"/>
      <c r="Z5431" s="13"/>
      <c r="AA5431" s="13"/>
      <c r="AB5431" s="13"/>
      <c r="AC5431" s="13"/>
      <c r="AD5431" s="13"/>
      <c r="AE5431" s="13"/>
      <c r="AF5431" s="13"/>
      <c r="AG5431" s="13"/>
      <c r="AH5431" s="13"/>
      <c r="AI5431" s="13"/>
      <c r="AJ5431" s="13"/>
      <c r="AK5431" s="13"/>
      <c r="AL5431" s="13"/>
      <c r="AM5431" s="13"/>
      <c r="AN5431" s="13"/>
    </row>
    <row r="5432" spans="1:40" ht="15.75" hidden="1" customHeight="1" x14ac:dyDescent="0.25">
      <c r="A5432" s="13"/>
      <c r="B5432" s="13"/>
      <c r="C5432" s="13"/>
      <c r="D5432" s="13"/>
      <c r="E5432" s="13"/>
      <c r="F5432" s="13"/>
      <c r="G5432" s="13"/>
      <c r="H5432" s="13"/>
      <c r="I5432" s="13"/>
      <c r="J5432" s="13"/>
      <c r="K5432" s="13"/>
      <c r="L5432" s="13"/>
      <c r="M5432" s="13"/>
      <c r="N5432" s="13"/>
      <c r="O5432" s="13"/>
      <c r="P5432" s="13"/>
      <c r="Q5432" s="13"/>
      <c r="R5432" s="13"/>
      <c r="S5432" s="13"/>
      <c r="T5432" s="13"/>
      <c r="U5432" s="13"/>
      <c r="V5432" s="13"/>
      <c r="W5432" s="13"/>
      <c r="X5432" s="13"/>
      <c r="Y5432" s="13"/>
      <c r="Z5432" s="13"/>
      <c r="AA5432" s="13"/>
      <c r="AB5432" s="13"/>
      <c r="AC5432" s="13"/>
      <c r="AD5432" s="13"/>
      <c r="AE5432" s="13"/>
      <c r="AF5432" s="13"/>
      <c r="AG5432" s="13"/>
      <c r="AH5432" s="13"/>
      <c r="AI5432" s="13"/>
      <c r="AJ5432" s="13"/>
      <c r="AK5432" s="13"/>
      <c r="AL5432" s="13"/>
      <c r="AM5432" s="13"/>
      <c r="AN5432" s="13"/>
    </row>
    <row r="5433" spans="1:40" ht="15.75" hidden="1" customHeight="1" x14ac:dyDescent="0.25">
      <c r="A5433" s="13"/>
      <c r="B5433" s="13"/>
      <c r="C5433" s="13"/>
      <c r="D5433" s="13"/>
      <c r="E5433" s="13"/>
      <c r="F5433" s="13"/>
      <c r="G5433" s="13"/>
      <c r="H5433" s="13"/>
      <c r="I5433" s="13"/>
      <c r="J5433" s="13"/>
      <c r="K5433" s="13"/>
      <c r="L5433" s="13"/>
      <c r="M5433" s="13"/>
      <c r="N5433" s="13"/>
      <c r="O5433" s="13"/>
      <c r="P5433" s="13"/>
      <c r="Q5433" s="13"/>
      <c r="R5433" s="13"/>
      <c r="S5433" s="13"/>
      <c r="T5433" s="13"/>
      <c r="U5433" s="13"/>
      <c r="V5433" s="13"/>
      <c r="W5433" s="13"/>
      <c r="X5433" s="13"/>
      <c r="Y5433" s="13"/>
      <c r="Z5433" s="13"/>
      <c r="AA5433" s="13"/>
      <c r="AB5433" s="13"/>
      <c r="AC5433" s="13"/>
      <c r="AD5433" s="13"/>
      <c r="AE5433" s="13"/>
      <c r="AF5433" s="13"/>
      <c r="AG5433" s="13"/>
      <c r="AH5433" s="13"/>
      <c r="AI5433" s="13"/>
      <c r="AJ5433" s="13"/>
      <c r="AK5433" s="13"/>
      <c r="AL5433" s="13"/>
      <c r="AM5433" s="13"/>
      <c r="AN5433" s="13"/>
    </row>
    <row r="5434" spans="1:40" ht="15.75" hidden="1" customHeight="1" x14ac:dyDescent="0.25">
      <c r="A5434" s="13"/>
      <c r="B5434" s="13"/>
      <c r="C5434" s="13"/>
      <c r="D5434" s="13"/>
      <c r="E5434" s="13"/>
      <c r="F5434" s="13"/>
      <c r="G5434" s="13"/>
      <c r="H5434" s="13"/>
      <c r="I5434" s="13"/>
      <c r="J5434" s="13"/>
      <c r="K5434" s="13"/>
      <c r="L5434" s="13"/>
      <c r="M5434" s="13"/>
      <c r="N5434" s="13"/>
      <c r="O5434" s="13"/>
      <c r="P5434" s="13"/>
      <c r="Q5434" s="13"/>
      <c r="R5434" s="13"/>
      <c r="S5434" s="13"/>
      <c r="T5434" s="13"/>
      <c r="U5434" s="13"/>
      <c r="V5434" s="13"/>
      <c r="W5434" s="13"/>
      <c r="X5434" s="13"/>
      <c r="Y5434" s="13"/>
      <c r="Z5434" s="13"/>
      <c r="AA5434" s="13"/>
      <c r="AB5434" s="13"/>
      <c r="AC5434" s="13"/>
      <c r="AD5434" s="13"/>
      <c r="AE5434" s="13"/>
      <c r="AF5434" s="13"/>
      <c r="AG5434" s="13"/>
      <c r="AH5434" s="13"/>
      <c r="AI5434" s="13"/>
      <c r="AJ5434" s="13"/>
      <c r="AK5434" s="13"/>
      <c r="AL5434" s="13"/>
      <c r="AM5434" s="13"/>
      <c r="AN5434" s="13"/>
    </row>
    <row r="5435" spans="1:40" ht="15.75" hidden="1" customHeight="1" x14ac:dyDescent="0.25">
      <c r="A5435" s="13"/>
      <c r="B5435" s="13"/>
      <c r="C5435" s="13"/>
      <c r="D5435" s="13"/>
      <c r="E5435" s="13"/>
      <c r="F5435" s="13"/>
      <c r="G5435" s="13"/>
      <c r="H5435" s="13"/>
      <c r="I5435" s="13"/>
      <c r="J5435" s="13"/>
      <c r="K5435" s="13"/>
      <c r="L5435" s="13"/>
      <c r="M5435" s="13"/>
      <c r="N5435" s="13"/>
      <c r="O5435" s="13"/>
      <c r="P5435" s="13"/>
      <c r="Q5435" s="13"/>
      <c r="R5435" s="13"/>
      <c r="S5435" s="13"/>
      <c r="T5435" s="13"/>
      <c r="U5435" s="13"/>
      <c r="V5435" s="13"/>
      <c r="W5435" s="13"/>
      <c r="X5435" s="13"/>
      <c r="Y5435" s="13"/>
      <c r="Z5435" s="13"/>
      <c r="AA5435" s="13"/>
      <c r="AB5435" s="13"/>
      <c r="AC5435" s="13"/>
      <c r="AD5435" s="13"/>
      <c r="AE5435" s="13"/>
      <c r="AF5435" s="13"/>
      <c r="AG5435" s="13"/>
      <c r="AH5435" s="13"/>
      <c r="AI5435" s="13"/>
      <c r="AJ5435" s="13"/>
      <c r="AK5435" s="13"/>
      <c r="AL5435" s="13"/>
      <c r="AM5435" s="13"/>
      <c r="AN5435" s="13"/>
    </row>
    <row r="5436" spans="1:40" ht="15.75" hidden="1" customHeight="1" x14ac:dyDescent="0.25">
      <c r="A5436" s="13"/>
      <c r="B5436" s="13"/>
      <c r="C5436" s="13"/>
      <c r="D5436" s="13"/>
      <c r="E5436" s="13"/>
      <c r="F5436" s="13"/>
      <c r="G5436" s="13"/>
      <c r="H5436" s="13"/>
      <c r="I5436" s="13"/>
      <c r="J5436" s="13"/>
      <c r="K5436" s="13"/>
      <c r="L5436" s="13"/>
      <c r="M5436" s="13"/>
      <c r="N5436" s="13"/>
      <c r="O5436" s="13"/>
      <c r="P5436" s="13"/>
      <c r="Q5436" s="13"/>
      <c r="R5436" s="13"/>
      <c r="S5436" s="13"/>
      <c r="T5436" s="13"/>
      <c r="U5436" s="13"/>
      <c r="V5436" s="13"/>
      <c r="W5436" s="13"/>
      <c r="X5436" s="13"/>
      <c r="Y5436" s="13"/>
      <c r="Z5436" s="13"/>
      <c r="AA5436" s="13"/>
      <c r="AB5436" s="13"/>
      <c r="AC5436" s="13"/>
      <c r="AD5436" s="13"/>
      <c r="AE5436" s="13"/>
      <c r="AF5436" s="13"/>
      <c r="AG5436" s="13"/>
      <c r="AH5436" s="13"/>
      <c r="AI5436" s="13"/>
      <c r="AJ5436" s="13"/>
      <c r="AK5436" s="13"/>
      <c r="AL5436" s="13"/>
      <c r="AM5436" s="13"/>
      <c r="AN5436" s="13"/>
    </row>
    <row r="5437" spans="1:40" ht="15.75" hidden="1" customHeight="1" x14ac:dyDescent="0.25">
      <c r="A5437" s="13"/>
      <c r="B5437" s="13"/>
      <c r="C5437" s="13"/>
      <c r="D5437" s="13"/>
      <c r="E5437" s="13"/>
      <c r="F5437" s="13"/>
      <c r="G5437" s="13"/>
      <c r="H5437" s="13"/>
      <c r="I5437" s="13"/>
      <c r="J5437" s="13"/>
      <c r="K5437" s="13"/>
      <c r="L5437" s="13"/>
      <c r="M5437" s="13"/>
      <c r="N5437" s="13"/>
      <c r="O5437" s="13"/>
      <c r="P5437" s="13"/>
      <c r="Q5437" s="13"/>
      <c r="R5437" s="13"/>
      <c r="S5437" s="13"/>
      <c r="T5437" s="13"/>
      <c r="U5437" s="13"/>
      <c r="V5437" s="13"/>
      <c r="W5437" s="13"/>
      <c r="X5437" s="13"/>
      <c r="Y5437" s="13"/>
      <c r="Z5437" s="13"/>
      <c r="AA5437" s="13"/>
      <c r="AB5437" s="13"/>
      <c r="AC5437" s="13"/>
      <c r="AD5437" s="13"/>
      <c r="AE5437" s="13"/>
      <c r="AF5437" s="13"/>
      <c r="AG5437" s="13"/>
      <c r="AH5437" s="13"/>
      <c r="AI5437" s="13"/>
      <c r="AJ5437" s="13"/>
      <c r="AK5437" s="13"/>
      <c r="AL5437" s="13"/>
      <c r="AM5437" s="13"/>
      <c r="AN5437" s="13"/>
    </row>
    <row r="5438" spans="1:40" ht="15.75" hidden="1" customHeight="1" x14ac:dyDescent="0.25">
      <c r="A5438" s="13"/>
      <c r="B5438" s="13"/>
      <c r="C5438" s="13"/>
      <c r="D5438" s="13"/>
      <c r="E5438" s="13"/>
      <c r="F5438" s="13"/>
      <c r="G5438" s="13"/>
      <c r="H5438" s="13"/>
      <c r="I5438" s="13"/>
      <c r="J5438" s="13"/>
      <c r="K5438" s="13"/>
      <c r="L5438" s="13"/>
      <c r="M5438" s="13"/>
      <c r="N5438" s="13"/>
      <c r="O5438" s="13"/>
      <c r="P5438" s="13"/>
      <c r="Q5438" s="13"/>
      <c r="R5438" s="13"/>
      <c r="S5438" s="13"/>
      <c r="T5438" s="13"/>
      <c r="U5438" s="13"/>
      <c r="V5438" s="13"/>
      <c r="W5438" s="13"/>
      <c r="X5438" s="13"/>
      <c r="Y5438" s="13"/>
      <c r="Z5438" s="13"/>
      <c r="AA5438" s="13"/>
      <c r="AB5438" s="13"/>
      <c r="AC5438" s="13"/>
      <c r="AD5438" s="13"/>
      <c r="AE5438" s="13"/>
      <c r="AF5438" s="13"/>
      <c r="AG5438" s="13"/>
      <c r="AH5438" s="13"/>
      <c r="AI5438" s="13"/>
      <c r="AJ5438" s="13"/>
      <c r="AK5438" s="13"/>
      <c r="AL5438" s="13"/>
      <c r="AM5438" s="13"/>
      <c r="AN5438" s="13"/>
    </row>
    <row r="5439" spans="1:40" ht="15.75" hidden="1" customHeight="1" x14ac:dyDescent="0.25">
      <c r="A5439" s="13"/>
      <c r="B5439" s="13"/>
      <c r="C5439" s="13"/>
      <c r="D5439" s="13"/>
      <c r="E5439" s="13"/>
      <c r="F5439" s="13"/>
      <c r="G5439" s="13"/>
      <c r="H5439" s="13"/>
      <c r="I5439" s="13"/>
      <c r="J5439" s="13"/>
      <c r="K5439" s="13"/>
      <c r="L5439" s="13"/>
      <c r="M5439" s="13"/>
      <c r="N5439" s="13"/>
      <c r="O5439" s="13"/>
      <c r="P5439" s="13"/>
      <c r="Q5439" s="13"/>
      <c r="R5439" s="13"/>
      <c r="S5439" s="13"/>
      <c r="T5439" s="13"/>
      <c r="U5439" s="13"/>
      <c r="V5439" s="13"/>
      <c r="W5439" s="13"/>
      <c r="X5439" s="13"/>
      <c r="Y5439" s="13"/>
      <c r="Z5439" s="13"/>
      <c r="AA5439" s="13"/>
      <c r="AB5439" s="13"/>
      <c r="AC5439" s="13"/>
      <c r="AD5439" s="13"/>
      <c r="AE5439" s="13"/>
      <c r="AF5439" s="13"/>
      <c r="AG5439" s="13"/>
      <c r="AH5439" s="13"/>
      <c r="AI5439" s="13"/>
      <c r="AJ5439" s="13"/>
      <c r="AK5439" s="13"/>
      <c r="AL5439" s="13"/>
      <c r="AM5439" s="13"/>
      <c r="AN5439" s="13"/>
    </row>
    <row r="5440" spans="1:40" ht="15.75" hidden="1" customHeight="1" x14ac:dyDescent="0.25">
      <c r="A5440" s="13"/>
      <c r="B5440" s="13"/>
      <c r="C5440" s="13"/>
      <c r="D5440" s="13"/>
      <c r="E5440" s="13"/>
      <c r="F5440" s="13"/>
      <c r="G5440" s="13"/>
      <c r="H5440" s="13"/>
      <c r="I5440" s="13"/>
      <c r="J5440" s="13"/>
      <c r="K5440" s="13"/>
      <c r="L5440" s="13"/>
      <c r="M5440" s="13"/>
      <c r="N5440" s="13"/>
      <c r="O5440" s="13"/>
      <c r="P5440" s="13"/>
      <c r="Q5440" s="13"/>
      <c r="R5440" s="13"/>
      <c r="S5440" s="13"/>
      <c r="T5440" s="13"/>
      <c r="U5440" s="13"/>
      <c r="V5440" s="13"/>
      <c r="W5440" s="13"/>
      <c r="X5440" s="13"/>
      <c r="Y5440" s="13"/>
      <c r="Z5440" s="13"/>
      <c r="AA5440" s="13"/>
      <c r="AB5440" s="13"/>
      <c r="AC5440" s="13"/>
      <c r="AD5440" s="13"/>
      <c r="AE5440" s="13"/>
      <c r="AF5440" s="13"/>
      <c r="AG5440" s="13"/>
      <c r="AH5440" s="13"/>
      <c r="AI5440" s="13"/>
      <c r="AJ5440" s="13"/>
      <c r="AK5440" s="13"/>
      <c r="AL5440" s="13"/>
      <c r="AM5440" s="13"/>
      <c r="AN5440" s="13"/>
    </row>
    <row r="5441" spans="1:40" ht="15.75" hidden="1" customHeight="1" x14ac:dyDescent="0.25">
      <c r="A5441" s="13"/>
      <c r="B5441" s="13"/>
      <c r="C5441" s="13"/>
      <c r="D5441" s="13"/>
      <c r="E5441" s="13"/>
      <c r="F5441" s="13"/>
      <c r="G5441" s="13"/>
      <c r="H5441" s="13"/>
      <c r="I5441" s="13"/>
      <c r="J5441" s="13"/>
      <c r="K5441" s="13"/>
      <c r="L5441" s="13"/>
      <c r="M5441" s="13"/>
      <c r="N5441" s="13"/>
      <c r="O5441" s="13"/>
      <c r="P5441" s="13"/>
      <c r="Q5441" s="13"/>
      <c r="R5441" s="13"/>
      <c r="S5441" s="13"/>
      <c r="T5441" s="13"/>
      <c r="U5441" s="13"/>
      <c r="V5441" s="13"/>
      <c r="W5441" s="13"/>
      <c r="X5441" s="13"/>
      <c r="Y5441" s="13"/>
      <c r="Z5441" s="13"/>
      <c r="AA5441" s="13"/>
      <c r="AB5441" s="13"/>
      <c r="AC5441" s="13"/>
      <c r="AD5441" s="13"/>
      <c r="AE5441" s="13"/>
      <c r="AF5441" s="13"/>
      <c r="AG5441" s="13"/>
      <c r="AH5441" s="13"/>
      <c r="AI5441" s="13"/>
      <c r="AJ5441" s="13"/>
      <c r="AK5441" s="13"/>
      <c r="AL5441" s="13"/>
      <c r="AM5441" s="13"/>
      <c r="AN5441" s="13"/>
    </row>
    <row r="5442" spans="1:40" ht="15.75" hidden="1" customHeight="1" x14ac:dyDescent="0.25">
      <c r="A5442" s="13"/>
      <c r="B5442" s="13"/>
      <c r="C5442" s="13"/>
      <c r="D5442" s="13"/>
      <c r="E5442" s="13"/>
      <c r="F5442" s="13"/>
      <c r="G5442" s="13"/>
      <c r="H5442" s="13"/>
      <c r="I5442" s="13"/>
      <c r="J5442" s="13"/>
      <c r="K5442" s="13"/>
      <c r="L5442" s="13"/>
      <c r="M5442" s="13"/>
      <c r="N5442" s="13"/>
      <c r="O5442" s="13"/>
      <c r="P5442" s="13"/>
      <c r="Q5442" s="13"/>
      <c r="R5442" s="13"/>
      <c r="S5442" s="13"/>
      <c r="T5442" s="13"/>
      <c r="U5442" s="13"/>
      <c r="V5442" s="13"/>
      <c r="W5442" s="13"/>
      <c r="X5442" s="13"/>
      <c r="Y5442" s="13"/>
      <c r="Z5442" s="13"/>
      <c r="AA5442" s="13"/>
      <c r="AB5442" s="13"/>
      <c r="AC5442" s="13"/>
      <c r="AD5442" s="13"/>
      <c r="AE5442" s="13"/>
      <c r="AF5442" s="13"/>
      <c r="AG5442" s="13"/>
      <c r="AH5442" s="13"/>
      <c r="AI5442" s="13"/>
      <c r="AJ5442" s="13"/>
      <c r="AK5442" s="13"/>
      <c r="AL5442" s="13"/>
      <c r="AM5442" s="13"/>
      <c r="AN5442" s="13"/>
    </row>
    <row r="5443" spans="1:40" ht="15.75" hidden="1" customHeight="1" x14ac:dyDescent="0.25">
      <c r="A5443" s="13"/>
      <c r="B5443" s="13"/>
      <c r="C5443" s="13"/>
      <c r="D5443" s="13"/>
      <c r="E5443" s="13"/>
      <c r="F5443" s="13"/>
      <c r="G5443" s="13"/>
      <c r="H5443" s="13"/>
      <c r="I5443" s="13"/>
      <c r="J5443" s="13"/>
      <c r="K5443" s="13"/>
      <c r="L5443" s="13"/>
      <c r="M5443" s="13"/>
      <c r="N5443" s="13"/>
      <c r="O5443" s="13"/>
      <c r="P5443" s="13"/>
      <c r="Q5443" s="13"/>
      <c r="R5443" s="13"/>
      <c r="S5443" s="13"/>
      <c r="T5443" s="13"/>
      <c r="U5443" s="13"/>
      <c r="V5443" s="13"/>
      <c r="W5443" s="13"/>
      <c r="X5443" s="13"/>
      <c r="Y5443" s="13"/>
      <c r="Z5443" s="13"/>
      <c r="AA5443" s="13"/>
      <c r="AB5443" s="13"/>
      <c r="AC5443" s="13"/>
      <c r="AD5443" s="13"/>
      <c r="AE5443" s="13"/>
      <c r="AF5443" s="13"/>
      <c r="AG5443" s="13"/>
      <c r="AH5443" s="13"/>
      <c r="AI5443" s="13"/>
      <c r="AJ5443" s="13"/>
      <c r="AK5443" s="13"/>
      <c r="AL5443" s="13"/>
      <c r="AM5443" s="13"/>
      <c r="AN5443" s="13"/>
    </row>
    <row r="5444" spans="1:40" ht="15.75" hidden="1" customHeight="1" x14ac:dyDescent="0.25">
      <c r="A5444" s="13"/>
      <c r="B5444" s="13"/>
      <c r="C5444" s="13"/>
      <c r="D5444" s="13"/>
      <c r="E5444" s="13"/>
      <c r="F5444" s="13"/>
      <c r="G5444" s="13"/>
      <c r="H5444" s="13"/>
      <c r="I5444" s="13"/>
      <c r="J5444" s="13"/>
      <c r="K5444" s="13"/>
      <c r="L5444" s="13"/>
      <c r="M5444" s="13"/>
      <c r="N5444" s="13"/>
      <c r="O5444" s="13"/>
      <c r="P5444" s="13"/>
      <c r="Q5444" s="13"/>
      <c r="R5444" s="13"/>
      <c r="S5444" s="13"/>
      <c r="T5444" s="13"/>
      <c r="U5444" s="13"/>
      <c r="V5444" s="13"/>
      <c r="W5444" s="13"/>
      <c r="X5444" s="13"/>
      <c r="Y5444" s="13"/>
      <c r="Z5444" s="13"/>
      <c r="AA5444" s="13"/>
      <c r="AB5444" s="13"/>
      <c r="AC5444" s="13"/>
      <c r="AD5444" s="13"/>
      <c r="AE5444" s="13"/>
      <c r="AF5444" s="13"/>
      <c r="AG5444" s="13"/>
      <c r="AH5444" s="13"/>
      <c r="AI5444" s="13"/>
      <c r="AJ5444" s="13"/>
      <c r="AK5444" s="13"/>
      <c r="AL5444" s="13"/>
      <c r="AM5444" s="13"/>
      <c r="AN5444" s="13"/>
    </row>
    <row r="5445" spans="1:40" ht="15.75" hidden="1" customHeight="1" x14ac:dyDescent="0.25">
      <c r="A5445" s="13"/>
      <c r="B5445" s="13"/>
      <c r="C5445" s="13"/>
      <c r="D5445" s="13"/>
      <c r="E5445" s="13"/>
      <c r="F5445" s="13"/>
      <c r="G5445" s="13"/>
      <c r="H5445" s="13"/>
      <c r="I5445" s="13"/>
      <c r="J5445" s="13"/>
      <c r="K5445" s="13"/>
      <c r="L5445" s="13"/>
      <c r="M5445" s="13"/>
      <c r="N5445" s="13"/>
      <c r="O5445" s="13"/>
      <c r="P5445" s="13"/>
      <c r="Q5445" s="13"/>
      <c r="R5445" s="13"/>
      <c r="S5445" s="13"/>
      <c r="T5445" s="13"/>
      <c r="U5445" s="13"/>
      <c r="V5445" s="13"/>
      <c r="W5445" s="13"/>
      <c r="X5445" s="13"/>
      <c r="Y5445" s="13"/>
      <c r="Z5445" s="13"/>
      <c r="AA5445" s="13"/>
      <c r="AB5445" s="13"/>
      <c r="AC5445" s="13"/>
      <c r="AD5445" s="13"/>
      <c r="AE5445" s="13"/>
      <c r="AF5445" s="13"/>
      <c r="AG5445" s="13"/>
      <c r="AH5445" s="13"/>
      <c r="AI5445" s="13"/>
      <c r="AJ5445" s="13"/>
      <c r="AK5445" s="13"/>
      <c r="AL5445" s="13"/>
      <c r="AM5445" s="13"/>
      <c r="AN5445" s="13"/>
    </row>
    <row r="5446" spans="1:40" ht="15.75" hidden="1" customHeight="1" x14ac:dyDescent="0.25">
      <c r="A5446" s="13"/>
      <c r="B5446" s="13"/>
      <c r="C5446" s="13"/>
      <c r="D5446" s="13"/>
      <c r="E5446" s="13"/>
      <c r="F5446" s="13"/>
      <c r="G5446" s="13"/>
      <c r="H5446" s="13"/>
      <c r="I5446" s="13"/>
      <c r="J5446" s="13"/>
      <c r="K5446" s="13"/>
      <c r="L5446" s="13"/>
      <c r="M5446" s="13"/>
      <c r="N5446" s="13"/>
      <c r="O5446" s="13"/>
      <c r="P5446" s="13"/>
      <c r="Q5446" s="13"/>
      <c r="R5446" s="13"/>
      <c r="S5446" s="13"/>
      <c r="T5446" s="13"/>
      <c r="U5446" s="13"/>
      <c r="V5446" s="13"/>
      <c r="W5446" s="13"/>
      <c r="X5446" s="13"/>
      <c r="Y5446" s="13"/>
      <c r="Z5446" s="13"/>
      <c r="AA5446" s="13"/>
      <c r="AB5446" s="13"/>
      <c r="AC5446" s="13"/>
      <c r="AD5446" s="13"/>
      <c r="AE5446" s="13"/>
      <c r="AF5446" s="13"/>
      <c r="AG5446" s="13"/>
      <c r="AH5446" s="13"/>
      <c r="AI5446" s="13"/>
      <c r="AJ5446" s="13"/>
      <c r="AK5446" s="13"/>
      <c r="AL5446" s="13"/>
      <c r="AM5446" s="13"/>
      <c r="AN5446" s="13"/>
    </row>
    <row r="5447" spans="1:40" ht="15.75" hidden="1" customHeight="1" x14ac:dyDescent="0.25">
      <c r="A5447" s="13"/>
      <c r="B5447" s="13"/>
      <c r="C5447" s="13"/>
      <c r="D5447" s="13"/>
      <c r="E5447" s="13"/>
      <c r="F5447" s="13"/>
      <c r="G5447" s="13"/>
      <c r="H5447" s="13"/>
      <c r="I5447" s="13"/>
      <c r="J5447" s="13"/>
      <c r="K5447" s="13"/>
      <c r="L5447" s="13"/>
      <c r="M5447" s="13"/>
      <c r="N5447" s="13"/>
      <c r="O5447" s="13"/>
      <c r="P5447" s="13"/>
      <c r="Q5447" s="13"/>
      <c r="R5447" s="13"/>
      <c r="S5447" s="13"/>
      <c r="T5447" s="13"/>
      <c r="U5447" s="13"/>
      <c r="V5447" s="13"/>
      <c r="W5447" s="13"/>
      <c r="X5447" s="13"/>
      <c r="Y5447" s="13"/>
      <c r="Z5447" s="13"/>
      <c r="AA5447" s="13"/>
      <c r="AB5447" s="13"/>
      <c r="AC5447" s="13"/>
      <c r="AD5447" s="13"/>
      <c r="AE5447" s="13"/>
      <c r="AF5447" s="13"/>
      <c r="AG5447" s="13"/>
      <c r="AH5447" s="13"/>
      <c r="AI5447" s="13"/>
      <c r="AJ5447" s="13"/>
      <c r="AK5447" s="13"/>
      <c r="AL5447" s="13"/>
      <c r="AM5447" s="13"/>
      <c r="AN5447" s="13"/>
    </row>
    <row r="5448" spans="1:40" ht="15.75" hidden="1" customHeight="1" x14ac:dyDescent="0.25">
      <c r="A5448" s="13"/>
      <c r="B5448" s="13"/>
      <c r="C5448" s="13"/>
      <c r="D5448" s="13"/>
      <c r="E5448" s="13"/>
      <c r="F5448" s="13"/>
      <c r="G5448" s="13"/>
      <c r="H5448" s="13"/>
      <c r="I5448" s="13"/>
      <c r="J5448" s="13"/>
      <c r="K5448" s="13"/>
      <c r="L5448" s="13"/>
      <c r="M5448" s="13"/>
      <c r="N5448" s="13"/>
      <c r="O5448" s="13"/>
      <c r="P5448" s="13"/>
      <c r="Q5448" s="13"/>
      <c r="R5448" s="13"/>
      <c r="S5448" s="13"/>
      <c r="T5448" s="13"/>
      <c r="U5448" s="13"/>
      <c r="V5448" s="13"/>
      <c r="W5448" s="13"/>
      <c r="X5448" s="13"/>
      <c r="Y5448" s="13"/>
      <c r="Z5448" s="13"/>
      <c r="AA5448" s="13"/>
      <c r="AB5448" s="13"/>
      <c r="AC5448" s="13"/>
      <c r="AD5448" s="13"/>
      <c r="AE5448" s="13"/>
      <c r="AF5448" s="13"/>
      <c r="AG5448" s="13"/>
      <c r="AH5448" s="13"/>
      <c r="AI5448" s="13"/>
      <c r="AJ5448" s="13"/>
      <c r="AK5448" s="13"/>
      <c r="AL5448" s="13"/>
      <c r="AM5448" s="13"/>
      <c r="AN5448" s="13"/>
    </row>
    <row r="5449" spans="1:40" ht="15.75" hidden="1" customHeight="1" x14ac:dyDescent="0.25">
      <c r="A5449" s="13"/>
      <c r="B5449" s="13"/>
      <c r="C5449" s="13"/>
      <c r="D5449" s="13"/>
      <c r="E5449" s="13"/>
      <c r="F5449" s="13"/>
      <c r="G5449" s="13"/>
      <c r="H5449" s="13"/>
      <c r="I5449" s="13"/>
      <c r="J5449" s="13"/>
      <c r="K5449" s="13"/>
      <c r="L5449" s="13"/>
      <c r="M5449" s="13"/>
      <c r="N5449" s="13"/>
      <c r="O5449" s="13"/>
      <c r="P5449" s="13"/>
      <c r="Q5449" s="13"/>
      <c r="R5449" s="13"/>
      <c r="S5449" s="13"/>
      <c r="T5449" s="13"/>
      <c r="U5449" s="13"/>
      <c r="V5449" s="13"/>
      <c r="W5449" s="13"/>
      <c r="X5449" s="13"/>
      <c r="Y5449" s="13"/>
      <c r="Z5449" s="13"/>
      <c r="AA5449" s="13"/>
      <c r="AB5449" s="13"/>
      <c r="AC5449" s="13"/>
      <c r="AD5449" s="13"/>
      <c r="AE5449" s="13"/>
      <c r="AF5449" s="13"/>
      <c r="AG5449" s="13"/>
      <c r="AH5449" s="13"/>
      <c r="AI5449" s="13"/>
      <c r="AJ5449" s="13"/>
      <c r="AK5449" s="13"/>
      <c r="AL5449" s="13"/>
      <c r="AM5449" s="13"/>
      <c r="AN5449" s="13"/>
    </row>
    <row r="5450" spans="1:40" ht="15.75" hidden="1" customHeight="1" x14ac:dyDescent="0.25">
      <c r="A5450" s="13"/>
      <c r="B5450" s="13"/>
      <c r="C5450" s="13"/>
      <c r="D5450" s="13"/>
      <c r="E5450" s="13"/>
      <c r="F5450" s="13"/>
      <c r="G5450" s="13"/>
      <c r="H5450" s="13"/>
      <c r="I5450" s="13"/>
      <c r="J5450" s="13"/>
      <c r="K5450" s="13"/>
      <c r="L5450" s="13"/>
      <c r="M5450" s="13"/>
      <c r="N5450" s="13"/>
      <c r="O5450" s="13"/>
      <c r="P5450" s="13"/>
      <c r="Q5450" s="13"/>
      <c r="R5450" s="13"/>
      <c r="S5450" s="13"/>
      <c r="T5450" s="13"/>
      <c r="U5450" s="13"/>
      <c r="V5450" s="13"/>
      <c r="W5450" s="13"/>
      <c r="X5450" s="13"/>
      <c r="Y5450" s="13"/>
      <c r="Z5450" s="13"/>
      <c r="AA5450" s="13"/>
      <c r="AB5450" s="13"/>
      <c r="AC5450" s="13"/>
      <c r="AD5450" s="13"/>
      <c r="AE5450" s="13"/>
      <c r="AF5450" s="13"/>
      <c r="AG5450" s="13"/>
      <c r="AH5450" s="13"/>
      <c r="AI5450" s="13"/>
      <c r="AJ5450" s="13"/>
      <c r="AK5450" s="13"/>
      <c r="AL5450" s="13"/>
      <c r="AM5450" s="13"/>
      <c r="AN5450" s="13"/>
    </row>
    <row r="5451" spans="1:40" ht="15.75" hidden="1" customHeight="1" x14ac:dyDescent="0.25">
      <c r="A5451" s="13"/>
      <c r="B5451" s="13"/>
      <c r="C5451" s="13"/>
      <c r="D5451" s="13"/>
      <c r="E5451" s="13"/>
      <c r="F5451" s="13"/>
      <c r="G5451" s="13"/>
      <c r="H5451" s="13"/>
      <c r="I5451" s="13"/>
      <c r="J5451" s="13"/>
      <c r="K5451" s="13"/>
      <c r="L5451" s="13"/>
      <c r="M5451" s="13"/>
      <c r="N5451" s="13"/>
      <c r="O5451" s="13"/>
      <c r="P5451" s="13"/>
      <c r="Q5451" s="13"/>
      <c r="R5451" s="13"/>
      <c r="S5451" s="13"/>
      <c r="T5451" s="13"/>
      <c r="U5451" s="13"/>
      <c r="V5451" s="13"/>
      <c r="W5451" s="13"/>
      <c r="X5451" s="13"/>
      <c r="Y5451" s="13"/>
      <c r="Z5451" s="13"/>
      <c r="AA5451" s="13"/>
      <c r="AB5451" s="13"/>
      <c r="AC5451" s="13"/>
      <c r="AD5451" s="13"/>
      <c r="AE5451" s="13"/>
      <c r="AF5451" s="13"/>
      <c r="AG5451" s="13"/>
      <c r="AH5451" s="13"/>
      <c r="AI5451" s="13"/>
      <c r="AJ5451" s="13"/>
      <c r="AK5451" s="13"/>
      <c r="AL5451" s="13"/>
      <c r="AM5451" s="13"/>
      <c r="AN5451" s="13"/>
    </row>
    <row r="5452" spans="1:40" ht="15.75" hidden="1" customHeight="1" x14ac:dyDescent="0.25">
      <c r="A5452" s="13"/>
      <c r="B5452" s="13"/>
      <c r="C5452" s="13"/>
      <c r="D5452" s="13"/>
      <c r="E5452" s="13"/>
      <c r="F5452" s="13"/>
      <c r="G5452" s="13"/>
      <c r="H5452" s="13"/>
      <c r="I5452" s="13"/>
      <c r="J5452" s="13"/>
      <c r="K5452" s="13"/>
      <c r="L5452" s="13"/>
      <c r="M5452" s="13"/>
      <c r="N5452" s="13"/>
      <c r="O5452" s="13"/>
      <c r="P5452" s="13"/>
      <c r="Q5452" s="13"/>
      <c r="R5452" s="13"/>
      <c r="S5452" s="13"/>
      <c r="T5452" s="13"/>
      <c r="U5452" s="13"/>
      <c r="V5452" s="13"/>
      <c r="W5452" s="13"/>
      <c r="X5452" s="13"/>
      <c r="Y5452" s="13"/>
      <c r="Z5452" s="13"/>
      <c r="AA5452" s="13"/>
      <c r="AB5452" s="13"/>
      <c r="AC5452" s="13"/>
      <c r="AD5452" s="13"/>
      <c r="AE5452" s="13"/>
      <c r="AF5452" s="13"/>
      <c r="AG5452" s="13"/>
      <c r="AH5452" s="13"/>
      <c r="AI5452" s="13"/>
      <c r="AJ5452" s="13"/>
      <c r="AK5452" s="13"/>
      <c r="AL5452" s="13"/>
      <c r="AM5452" s="13"/>
      <c r="AN5452" s="13"/>
    </row>
    <row r="5453" spans="1:40" ht="15.75" hidden="1" customHeight="1" x14ac:dyDescent="0.25">
      <c r="A5453" s="13"/>
      <c r="B5453" s="13"/>
      <c r="C5453" s="13"/>
      <c r="D5453" s="13"/>
      <c r="E5453" s="13"/>
      <c r="F5453" s="13"/>
      <c r="G5453" s="13"/>
      <c r="H5453" s="13"/>
      <c r="I5453" s="13"/>
      <c r="J5453" s="13"/>
      <c r="K5453" s="13"/>
      <c r="L5453" s="13"/>
      <c r="M5453" s="13"/>
      <c r="N5453" s="13"/>
      <c r="O5453" s="13"/>
      <c r="P5453" s="13"/>
      <c r="Q5453" s="13"/>
      <c r="R5453" s="13"/>
      <c r="S5453" s="13"/>
      <c r="T5453" s="13"/>
      <c r="U5453" s="13"/>
      <c r="V5453" s="13"/>
      <c r="W5453" s="13"/>
      <c r="X5453" s="13"/>
      <c r="Y5453" s="13"/>
      <c r="Z5453" s="13"/>
      <c r="AA5453" s="13"/>
      <c r="AB5453" s="13"/>
      <c r="AC5453" s="13"/>
      <c r="AD5453" s="13"/>
      <c r="AE5453" s="13"/>
      <c r="AF5453" s="13"/>
      <c r="AG5453" s="13"/>
      <c r="AH5453" s="13"/>
      <c r="AI5453" s="13"/>
      <c r="AJ5453" s="13"/>
      <c r="AK5453" s="13"/>
      <c r="AL5453" s="13"/>
      <c r="AM5453" s="13"/>
      <c r="AN5453" s="13"/>
    </row>
    <row r="5454" spans="1:40" ht="15.75" hidden="1" customHeight="1" x14ac:dyDescent="0.25">
      <c r="A5454" s="13"/>
      <c r="B5454" s="13"/>
      <c r="C5454" s="13"/>
      <c r="D5454" s="13"/>
      <c r="E5454" s="13"/>
      <c r="F5454" s="13"/>
      <c r="G5454" s="13"/>
      <c r="H5454" s="13"/>
      <c r="I5454" s="13"/>
      <c r="J5454" s="13"/>
      <c r="K5454" s="13"/>
      <c r="L5454" s="13"/>
      <c r="M5454" s="13"/>
      <c r="N5454" s="13"/>
      <c r="O5454" s="13"/>
      <c r="P5454" s="13"/>
      <c r="Q5454" s="13"/>
      <c r="R5454" s="13"/>
      <c r="S5454" s="13"/>
      <c r="T5454" s="13"/>
      <c r="U5454" s="13"/>
      <c r="V5454" s="13"/>
      <c r="W5454" s="13"/>
      <c r="X5454" s="13"/>
      <c r="Y5454" s="13"/>
      <c r="Z5454" s="13"/>
      <c r="AA5454" s="13"/>
      <c r="AB5454" s="13"/>
      <c r="AC5454" s="13"/>
      <c r="AD5454" s="13"/>
      <c r="AE5454" s="13"/>
      <c r="AF5454" s="13"/>
      <c r="AG5454" s="13"/>
      <c r="AH5454" s="13"/>
      <c r="AI5454" s="13"/>
      <c r="AJ5454" s="13"/>
      <c r="AK5454" s="13"/>
      <c r="AL5454" s="13"/>
      <c r="AM5454" s="13"/>
      <c r="AN5454" s="13"/>
    </row>
    <row r="5455" spans="1:40" ht="15.75" hidden="1" customHeight="1" x14ac:dyDescent="0.25">
      <c r="A5455" s="13"/>
      <c r="B5455" s="13"/>
      <c r="C5455" s="13"/>
      <c r="D5455" s="13"/>
      <c r="E5455" s="13"/>
      <c r="F5455" s="13"/>
      <c r="G5455" s="13"/>
      <c r="H5455" s="13"/>
      <c r="I5455" s="13"/>
      <c r="J5455" s="13"/>
      <c r="K5455" s="13"/>
      <c r="L5455" s="13"/>
      <c r="M5455" s="13"/>
      <c r="N5455" s="13"/>
      <c r="O5455" s="13"/>
      <c r="P5455" s="13"/>
      <c r="Q5455" s="13"/>
      <c r="R5455" s="13"/>
      <c r="S5455" s="13"/>
      <c r="T5455" s="13"/>
      <c r="U5455" s="13"/>
      <c r="V5455" s="13"/>
      <c r="W5455" s="13"/>
      <c r="X5455" s="13"/>
      <c r="Y5455" s="13"/>
      <c r="Z5455" s="13"/>
      <c r="AA5455" s="13"/>
      <c r="AB5455" s="13"/>
      <c r="AC5455" s="13"/>
      <c r="AD5455" s="13"/>
      <c r="AE5455" s="13"/>
      <c r="AF5455" s="13"/>
      <c r="AG5455" s="13"/>
      <c r="AH5455" s="13"/>
      <c r="AI5455" s="13"/>
      <c r="AJ5455" s="13"/>
      <c r="AK5455" s="13"/>
      <c r="AL5455" s="13"/>
      <c r="AM5455" s="13"/>
      <c r="AN5455" s="13"/>
    </row>
    <row r="5456" spans="1:40" ht="15.75" hidden="1" customHeight="1" x14ac:dyDescent="0.25">
      <c r="A5456" s="13"/>
      <c r="B5456" s="13"/>
      <c r="C5456" s="13"/>
      <c r="D5456" s="13"/>
      <c r="E5456" s="13"/>
      <c r="F5456" s="13"/>
      <c r="G5456" s="13"/>
      <c r="H5456" s="13"/>
      <c r="I5456" s="13"/>
      <c r="J5456" s="13"/>
      <c r="K5456" s="13"/>
      <c r="L5456" s="13"/>
      <c r="M5456" s="13"/>
      <c r="N5456" s="13"/>
      <c r="O5456" s="13"/>
      <c r="P5456" s="13"/>
      <c r="Q5456" s="13"/>
      <c r="R5456" s="13"/>
      <c r="S5456" s="13"/>
      <c r="T5456" s="13"/>
      <c r="U5456" s="13"/>
      <c r="V5456" s="13"/>
      <c r="W5456" s="13"/>
      <c r="X5456" s="13"/>
      <c r="Y5456" s="13"/>
      <c r="Z5456" s="13"/>
      <c r="AA5456" s="13"/>
      <c r="AB5456" s="13"/>
      <c r="AC5456" s="13"/>
      <c r="AD5456" s="13"/>
      <c r="AE5456" s="13"/>
      <c r="AF5456" s="13"/>
      <c r="AG5456" s="13"/>
      <c r="AH5456" s="13"/>
      <c r="AI5456" s="13"/>
      <c r="AJ5456" s="13"/>
      <c r="AK5456" s="13"/>
      <c r="AL5456" s="13"/>
      <c r="AM5456" s="13"/>
      <c r="AN5456" s="13"/>
    </row>
    <row r="5457" spans="1:40" ht="15.75" hidden="1" customHeight="1" x14ac:dyDescent="0.25">
      <c r="A5457" s="13"/>
      <c r="B5457" s="13"/>
      <c r="C5457" s="13"/>
      <c r="D5457" s="13"/>
      <c r="E5457" s="13"/>
      <c r="F5457" s="13"/>
      <c r="G5457" s="13"/>
      <c r="H5457" s="13"/>
      <c r="I5457" s="13"/>
      <c r="J5457" s="13"/>
      <c r="K5457" s="13"/>
      <c r="L5457" s="13"/>
      <c r="M5457" s="13"/>
      <c r="N5457" s="13"/>
      <c r="O5457" s="13"/>
      <c r="P5457" s="13"/>
      <c r="Q5457" s="13"/>
      <c r="R5457" s="13"/>
      <c r="S5457" s="13"/>
      <c r="T5457" s="13"/>
      <c r="U5457" s="13"/>
      <c r="V5457" s="13"/>
      <c r="W5457" s="13"/>
      <c r="X5457" s="13"/>
      <c r="Y5457" s="13"/>
      <c r="Z5457" s="13"/>
      <c r="AA5457" s="13"/>
      <c r="AB5457" s="13"/>
      <c r="AC5457" s="13"/>
      <c r="AD5457" s="13"/>
      <c r="AE5457" s="13"/>
      <c r="AF5457" s="13"/>
      <c r="AG5457" s="13"/>
      <c r="AH5457" s="13"/>
      <c r="AI5457" s="13"/>
      <c r="AJ5457" s="13"/>
      <c r="AK5457" s="13"/>
      <c r="AL5457" s="13"/>
      <c r="AM5457" s="13"/>
      <c r="AN5457" s="13"/>
    </row>
    <row r="5458" spans="1:40" ht="15.75" hidden="1" customHeight="1" x14ac:dyDescent="0.25">
      <c r="A5458" s="13"/>
      <c r="B5458" s="13"/>
      <c r="C5458" s="13"/>
      <c r="D5458" s="13"/>
      <c r="E5458" s="13"/>
      <c r="F5458" s="13"/>
      <c r="G5458" s="13"/>
      <c r="H5458" s="13"/>
      <c r="I5458" s="13"/>
      <c r="J5458" s="13"/>
      <c r="K5458" s="13"/>
      <c r="L5458" s="13"/>
      <c r="M5458" s="13"/>
      <c r="N5458" s="13"/>
      <c r="O5458" s="13"/>
      <c r="P5458" s="13"/>
      <c r="Q5458" s="13"/>
      <c r="R5458" s="13"/>
      <c r="S5458" s="13"/>
      <c r="T5458" s="13"/>
      <c r="U5458" s="13"/>
      <c r="V5458" s="13"/>
      <c r="W5458" s="13"/>
      <c r="X5458" s="13"/>
      <c r="Y5458" s="13"/>
      <c r="Z5458" s="13"/>
      <c r="AA5458" s="13"/>
      <c r="AB5458" s="13"/>
      <c r="AC5458" s="13"/>
      <c r="AD5458" s="13"/>
      <c r="AE5458" s="13"/>
      <c r="AF5458" s="13"/>
      <c r="AG5458" s="13"/>
      <c r="AH5458" s="13"/>
      <c r="AI5458" s="13"/>
      <c r="AJ5458" s="13"/>
      <c r="AK5458" s="13"/>
      <c r="AL5458" s="13"/>
      <c r="AM5458" s="13"/>
      <c r="AN5458" s="13"/>
    </row>
    <row r="5459" spans="1:40" ht="15.75" hidden="1" customHeight="1" x14ac:dyDescent="0.25">
      <c r="A5459" s="13"/>
      <c r="B5459" s="13"/>
      <c r="C5459" s="13"/>
      <c r="D5459" s="13"/>
      <c r="E5459" s="13"/>
      <c r="F5459" s="13"/>
      <c r="G5459" s="13"/>
      <c r="H5459" s="13"/>
      <c r="I5459" s="13"/>
      <c r="J5459" s="13"/>
      <c r="K5459" s="13"/>
      <c r="L5459" s="13"/>
      <c r="M5459" s="13"/>
      <c r="N5459" s="13"/>
      <c r="O5459" s="13"/>
      <c r="P5459" s="13"/>
      <c r="Q5459" s="13"/>
      <c r="R5459" s="13"/>
      <c r="S5459" s="13"/>
      <c r="T5459" s="13"/>
      <c r="U5459" s="13"/>
      <c r="V5459" s="13"/>
      <c r="W5459" s="13"/>
      <c r="X5459" s="13"/>
      <c r="Y5459" s="13"/>
      <c r="Z5459" s="13"/>
      <c r="AA5459" s="13"/>
      <c r="AB5459" s="13"/>
      <c r="AC5459" s="13"/>
      <c r="AD5459" s="13"/>
      <c r="AE5459" s="13"/>
      <c r="AF5459" s="13"/>
      <c r="AG5459" s="13"/>
      <c r="AH5459" s="13"/>
      <c r="AI5459" s="13"/>
      <c r="AJ5459" s="13"/>
      <c r="AK5459" s="13"/>
      <c r="AL5459" s="13"/>
      <c r="AM5459" s="13"/>
      <c r="AN5459" s="13"/>
    </row>
    <row r="5460" spans="1:40" ht="15.75" hidden="1" customHeight="1" x14ac:dyDescent="0.25">
      <c r="A5460" s="13"/>
      <c r="B5460" s="13"/>
      <c r="C5460" s="13"/>
      <c r="D5460" s="13"/>
      <c r="E5460" s="13"/>
      <c r="F5460" s="13"/>
      <c r="G5460" s="13"/>
      <c r="H5460" s="13"/>
      <c r="I5460" s="13"/>
      <c r="J5460" s="13"/>
      <c r="K5460" s="13"/>
      <c r="L5460" s="13"/>
      <c r="M5460" s="13"/>
      <c r="N5460" s="13"/>
      <c r="O5460" s="13"/>
      <c r="P5460" s="13"/>
      <c r="Q5460" s="13"/>
      <c r="R5460" s="13"/>
      <c r="S5460" s="13"/>
      <c r="T5460" s="13"/>
      <c r="U5460" s="13"/>
      <c r="V5460" s="13"/>
      <c r="W5460" s="13"/>
      <c r="X5460" s="13"/>
      <c r="Y5460" s="13"/>
      <c r="Z5460" s="13"/>
      <c r="AA5460" s="13"/>
      <c r="AB5460" s="13"/>
      <c r="AC5460" s="13"/>
      <c r="AD5460" s="13"/>
      <c r="AE5460" s="13"/>
      <c r="AF5460" s="13"/>
      <c r="AG5460" s="13"/>
      <c r="AH5460" s="13"/>
      <c r="AI5460" s="13"/>
      <c r="AJ5460" s="13"/>
      <c r="AK5460" s="13"/>
      <c r="AL5460" s="13"/>
      <c r="AM5460" s="13"/>
      <c r="AN5460" s="13"/>
    </row>
    <row r="5461" spans="1:40" ht="15.75" hidden="1" customHeight="1" x14ac:dyDescent="0.25">
      <c r="A5461" s="13"/>
      <c r="B5461" s="13"/>
      <c r="C5461" s="13"/>
      <c r="D5461" s="13"/>
      <c r="E5461" s="13"/>
      <c r="F5461" s="13"/>
      <c r="G5461" s="13"/>
      <c r="H5461" s="13"/>
      <c r="I5461" s="13"/>
      <c r="J5461" s="13"/>
      <c r="K5461" s="13"/>
      <c r="L5461" s="13"/>
      <c r="M5461" s="13"/>
      <c r="N5461" s="13"/>
      <c r="O5461" s="13"/>
      <c r="P5461" s="13"/>
      <c r="Q5461" s="13"/>
      <c r="R5461" s="13"/>
      <c r="S5461" s="13"/>
      <c r="T5461" s="13"/>
      <c r="U5461" s="13"/>
      <c r="V5461" s="13"/>
      <c r="W5461" s="13"/>
      <c r="X5461" s="13"/>
      <c r="Y5461" s="13"/>
      <c r="Z5461" s="13"/>
      <c r="AA5461" s="13"/>
      <c r="AB5461" s="13"/>
      <c r="AC5461" s="13"/>
      <c r="AD5461" s="13"/>
      <c r="AE5461" s="13"/>
      <c r="AF5461" s="13"/>
      <c r="AG5461" s="13"/>
      <c r="AH5461" s="13"/>
      <c r="AI5461" s="13"/>
      <c r="AJ5461" s="13"/>
      <c r="AK5461" s="13"/>
      <c r="AL5461" s="13"/>
      <c r="AM5461" s="13"/>
      <c r="AN5461" s="13"/>
    </row>
    <row r="5462" spans="1:40" ht="15.75" hidden="1" customHeight="1" x14ac:dyDescent="0.25">
      <c r="A5462" s="13"/>
      <c r="B5462" s="13"/>
      <c r="C5462" s="13"/>
      <c r="D5462" s="13"/>
      <c r="E5462" s="13"/>
      <c r="F5462" s="13"/>
      <c r="G5462" s="13"/>
      <c r="H5462" s="13"/>
      <c r="I5462" s="13"/>
      <c r="J5462" s="13"/>
      <c r="K5462" s="13"/>
      <c r="L5462" s="13"/>
      <c r="M5462" s="13"/>
      <c r="N5462" s="13"/>
      <c r="O5462" s="13"/>
      <c r="P5462" s="13"/>
      <c r="Q5462" s="13"/>
      <c r="R5462" s="13"/>
      <c r="S5462" s="13"/>
      <c r="T5462" s="13"/>
      <c r="U5462" s="13"/>
      <c r="V5462" s="13"/>
      <c r="W5462" s="13"/>
      <c r="X5462" s="13"/>
      <c r="Y5462" s="13"/>
      <c r="Z5462" s="13"/>
      <c r="AA5462" s="13"/>
      <c r="AB5462" s="13"/>
      <c r="AC5462" s="13"/>
      <c r="AD5462" s="13"/>
      <c r="AE5462" s="13"/>
      <c r="AF5462" s="13"/>
      <c r="AG5462" s="13"/>
      <c r="AH5462" s="13"/>
      <c r="AI5462" s="13"/>
      <c r="AJ5462" s="13"/>
      <c r="AK5462" s="13"/>
      <c r="AL5462" s="13"/>
      <c r="AM5462" s="13"/>
      <c r="AN5462" s="13"/>
    </row>
    <row r="5463" spans="1:40" ht="15.75" hidden="1" customHeight="1" x14ac:dyDescent="0.25">
      <c r="A5463" s="13"/>
      <c r="B5463" s="13"/>
      <c r="C5463" s="13"/>
      <c r="D5463" s="13"/>
      <c r="E5463" s="13"/>
      <c r="F5463" s="13"/>
      <c r="G5463" s="13"/>
      <c r="H5463" s="13"/>
      <c r="I5463" s="13"/>
      <c r="J5463" s="13"/>
      <c r="K5463" s="13"/>
      <c r="L5463" s="13"/>
      <c r="M5463" s="13"/>
      <c r="N5463" s="13"/>
      <c r="O5463" s="13"/>
      <c r="P5463" s="13"/>
      <c r="Q5463" s="13"/>
      <c r="R5463" s="13"/>
      <c r="S5463" s="13"/>
      <c r="T5463" s="13"/>
      <c r="U5463" s="13"/>
      <c r="V5463" s="13"/>
      <c r="W5463" s="13"/>
      <c r="X5463" s="13"/>
      <c r="Y5463" s="13"/>
      <c r="Z5463" s="13"/>
      <c r="AA5463" s="13"/>
      <c r="AB5463" s="13"/>
      <c r="AC5463" s="13"/>
      <c r="AD5463" s="13"/>
      <c r="AE5463" s="13"/>
      <c r="AF5463" s="13"/>
      <c r="AG5463" s="13"/>
      <c r="AH5463" s="13"/>
      <c r="AI5463" s="13"/>
      <c r="AJ5463" s="13"/>
      <c r="AK5463" s="13"/>
      <c r="AL5463" s="13"/>
      <c r="AM5463" s="13"/>
      <c r="AN5463" s="13"/>
    </row>
    <row r="5464" spans="1:40" ht="15.75" hidden="1" customHeight="1" x14ac:dyDescent="0.25">
      <c r="A5464" s="13"/>
      <c r="B5464" s="13"/>
      <c r="C5464" s="13"/>
      <c r="D5464" s="13"/>
      <c r="E5464" s="13"/>
      <c r="F5464" s="13"/>
      <c r="G5464" s="13"/>
      <c r="H5464" s="13"/>
      <c r="I5464" s="13"/>
      <c r="J5464" s="13"/>
      <c r="K5464" s="13"/>
      <c r="L5464" s="13"/>
      <c r="M5464" s="13"/>
      <c r="N5464" s="13"/>
      <c r="O5464" s="13"/>
      <c r="P5464" s="13"/>
      <c r="Q5464" s="13"/>
      <c r="R5464" s="13"/>
      <c r="S5464" s="13"/>
      <c r="T5464" s="13"/>
      <c r="U5464" s="13"/>
      <c r="V5464" s="13"/>
      <c r="W5464" s="13"/>
      <c r="X5464" s="13"/>
      <c r="Y5464" s="13"/>
      <c r="Z5464" s="13"/>
      <c r="AA5464" s="13"/>
      <c r="AB5464" s="13"/>
      <c r="AC5464" s="13"/>
      <c r="AD5464" s="13"/>
      <c r="AE5464" s="13"/>
      <c r="AF5464" s="13"/>
      <c r="AG5464" s="13"/>
      <c r="AH5464" s="13"/>
      <c r="AI5464" s="13"/>
      <c r="AJ5464" s="13"/>
      <c r="AK5464" s="13"/>
      <c r="AL5464" s="13"/>
      <c r="AM5464" s="13"/>
      <c r="AN5464" s="13"/>
    </row>
    <row r="5465" spans="1:40" ht="15.75" hidden="1" customHeight="1" x14ac:dyDescent="0.25">
      <c r="A5465" s="13"/>
      <c r="B5465" s="13"/>
      <c r="C5465" s="13"/>
      <c r="D5465" s="13"/>
      <c r="E5465" s="13"/>
      <c r="F5465" s="13"/>
      <c r="G5465" s="13"/>
      <c r="H5465" s="13"/>
      <c r="I5465" s="13"/>
      <c r="J5465" s="13"/>
      <c r="K5465" s="13"/>
      <c r="L5465" s="13"/>
      <c r="M5465" s="13"/>
      <c r="N5465" s="13"/>
      <c r="O5465" s="13"/>
      <c r="P5465" s="13"/>
      <c r="Q5465" s="13"/>
      <c r="R5465" s="13"/>
      <c r="S5465" s="13"/>
      <c r="T5465" s="13"/>
      <c r="U5465" s="13"/>
      <c r="V5465" s="13"/>
      <c r="W5465" s="13"/>
      <c r="X5465" s="13"/>
      <c r="Y5465" s="13"/>
      <c r="Z5465" s="13"/>
      <c r="AA5465" s="13"/>
      <c r="AB5465" s="13"/>
      <c r="AC5465" s="13"/>
      <c r="AD5465" s="13"/>
      <c r="AE5465" s="13"/>
      <c r="AF5465" s="13"/>
      <c r="AG5465" s="13"/>
      <c r="AH5465" s="13"/>
      <c r="AI5465" s="13"/>
      <c r="AJ5465" s="13"/>
      <c r="AK5465" s="13"/>
      <c r="AL5465" s="13"/>
      <c r="AM5465" s="13"/>
      <c r="AN5465" s="13"/>
    </row>
    <row r="5466" spans="1:40" ht="15.75" hidden="1" customHeight="1" x14ac:dyDescent="0.25">
      <c r="A5466" s="13"/>
      <c r="B5466" s="13"/>
      <c r="C5466" s="13"/>
      <c r="D5466" s="13"/>
      <c r="E5466" s="13"/>
      <c r="F5466" s="13"/>
      <c r="G5466" s="13"/>
      <c r="H5466" s="13"/>
      <c r="I5466" s="13"/>
      <c r="J5466" s="13"/>
      <c r="K5466" s="13"/>
      <c r="L5466" s="13"/>
      <c r="M5466" s="13"/>
      <c r="N5466" s="13"/>
      <c r="O5466" s="13"/>
      <c r="P5466" s="13"/>
      <c r="Q5466" s="13"/>
      <c r="R5466" s="13"/>
      <c r="S5466" s="13"/>
      <c r="T5466" s="13"/>
      <c r="U5466" s="13"/>
      <c r="V5466" s="13"/>
      <c r="W5466" s="13"/>
      <c r="X5466" s="13"/>
      <c r="Y5466" s="13"/>
      <c r="Z5466" s="13"/>
      <c r="AA5466" s="13"/>
      <c r="AB5466" s="13"/>
      <c r="AC5466" s="13"/>
      <c r="AD5466" s="13"/>
      <c r="AE5466" s="13"/>
      <c r="AF5466" s="13"/>
      <c r="AG5466" s="13"/>
      <c r="AH5466" s="13"/>
      <c r="AI5466" s="13"/>
      <c r="AJ5466" s="13"/>
      <c r="AK5466" s="13"/>
      <c r="AL5466" s="13"/>
      <c r="AM5466" s="13"/>
      <c r="AN5466" s="13"/>
    </row>
    <row r="5467" spans="1:40" ht="15.75" hidden="1" customHeight="1" x14ac:dyDescent="0.25">
      <c r="A5467" s="13"/>
      <c r="B5467" s="13"/>
      <c r="C5467" s="13"/>
      <c r="D5467" s="13"/>
      <c r="E5467" s="13"/>
      <c r="F5467" s="13"/>
      <c r="G5467" s="13"/>
      <c r="H5467" s="13"/>
      <c r="I5467" s="13"/>
      <c r="J5467" s="13"/>
      <c r="K5467" s="13"/>
      <c r="L5467" s="13"/>
      <c r="M5467" s="13"/>
      <c r="N5467" s="13"/>
      <c r="O5467" s="13"/>
      <c r="P5467" s="13"/>
      <c r="Q5467" s="13"/>
      <c r="R5467" s="13"/>
      <c r="S5467" s="13"/>
      <c r="T5467" s="13"/>
      <c r="U5467" s="13"/>
      <c r="V5467" s="13"/>
      <c r="W5467" s="13"/>
      <c r="X5467" s="13"/>
      <c r="Y5467" s="13"/>
      <c r="Z5467" s="13"/>
      <c r="AA5467" s="13"/>
      <c r="AB5467" s="13"/>
      <c r="AC5467" s="13"/>
      <c r="AD5467" s="13"/>
      <c r="AE5467" s="13"/>
      <c r="AF5467" s="13"/>
      <c r="AG5467" s="13"/>
      <c r="AH5467" s="13"/>
      <c r="AI5467" s="13"/>
      <c r="AJ5467" s="13"/>
      <c r="AK5467" s="13"/>
      <c r="AL5467" s="13"/>
      <c r="AM5467" s="13"/>
      <c r="AN5467" s="13"/>
    </row>
    <row r="5468" spans="1:40" ht="15.75" hidden="1" customHeight="1" x14ac:dyDescent="0.25">
      <c r="A5468" s="13"/>
      <c r="B5468" s="13"/>
      <c r="C5468" s="13"/>
      <c r="D5468" s="13"/>
      <c r="E5468" s="13"/>
      <c r="F5468" s="13"/>
      <c r="G5468" s="13"/>
      <c r="H5468" s="13"/>
      <c r="I5468" s="13"/>
      <c r="J5468" s="13"/>
      <c r="K5468" s="13"/>
      <c r="L5468" s="13"/>
      <c r="M5468" s="13"/>
      <c r="N5468" s="13"/>
      <c r="O5468" s="13"/>
      <c r="P5468" s="13"/>
      <c r="Q5468" s="13"/>
      <c r="R5468" s="13"/>
      <c r="S5468" s="13"/>
      <c r="T5468" s="13"/>
      <c r="U5468" s="13"/>
      <c r="V5468" s="13"/>
      <c r="W5468" s="13"/>
      <c r="X5468" s="13"/>
      <c r="Y5468" s="13"/>
      <c r="Z5468" s="13"/>
      <c r="AA5468" s="13"/>
      <c r="AB5468" s="13"/>
      <c r="AC5468" s="13"/>
      <c r="AD5468" s="13"/>
      <c r="AE5468" s="13"/>
      <c r="AF5468" s="13"/>
      <c r="AG5468" s="13"/>
      <c r="AH5468" s="13"/>
      <c r="AI5468" s="13"/>
      <c r="AJ5468" s="13"/>
      <c r="AK5468" s="13"/>
      <c r="AL5468" s="13"/>
      <c r="AM5468" s="13"/>
      <c r="AN5468" s="13"/>
    </row>
    <row r="5469" spans="1:40" ht="15.75" hidden="1" customHeight="1" x14ac:dyDescent="0.25">
      <c r="A5469" s="13"/>
      <c r="B5469" s="13"/>
      <c r="C5469" s="13"/>
      <c r="D5469" s="13"/>
      <c r="E5469" s="13"/>
      <c r="F5469" s="13"/>
      <c r="G5469" s="13"/>
      <c r="H5469" s="13"/>
      <c r="I5469" s="13"/>
      <c r="J5469" s="13"/>
      <c r="K5469" s="13"/>
      <c r="L5469" s="13"/>
      <c r="M5469" s="13"/>
      <c r="N5469" s="13"/>
      <c r="O5469" s="13"/>
      <c r="P5469" s="13"/>
      <c r="Q5469" s="13"/>
      <c r="R5469" s="13"/>
      <c r="S5469" s="13"/>
      <c r="T5469" s="13"/>
      <c r="U5469" s="13"/>
      <c r="V5469" s="13"/>
      <c r="W5469" s="13"/>
      <c r="X5469" s="13"/>
      <c r="Y5469" s="13"/>
      <c r="Z5469" s="13"/>
      <c r="AA5469" s="13"/>
      <c r="AB5469" s="13"/>
      <c r="AC5469" s="13"/>
      <c r="AD5469" s="13"/>
      <c r="AE5469" s="13"/>
      <c r="AF5469" s="13"/>
      <c r="AG5469" s="13"/>
      <c r="AH5469" s="13"/>
      <c r="AI5469" s="13"/>
      <c r="AJ5469" s="13"/>
      <c r="AK5469" s="13"/>
      <c r="AL5469" s="13"/>
      <c r="AM5469" s="13"/>
      <c r="AN5469" s="13"/>
    </row>
    <row r="5470" spans="1:40" ht="15.75" hidden="1" customHeight="1" x14ac:dyDescent="0.25">
      <c r="A5470" s="13"/>
      <c r="B5470" s="13"/>
      <c r="C5470" s="13"/>
      <c r="D5470" s="13"/>
      <c r="E5470" s="13"/>
      <c r="F5470" s="13"/>
      <c r="G5470" s="13"/>
      <c r="H5470" s="13"/>
      <c r="I5470" s="13"/>
      <c r="J5470" s="13"/>
      <c r="K5470" s="13"/>
      <c r="L5470" s="13"/>
      <c r="M5470" s="13"/>
      <c r="N5470" s="13"/>
      <c r="O5470" s="13"/>
      <c r="P5470" s="13"/>
      <c r="Q5470" s="13"/>
      <c r="R5470" s="13"/>
      <c r="S5470" s="13"/>
      <c r="T5470" s="13"/>
      <c r="U5470" s="13"/>
      <c r="V5470" s="13"/>
      <c r="W5470" s="13"/>
      <c r="X5470" s="13"/>
      <c r="Y5470" s="13"/>
      <c r="Z5470" s="13"/>
      <c r="AA5470" s="13"/>
      <c r="AB5470" s="13"/>
      <c r="AC5470" s="13"/>
      <c r="AD5470" s="13"/>
      <c r="AE5470" s="13"/>
      <c r="AF5470" s="13"/>
      <c r="AG5470" s="13"/>
      <c r="AH5470" s="13"/>
      <c r="AI5470" s="13"/>
      <c r="AJ5470" s="13"/>
      <c r="AK5470" s="13"/>
      <c r="AL5470" s="13"/>
      <c r="AM5470" s="13"/>
      <c r="AN5470" s="13"/>
    </row>
    <row r="5471" spans="1:40" ht="15.75" hidden="1" customHeight="1" x14ac:dyDescent="0.25">
      <c r="A5471" s="13"/>
      <c r="B5471" s="13"/>
      <c r="C5471" s="13"/>
      <c r="D5471" s="13"/>
      <c r="E5471" s="13"/>
      <c r="F5471" s="13"/>
      <c r="G5471" s="13"/>
      <c r="H5471" s="13"/>
      <c r="I5471" s="13"/>
      <c r="J5471" s="13"/>
      <c r="K5471" s="13"/>
      <c r="L5471" s="13"/>
      <c r="M5471" s="13"/>
      <c r="N5471" s="13"/>
      <c r="O5471" s="13"/>
      <c r="P5471" s="13"/>
      <c r="Q5471" s="13"/>
      <c r="R5471" s="13"/>
      <c r="S5471" s="13"/>
      <c r="T5471" s="13"/>
      <c r="U5471" s="13"/>
      <c r="V5471" s="13"/>
      <c r="W5471" s="13"/>
      <c r="X5471" s="13"/>
      <c r="Y5471" s="13"/>
      <c r="Z5471" s="13"/>
      <c r="AA5471" s="13"/>
      <c r="AB5471" s="13"/>
      <c r="AC5471" s="13"/>
      <c r="AD5471" s="13"/>
      <c r="AE5471" s="13"/>
      <c r="AF5471" s="13"/>
      <c r="AG5471" s="13"/>
      <c r="AH5471" s="13"/>
      <c r="AI5471" s="13"/>
      <c r="AJ5471" s="13"/>
      <c r="AK5471" s="13"/>
      <c r="AL5471" s="13"/>
      <c r="AM5471" s="13"/>
      <c r="AN5471" s="13"/>
    </row>
    <row r="5472" spans="1:40" ht="15.75" hidden="1" customHeight="1" x14ac:dyDescent="0.25">
      <c r="A5472" s="13"/>
      <c r="B5472" s="13"/>
      <c r="C5472" s="13"/>
      <c r="D5472" s="13"/>
      <c r="E5472" s="13"/>
      <c r="F5472" s="13"/>
      <c r="G5472" s="13"/>
      <c r="H5472" s="13"/>
      <c r="I5472" s="13"/>
      <c r="J5472" s="13"/>
      <c r="K5472" s="13"/>
      <c r="L5472" s="13"/>
      <c r="M5472" s="13"/>
      <c r="N5472" s="13"/>
      <c r="O5472" s="13"/>
      <c r="P5472" s="13"/>
      <c r="Q5472" s="13"/>
      <c r="R5472" s="13"/>
      <c r="S5472" s="13"/>
      <c r="T5472" s="13"/>
      <c r="U5472" s="13"/>
      <c r="V5472" s="13"/>
      <c r="W5472" s="13"/>
      <c r="X5472" s="13"/>
      <c r="Y5472" s="13"/>
      <c r="Z5472" s="13"/>
      <c r="AA5472" s="13"/>
      <c r="AB5472" s="13"/>
      <c r="AC5472" s="13"/>
      <c r="AD5472" s="13"/>
      <c r="AE5472" s="13"/>
      <c r="AF5472" s="13"/>
      <c r="AG5472" s="13"/>
      <c r="AH5472" s="13"/>
      <c r="AI5472" s="13"/>
      <c r="AJ5472" s="13"/>
      <c r="AK5472" s="13"/>
      <c r="AL5472" s="13"/>
      <c r="AM5472" s="13"/>
      <c r="AN5472" s="13"/>
    </row>
    <row r="5473" spans="1:40" ht="15.75" hidden="1" customHeight="1" x14ac:dyDescent="0.25">
      <c r="A5473" s="13"/>
      <c r="B5473" s="13"/>
      <c r="C5473" s="13"/>
      <c r="D5473" s="13"/>
      <c r="E5473" s="13"/>
      <c r="F5473" s="13"/>
      <c r="G5473" s="13"/>
      <c r="H5473" s="13"/>
      <c r="I5473" s="13"/>
      <c r="J5473" s="13"/>
      <c r="K5473" s="13"/>
      <c r="L5473" s="13"/>
      <c r="M5473" s="13"/>
      <c r="N5473" s="13"/>
      <c r="O5473" s="13"/>
      <c r="P5473" s="13"/>
      <c r="Q5473" s="13"/>
      <c r="R5473" s="13"/>
      <c r="S5473" s="13"/>
      <c r="T5473" s="13"/>
      <c r="U5473" s="13"/>
      <c r="V5473" s="13"/>
      <c r="W5473" s="13"/>
      <c r="X5473" s="13"/>
      <c r="Y5473" s="13"/>
      <c r="Z5473" s="13"/>
      <c r="AA5473" s="13"/>
      <c r="AB5473" s="13"/>
      <c r="AC5473" s="13"/>
      <c r="AD5473" s="13"/>
      <c r="AE5473" s="13"/>
      <c r="AF5473" s="13"/>
      <c r="AG5473" s="13"/>
      <c r="AH5473" s="13"/>
      <c r="AI5473" s="13"/>
      <c r="AJ5473" s="13"/>
      <c r="AK5473" s="13"/>
      <c r="AL5473" s="13"/>
      <c r="AM5473" s="13"/>
      <c r="AN5473" s="13"/>
    </row>
    <row r="5474" spans="1:40" ht="15.75" hidden="1" customHeight="1" x14ac:dyDescent="0.25">
      <c r="A5474" s="13"/>
      <c r="B5474" s="13"/>
      <c r="C5474" s="13"/>
      <c r="D5474" s="13"/>
      <c r="E5474" s="13"/>
      <c r="F5474" s="13"/>
      <c r="G5474" s="13"/>
      <c r="H5474" s="13"/>
      <c r="I5474" s="13"/>
      <c r="J5474" s="13"/>
      <c r="K5474" s="13"/>
      <c r="L5474" s="13"/>
      <c r="M5474" s="13"/>
      <c r="N5474" s="13"/>
      <c r="O5474" s="13"/>
      <c r="P5474" s="13"/>
      <c r="Q5474" s="13"/>
      <c r="R5474" s="13"/>
      <c r="S5474" s="13"/>
      <c r="T5474" s="13"/>
      <c r="U5474" s="13"/>
      <c r="V5474" s="13"/>
      <c r="W5474" s="13"/>
      <c r="X5474" s="13"/>
      <c r="Y5474" s="13"/>
      <c r="Z5474" s="13"/>
      <c r="AA5474" s="13"/>
      <c r="AB5474" s="13"/>
      <c r="AC5474" s="13"/>
      <c r="AD5474" s="13"/>
      <c r="AE5474" s="13"/>
      <c r="AF5474" s="13"/>
      <c r="AG5474" s="13"/>
      <c r="AH5474" s="13"/>
      <c r="AI5474" s="13"/>
      <c r="AJ5474" s="13"/>
      <c r="AK5474" s="13"/>
      <c r="AL5474" s="13"/>
      <c r="AM5474" s="13"/>
      <c r="AN5474" s="13"/>
    </row>
    <row r="5475" spans="1:40" ht="15.75" hidden="1" customHeight="1" x14ac:dyDescent="0.25">
      <c r="A5475" s="13"/>
      <c r="B5475" s="13"/>
      <c r="C5475" s="13"/>
      <c r="D5475" s="13"/>
      <c r="E5475" s="13"/>
      <c r="F5475" s="13"/>
      <c r="G5475" s="13"/>
      <c r="H5475" s="13"/>
      <c r="I5475" s="13"/>
      <c r="J5475" s="13"/>
      <c r="K5475" s="13"/>
      <c r="L5475" s="13"/>
      <c r="M5475" s="13"/>
      <c r="N5475" s="13"/>
      <c r="O5475" s="13"/>
      <c r="P5475" s="13"/>
      <c r="Q5475" s="13"/>
      <c r="R5475" s="13"/>
      <c r="S5475" s="13"/>
      <c r="T5475" s="13"/>
      <c r="U5475" s="13"/>
      <c r="V5475" s="13"/>
      <c r="W5475" s="13"/>
      <c r="X5475" s="13"/>
      <c r="Y5475" s="13"/>
      <c r="Z5475" s="13"/>
      <c r="AA5475" s="13"/>
      <c r="AB5475" s="13"/>
      <c r="AC5475" s="13"/>
      <c r="AD5475" s="13"/>
      <c r="AE5475" s="13"/>
      <c r="AF5475" s="13"/>
      <c r="AG5475" s="13"/>
      <c r="AH5475" s="13"/>
      <c r="AI5475" s="13"/>
      <c r="AJ5475" s="13"/>
      <c r="AK5475" s="13"/>
      <c r="AL5475" s="13"/>
      <c r="AM5475" s="13"/>
      <c r="AN5475" s="13"/>
    </row>
    <row r="5476" spans="1:40" ht="15.75" hidden="1" customHeight="1" x14ac:dyDescent="0.25">
      <c r="A5476" s="13"/>
      <c r="B5476" s="13"/>
      <c r="C5476" s="13"/>
      <c r="D5476" s="13"/>
      <c r="E5476" s="13"/>
      <c r="F5476" s="13"/>
      <c r="G5476" s="13"/>
      <c r="H5476" s="13"/>
      <c r="I5476" s="13"/>
      <c r="J5476" s="13"/>
      <c r="K5476" s="13"/>
      <c r="L5476" s="13"/>
      <c r="M5476" s="13"/>
      <c r="N5476" s="13"/>
      <c r="O5476" s="13"/>
      <c r="P5476" s="13"/>
      <c r="Q5476" s="13"/>
      <c r="R5476" s="13"/>
      <c r="S5476" s="13"/>
      <c r="T5476" s="13"/>
      <c r="U5476" s="13"/>
      <c r="V5476" s="13"/>
      <c r="W5476" s="13"/>
      <c r="X5476" s="13"/>
      <c r="Y5476" s="13"/>
      <c r="Z5476" s="13"/>
      <c r="AA5476" s="13"/>
      <c r="AB5476" s="13"/>
      <c r="AC5476" s="13"/>
      <c r="AD5476" s="13"/>
      <c r="AE5476" s="13"/>
      <c r="AF5476" s="13"/>
      <c r="AG5476" s="13"/>
      <c r="AH5476" s="13"/>
      <c r="AI5476" s="13"/>
      <c r="AJ5476" s="13"/>
      <c r="AK5476" s="13"/>
      <c r="AL5476" s="13"/>
      <c r="AM5476" s="13"/>
      <c r="AN5476" s="13"/>
    </row>
    <row r="5477" spans="1:40" ht="15.75" hidden="1" customHeight="1" x14ac:dyDescent="0.25">
      <c r="A5477" s="13"/>
      <c r="B5477" s="13"/>
      <c r="C5477" s="13"/>
      <c r="D5477" s="13"/>
      <c r="E5477" s="13"/>
      <c r="F5477" s="13"/>
      <c r="G5477" s="13"/>
      <c r="H5477" s="13"/>
      <c r="I5477" s="13"/>
      <c r="J5477" s="13"/>
      <c r="K5477" s="13"/>
      <c r="L5477" s="13"/>
      <c r="M5477" s="13"/>
      <c r="N5477" s="13"/>
      <c r="O5477" s="13"/>
      <c r="P5477" s="13"/>
      <c r="Q5477" s="13"/>
      <c r="R5477" s="13"/>
      <c r="S5477" s="13"/>
      <c r="T5477" s="13"/>
      <c r="U5477" s="13"/>
      <c r="V5477" s="13"/>
      <c r="W5477" s="13"/>
      <c r="X5477" s="13"/>
      <c r="Y5477" s="13"/>
      <c r="Z5477" s="13"/>
      <c r="AA5477" s="13"/>
      <c r="AB5477" s="13"/>
      <c r="AC5477" s="13"/>
      <c r="AD5477" s="13"/>
      <c r="AE5477" s="13"/>
      <c r="AF5477" s="13"/>
      <c r="AG5477" s="13"/>
      <c r="AH5477" s="13"/>
      <c r="AI5477" s="13"/>
      <c r="AJ5477" s="13"/>
      <c r="AK5477" s="13"/>
      <c r="AL5477" s="13"/>
      <c r="AM5477" s="13"/>
      <c r="AN5477" s="13"/>
    </row>
    <row r="5478" spans="1:40" ht="15.75" hidden="1" customHeight="1" x14ac:dyDescent="0.25">
      <c r="A5478" s="13"/>
      <c r="B5478" s="13"/>
      <c r="C5478" s="13"/>
      <c r="D5478" s="13"/>
      <c r="E5478" s="13"/>
      <c r="F5478" s="13"/>
      <c r="G5478" s="13"/>
      <c r="H5478" s="13"/>
      <c r="I5478" s="13"/>
      <c r="J5478" s="13"/>
      <c r="K5478" s="13"/>
      <c r="L5478" s="13"/>
      <c r="M5478" s="13"/>
      <c r="N5478" s="13"/>
      <c r="O5478" s="13"/>
      <c r="P5478" s="13"/>
      <c r="Q5478" s="13"/>
      <c r="R5478" s="13"/>
      <c r="S5478" s="13"/>
      <c r="T5478" s="13"/>
      <c r="U5478" s="13"/>
      <c r="V5478" s="13"/>
      <c r="W5478" s="13"/>
      <c r="X5478" s="13"/>
      <c r="Y5478" s="13"/>
      <c r="Z5478" s="13"/>
      <c r="AA5478" s="13"/>
      <c r="AB5478" s="13"/>
      <c r="AC5478" s="13"/>
      <c r="AD5478" s="13"/>
      <c r="AE5478" s="13"/>
      <c r="AF5478" s="13"/>
      <c r="AG5478" s="13"/>
      <c r="AH5478" s="13"/>
      <c r="AI5478" s="13"/>
      <c r="AJ5478" s="13"/>
      <c r="AK5478" s="13"/>
      <c r="AL5478" s="13"/>
      <c r="AM5478" s="13"/>
      <c r="AN5478" s="13"/>
    </row>
    <row r="5479" spans="1:40" ht="15.75" hidden="1" customHeight="1" x14ac:dyDescent="0.25">
      <c r="A5479" s="13"/>
      <c r="B5479" s="13"/>
      <c r="C5479" s="13"/>
      <c r="D5479" s="13"/>
      <c r="E5479" s="13"/>
      <c r="F5479" s="13"/>
      <c r="G5479" s="13"/>
      <c r="H5479" s="13"/>
      <c r="I5479" s="13"/>
      <c r="J5479" s="13"/>
      <c r="K5479" s="13"/>
      <c r="L5479" s="13"/>
      <c r="M5479" s="13"/>
      <c r="N5479" s="13"/>
      <c r="O5479" s="13"/>
      <c r="P5479" s="13"/>
      <c r="Q5479" s="13"/>
      <c r="R5479" s="13"/>
      <c r="S5479" s="13"/>
      <c r="T5479" s="13"/>
      <c r="U5479" s="13"/>
      <c r="V5479" s="13"/>
      <c r="W5479" s="13"/>
      <c r="X5479" s="13"/>
      <c r="Y5479" s="13"/>
      <c r="Z5479" s="13"/>
      <c r="AA5479" s="13"/>
      <c r="AB5479" s="13"/>
      <c r="AC5479" s="13"/>
      <c r="AD5479" s="13"/>
      <c r="AE5479" s="13"/>
      <c r="AF5479" s="13"/>
      <c r="AG5479" s="13"/>
      <c r="AH5479" s="13"/>
      <c r="AI5479" s="13"/>
      <c r="AJ5479" s="13"/>
      <c r="AK5479" s="13"/>
      <c r="AL5479" s="13"/>
      <c r="AM5479" s="13"/>
      <c r="AN5479" s="13"/>
    </row>
    <row r="5480" spans="1:40" ht="15.75" hidden="1" customHeight="1" x14ac:dyDescent="0.25">
      <c r="A5480" s="13"/>
      <c r="B5480" s="13"/>
      <c r="C5480" s="13"/>
      <c r="D5480" s="13"/>
      <c r="E5480" s="13"/>
      <c r="F5480" s="13"/>
      <c r="G5480" s="13"/>
      <c r="H5480" s="13"/>
      <c r="I5480" s="13"/>
      <c r="J5480" s="13"/>
      <c r="K5480" s="13"/>
      <c r="L5480" s="13"/>
      <c r="M5480" s="13"/>
      <c r="N5480" s="13"/>
      <c r="O5480" s="13"/>
      <c r="P5480" s="13"/>
      <c r="Q5480" s="13"/>
      <c r="R5480" s="13"/>
      <c r="S5480" s="13"/>
      <c r="T5480" s="13"/>
      <c r="U5480" s="13"/>
      <c r="V5480" s="13"/>
      <c r="W5480" s="13"/>
      <c r="X5480" s="13"/>
      <c r="Y5480" s="13"/>
      <c r="Z5480" s="13"/>
      <c r="AA5480" s="13"/>
      <c r="AB5480" s="13"/>
      <c r="AC5480" s="13"/>
      <c r="AD5480" s="13"/>
      <c r="AE5480" s="13"/>
      <c r="AF5480" s="13"/>
      <c r="AG5480" s="13"/>
      <c r="AH5480" s="13"/>
      <c r="AI5480" s="13"/>
      <c r="AJ5480" s="13"/>
      <c r="AK5480" s="13"/>
      <c r="AL5480" s="13"/>
      <c r="AM5480" s="13"/>
      <c r="AN5480" s="13"/>
    </row>
    <row r="5481" spans="1:40" ht="15.75" hidden="1" customHeight="1" x14ac:dyDescent="0.25">
      <c r="A5481" s="13"/>
      <c r="B5481" s="13"/>
      <c r="C5481" s="13"/>
      <c r="D5481" s="13"/>
      <c r="E5481" s="13"/>
      <c r="F5481" s="13"/>
      <c r="G5481" s="13"/>
      <c r="H5481" s="13"/>
      <c r="I5481" s="13"/>
      <c r="J5481" s="13"/>
      <c r="K5481" s="13"/>
      <c r="L5481" s="13"/>
      <c r="M5481" s="13"/>
      <c r="N5481" s="13"/>
      <c r="O5481" s="13"/>
      <c r="P5481" s="13"/>
      <c r="Q5481" s="13"/>
      <c r="R5481" s="13"/>
      <c r="S5481" s="13"/>
      <c r="T5481" s="13"/>
      <c r="U5481" s="13"/>
      <c r="V5481" s="13"/>
      <c r="W5481" s="13"/>
      <c r="X5481" s="13"/>
      <c r="Y5481" s="13"/>
      <c r="Z5481" s="13"/>
      <c r="AA5481" s="13"/>
      <c r="AB5481" s="13"/>
      <c r="AC5481" s="13"/>
      <c r="AD5481" s="13"/>
      <c r="AE5481" s="13"/>
      <c r="AF5481" s="13"/>
      <c r="AG5481" s="13"/>
      <c r="AH5481" s="13"/>
      <c r="AI5481" s="13"/>
      <c r="AJ5481" s="13"/>
      <c r="AK5481" s="13"/>
      <c r="AL5481" s="13"/>
      <c r="AM5481" s="13"/>
      <c r="AN5481" s="13"/>
    </row>
    <row r="5482" spans="1:40" ht="15.75" hidden="1" customHeight="1" x14ac:dyDescent="0.25">
      <c r="A5482" s="13"/>
      <c r="B5482" s="13"/>
      <c r="C5482" s="13"/>
      <c r="D5482" s="13"/>
      <c r="E5482" s="13"/>
      <c r="F5482" s="13"/>
      <c r="G5482" s="13"/>
      <c r="H5482" s="13"/>
      <c r="I5482" s="13"/>
      <c r="J5482" s="13"/>
      <c r="K5482" s="13"/>
      <c r="L5482" s="13"/>
      <c r="M5482" s="13"/>
      <c r="N5482" s="13"/>
      <c r="O5482" s="13"/>
      <c r="P5482" s="13"/>
      <c r="Q5482" s="13"/>
      <c r="R5482" s="13"/>
      <c r="S5482" s="13"/>
      <c r="T5482" s="13"/>
      <c r="U5482" s="13"/>
      <c r="V5482" s="13"/>
      <c r="W5482" s="13"/>
      <c r="X5482" s="13"/>
      <c r="Y5482" s="13"/>
      <c r="Z5482" s="13"/>
      <c r="AA5482" s="13"/>
      <c r="AB5482" s="13"/>
      <c r="AC5482" s="13"/>
      <c r="AD5482" s="13"/>
      <c r="AE5482" s="13"/>
      <c r="AF5482" s="13"/>
      <c r="AG5482" s="13"/>
      <c r="AH5482" s="13"/>
      <c r="AI5482" s="13"/>
      <c r="AJ5482" s="13"/>
      <c r="AK5482" s="13"/>
      <c r="AL5482" s="13"/>
      <c r="AM5482" s="13"/>
      <c r="AN5482" s="13"/>
    </row>
    <row r="5483" spans="1:40" ht="15.75" hidden="1" customHeight="1" x14ac:dyDescent="0.25">
      <c r="A5483" s="13"/>
      <c r="B5483" s="13"/>
      <c r="C5483" s="13"/>
      <c r="D5483" s="13"/>
      <c r="E5483" s="13"/>
      <c r="F5483" s="13"/>
      <c r="G5483" s="13"/>
      <c r="H5483" s="13"/>
      <c r="I5483" s="13"/>
      <c r="J5483" s="13"/>
      <c r="K5483" s="13"/>
      <c r="L5483" s="13"/>
      <c r="M5483" s="13"/>
      <c r="N5483" s="13"/>
      <c r="O5483" s="13"/>
      <c r="P5483" s="13"/>
      <c r="Q5483" s="13"/>
      <c r="R5483" s="13"/>
      <c r="S5483" s="13"/>
      <c r="T5483" s="13"/>
      <c r="U5483" s="13"/>
      <c r="V5483" s="13"/>
      <c r="W5483" s="13"/>
      <c r="X5483" s="13"/>
      <c r="Y5483" s="13"/>
      <c r="Z5483" s="13"/>
      <c r="AA5483" s="13"/>
      <c r="AB5483" s="13"/>
      <c r="AC5483" s="13"/>
      <c r="AD5483" s="13"/>
      <c r="AE5483" s="13"/>
      <c r="AF5483" s="13"/>
      <c r="AG5483" s="13"/>
      <c r="AH5483" s="13"/>
      <c r="AI5483" s="13"/>
      <c r="AJ5483" s="13"/>
      <c r="AK5483" s="13"/>
      <c r="AL5483" s="13"/>
      <c r="AM5483" s="13"/>
      <c r="AN5483" s="13"/>
    </row>
    <row r="5484" spans="1:40" ht="15.75" hidden="1" customHeight="1" x14ac:dyDescent="0.25">
      <c r="A5484" s="13"/>
      <c r="B5484" s="13"/>
      <c r="C5484" s="13"/>
      <c r="D5484" s="13"/>
      <c r="E5484" s="13"/>
      <c r="F5484" s="13"/>
      <c r="G5484" s="13"/>
      <c r="H5484" s="13"/>
      <c r="I5484" s="13"/>
      <c r="J5484" s="13"/>
      <c r="K5484" s="13"/>
      <c r="L5484" s="13"/>
      <c r="M5484" s="13"/>
      <c r="N5484" s="13"/>
      <c r="O5484" s="13"/>
      <c r="P5484" s="13"/>
      <c r="Q5484" s="13"/>
      <c r="R5484" s="13"/>
      <c r="S5484" s="13"/>
      <c r="T5484" s="13"/>
      <c r="U5484" s="13"/>
      <c r="V5484" s="13"/>
      <c r="W5484" s="13"/>
      <c r="X5484" s="13"/>
      <c r="Y5484" s="13"/>
      <c r="Z5484" s="13"/>
      <c r="AA5484" s="13"/>
      <c r="AB5484" s="13"/>
      <c r="AC5484" s="13"/>
      <c r="AD5484" s="13"/>
      <c r="AE5484" s="13"/>
      <c r="AF5484" s="13"/>
      <c r="AG5484" s="13"/>
      <c r="AH5484" s="13"/>
      <c r="AI5484" s="13"/>
      <c r="AJ5484" s="13"/>
      <c r="AK5484" s="13"/>
      <c r="AL5484" s="13"/>
      <c r="AM5484" s="13"/>
      <c r="AN5484" s="13"/>
    </row>
    <row r="5485" spans="1:40" ht="15.75" hidden="1" customHeight="1" x14ac:dyDescent="0.25">
      <c r="A5485" s="13"/>
      <c r="B5485" s="13"/>
      <c r="C5485" s="13"/>
      <c r="D5485" s="13"/>
      <c r="E5485" s="13"/>
      <c r="F5485" s="13"/>
      <c r="G5485" s="13"/>
      <c r="H5485" s="13"/>
      <c r="I5485" s="13"/>
      <c r="J5485" s="13"/>
      <c r="K5485" s="13"/>
      <c r="L5485" s="13"/>
      <c r="M5485" s="13"/>
      <c r="N5485" s="13"/>
      <c r="O5485" s="13"/>
      <c r="P5485" s="13"/>
      <c r="Q5485" s="13"/>
      <c r="R5485" s="13"/>
      <c r="S5485" s="13"/>
      <c r="T5485" s="13"/>
      <c r="U5485" s="13"/>
      <c r="V5485" s="13"/>
      <c r="W5485" s="13"/>
      <c r="X5485" s="13"/>
      <c r="Y5485" s="13"/>
      <c r="Z5485" s="13"/>
      <c r="AA5485" s="13"/>
      <c r="AB5485" s="13"/>
      <c r="AC5485" s="13"/>
      <c r="AD5485" s="13"/>
      <c r="AE5485" s="13"/>
      <c r="AF5485" s="13"/>
      <c r="AG5485" s="13"/>
      <c r="AH5485" s="13"/>
      <c r="AI5485" s="13"/>
      <c r="AJ5485" s="13"/>
      <c r="AK5485" s="13"/>
      <c r="AL5485" s="13"/>
      <c r="AM5485" s="13"/>
      <c r="AN5485" s="13"/>
    </row>
    <row r="5486" spans="1:40" ht="15.75" hidden="1" customHeight="1" x14ac:dyDescent="0.25">
      <c r="A5486" s="13"/>
      <c r="B5486" s="13"/>
      <c r="C5486" s="13"/>
      <c r="D5486" s="13"/>
      <c r="E5486" s="13"/>
      <c r="F5486" s="13"/>
      <c r="G5486" s="13"/>
      <c r="H5486" s="13"/>
      <c r="I5486" s="13"/>
      <c r="J5486" s="13"/>
      <c r="K5486" s="13"/>
      <c r="L5486" s="13"/>
      <c r="M5486" s="13"/>
      <c r="N5486" s="13"/>
      <c r="O5486" s="13"/>
      <c r="P5486" s="13"/>
      <c r="Q5486" s="13"/>
      <c r="R5486" s="13"/>
      <c r="S5486" s="13"/>
      <c r="T5486" s="13"/>
      <c r="U5486" s="13"/>
      <c r="V5486" s="13"/>
      <c r="W5486" s="13"/>
      <c r="X5486" s="13"/>
      <c r="Y5486" s="13"/>
      <c r="Z5486" s="13"/>
      <c r="AA5486" s="13"/>
      <c r="AB5486" s="13"/>
      <c r="AC5486" s="13"/>
      <c r="AD5486" s="13"/>
      <c r="AE5486" s="13"/>
      <c r="AF5486" s="13"/>
      <c r="AG5486" s="13"/>
      <c r="AH5486" s="13"/>
      <c r="AI5486" s="13"/>
      <c r="AJ5486" s="13"/>
      <c r="AK5486" s="13"/>
      <c r="AL5486" s="13"/>
      <c r="AM5486" s="13"/>
      <c r="AN5486" s="13"/>
    </row>
    <row r="5487" spans="1:40" ht="15.75" hidden="1" customHeight="1" x14ac:dyDescent="0.25">
      <c r="A5487" s="13"/>
      <c r="B5487" s="13"/>
      <c r="C5487" s="13"/>
      <c r="D5487" s="13"/>
      <c r="E5487" s="13"/>
      <c r="F5487" s="13"/>
      <c r="G5487" s="13"/>
      <c r="H5487" s="13"/>
      <c r="I5487" s="13"/>
      <c r="J5487" s="13"/>
      <c r="K5487" s="13"/>
      <c r="L5487" s="13"/>
      <c r="M5487" s="13"/>
      <c r="N5487" s="13"/>
      <c r="O5487" s="13"/>
      <c r="P5487" s="13"/>
      <c r="Q5487" s="13"/>
      <c r="R5487" s="13"/>
      <c r="S5487" s="13"/>
      <c r="T5487" s="13"/>
      <c r="U5487" s="13"/>
      <c r="V5487" s="13"/>
      <c r="W5487" s="13"/>
      <c r="X5487" s="13"/>
      <c r="Y5487" s="13"/>
      <c r="Z5487" s="13"/>
      <c r="AA5487" s="13"/>
      <c r="AB5487" s="13"/>
      <c r="AC5487" s="13"/>
      <c r="AD5487" s="13"/>
      <c r="AE5487" s="13"/>
      <c r="AF5487" s="13"/>
      <c r="AG5487" s="13"/>
      <c r="AH5487" s="13"/>
      <c r="AI5487" s="13"/>
      <c r="AJ5487" s="13"/>
      <c r="AK5487" s="13"/>
      <c r="AL5487" s="13"/>
      <c r="AM5487" s="13"/>
      <c r="AN5487" s="13"/>
    </row>
    <row r="5488" spans="1:40" ht="15.75" hidden="1" customHeight="1" x14ac:dyDescent="0.25">
      <c r="A5488" s="13"/>
      <c r="B5488" s="13"/>
      <c r="C5488" s="13"/>
      <c r="D5488" s="13"/>
      <c r="E5488" s="13"/>
      <c r="F5488" s="13"/>
      <c r="G5488" s="13"/>
      <c r="H5488" s="13"/>
      <c r="I5488" s="13"/>
      <c r="J5488" s="13"/>
      <c r="K5488" s="13"/>
      <c r="L5488" s="13"/>
      <c r="M5488" s="13"/>
      <c r="N5488" s="13"/>
      <c r="O5488" s="13"/>
      <c r="P5488" s="13"/>
      <c r="Q5488" s="13"/>
      <c r="R5488" s="13"/>
      <c r="S5488" s="13"/>
      <c r="T5488" s="13"/>
      <c r="U5488" s="13"/>
      <c r="V5488" s="13"/>
      <c r="W5488" s="13"/>
      <c r="X5488" s="13"/>
      <c r="Y5488" s="13"/>
      <c r="Z5488" s="13"/>
      <c r="AA5488" s="13"/>
      <c r="AB5488" s="13"/>
      <c r="AC5488" s="13"/>
      <c r="AD5488" s="13"/>
      <c r="AE5488" s="13"/>
      <c r="AF5488" s="13"/>
      <c r="AG5488" s="13"/>
      <c r="AH5488" s="13"/>
      <c r="AI5488" s="13"/>
      <c r="AJ5488" s="13"/>
      <c r="AK5488" s="13"/>
      <c r="AL5488" s="13"/>
      <c r="AM5488" s="13"/>
      <c r="AN5488" s="13"/>
    </row>
    <row r="5489" spans="1:40" ht="15.75" hidden="1" customHeight="1" x14ac:dyDescent="0.25">
      <c r="A5489" s="13"/>
      <c r="B5489" s="13"/>
      <c r="C5489" s="13"/>
      <c r="D5489" s="13"/>
      <c r="E5489" s="13"/>
      <c r="F5489" s="13"/>
      <c r="G5489" s="13"/>
      <c r="H5489" s="13"/>
      <c r="I5489" s="13"/>
      <c r="J5489" s="13"/>
      <c r="K5489" s="13"/>
      <c r="L5489" s="13"/>
      <c r="M5489" s="13"/>
      <c r="N5489" s="13"/>
      <c r="O5489" s="13"/>
      <c r="P5489" s="13"/>
      <c r="Q5489" s="13"/>
      <c r="R5489" s="13"/>
      <c r="S5489" s="13"/>
      <c r="T5489" s="13"/>
      <c r="U5489" s="13"/>
      <c r="V5489" s="13"/>
      <c r="W5489" s="13"/>
      <c r="X5489" s="13"/>
      <c r="Y5489" s="13"/>
      <c r="Z5489" s="13"/>
      <c r="AA5489" s="13"/>
      <c r="AB5489" s="13"/>
      <c r="AC5489" s="13"/>
      <c r="AD5489" s="13"/>
      <c r="AE5489" s="13"/>
      <c r="AF5489" s="13"/>
      <c r="AG5489" s="13"/>
      <c r="AH5489" s="13"/>
      <c r="AI5489" s="13"/>
      <c r="AJ5489" s="13"/>
      <c r="AK5489" s="13"/>
      <c r="AL5489" s="13"/>
      <c r="AM5489" s="13"/>
      <c r="AN5489" s="13"/>
    </row>
    <row r="5490" spans="1:40" ht="15.75" hidden="1" customHeight="1" x14ac:dyDescent="0.25">
      <c r="A5490" s="13"/>
      <c r="B5490" s="13"/>
      <c r="C5490" s="13"/>
      <c r="D5490" s="13"/>
      <c r="E5490" s="13"/>
      <c r="F5490" s="13"/>
      <c r="G5490" s="13"/>
      <c r="H5490" s="13"/>
      <c r="I5490" s="13"/>
      <c r="J5490" s="13"/>
      <c r="K5490" s="13"/>
      <c r="L5490" s="13"/>
      <c r="M5490" s="13"/>
      <c r="N5490" s="13"/>
      <c r="O5490" s="13"/>
      <c r="P5490" s="13"/>
      <c r="Q5490" s="13"/>
      <c r="R5490" s="13"/>
      <c r="S5490" s="13"/>
      <c r="T5490" s="13"/>
      <c r="U5490" s="13"/>
      <c r="V5490" s="13"/>
      <c r="W5490" s="13"/>
      <c r="X5490" s="13"/>
      <c r="Y5490" s="13"/>
      <c r="Z5490" s="13"/>
      <c r="AA5490" s="13"/>
      <c r="AB5490" s="13"/>
      <c r="AC5490" s="13"/>
      <c r="AD5490" s="13"/>
      <c r="AE5490" s="13"/>
      <c r="AF5490" s="13"/>
      <c r="AG5490" s="13"/>
      <c r="AH5490" s="13"/>
      <c r="AI5490" s="13"/>
      <c r="AJ5490" s="13"/>
      <c r="AK5490" s="13"/>
      <c r="AL5490" s="13"/>
      <c r="AM5490" s="13"/>
      <c r="AN5490" s="13"/>
    </row>
    <row r="5491" spans="1:40" ht="15.75" hidden="1" customHeight="1" x14ac:dyDescent="0.25">
      <c r="A5491" s="13"/>
      <c r="B5491" s="13"/>
      <c r="C5491" s="13"/>
      <c r="D5491" s="13"/>
      <c r="E5491" s="13"/>
      <c r="F5491" s="13"/>
      <c r="G5491" s="13"/>
      <c r="H5491" s="13"/>
      <c r="I5491" s="13"/>
      <c r="J5491" s="13"/>
      <c r="K5491" s="13"/>
      <c r="L5491" s="13"/>
      <c r="M5491" s="13"/>
      <c r="N5491" s="13"/>
      <c r="O5491" s="13"/>
      <c r="P5491" s="13"/>
      <c r="Q5491" s="13"/>
      <c r="R5491" s="13"/>
      <c r="S5491" s="13"/>
      <c r="T5491" s="13"/>
      <c r="U5491" s="13"/>
      <c r="V5491" s="13"/>
      <c r="W5491" s="13"/>
      <c r="X5491" s="13"/>
      <c r="Y5491" s="13"/>
      <c r="Z5491" s="13"/>
      <c r="AA5491" s="13"/>
      <c r="AB5491" s="13"/>
      <c r="AC5491" s="13"/>
      <c r="AD5491" s="13"/>
      <c r="AE5491" s="13"/>
      <c r="AF5491" s="13"/>
      <c r="AG5491" s="13"/>
      <c r="AH5491" s="13"/>
      <c r="AI5491" s="13"/>
      <c r="AJ5491" s="13"/>
      <c r="AK5491" s="13"/>
      <c r="AL5491" s="13"/>
      <c r="AM5491" s="13"/>
      <c r="AN5491" s="13"/>
    </row>
    <row r="5492" spans="1:40" ht="15.75" hidden="1" customHeight="1" x14ac:dyDescent="0.25">
      <c r="A5492" s="13"/>
      <c r="B5492" s="13"/>
      <c r="C5492" s="13"/>
      <c r="D5492" s="13"/>
      <c r="E5492" s="13"/>
      <c r="F5492" s="13"/>
      <c r="G5492" s="13"/>
      <c r="H5492" s="13"/>
      <c r="I5492" s="13"/>
      <c r="J5492" s="13"/>
      <c r="K5492" s="13"/>
      <c r="L5492" s="13"/>
      <c r="M5492" s="13"/>
      <c r="N5492" s="13"/>
      <c r="O5492" s="13"/>
      <c r="P5492" s="13"/>
      <c r="Q5492" s="13"/>
      <c r="R5492" s="13"/>
      <c r="S5492" s="13"/>
      <c r="T5492" s="13"/>
      <c r="U5492" s="13"/>
      <c r="V5492" s="13"/>
      <c r="W5492" s="13"/>
      <c r="X5492" s="13"/>
      <c r="Y5492" s="13"/>
      <c r="Z5492" s="13"/>
      <c r="AA5492" s="13"/>
      <c r="AB5492" s="13"/>
      <c r="AC5492" s="13"/>
      <c r="AD5492" s="13"/>
      <c r="AE5492" s="13"/>
      <c r="AF5492" s="13"/>
      <c r="AG5492" s="13"/>
      <c r="AH5492" s="13"/>
      <c r="AI5492" s="13"/>
      <c r="AJ5492" s="13"/>
      <c r="AK5492" s="13"/>
      <c r="AL5492" s="13"/>
      <c r="AM5492" s="13"/>
      <c r="AN5492" s="13"/>
    </row>
    <row r="5493" spans="1:40" ht="15.75" hidden="1" customHeight="1" x14ac:dyDescent="0.25">
      <c r="A5493" s="13"/>
      <c r="B5493" s="13"/>
      <c r="C5493" s="13"/>
      <c r="D5493" s="13"/>
      <c r="E5493" s="13"/>
      <c r="F5493" s="13"/>
      <c r="G5493" s="13"/>
      <c r="H5493" s="13"/>
      <c r="I5493" s="13"/>
      <c r="J5493" s="13"/>
      <c r="K5493" s="13"/>
      <c r="L5493" s="13"/>
      <c r="M5493" s="13"/>
      <c r="N5493" s="13"/>
      <c r="O5493" s="13"/>
      <c r="P5493" s="13"/>
      <c r="Q5493" s="13"/>
      <c r="R5493" s="13"/>
      <c r="S5493" s="13"/>
      <c r="T5493" s="13"/>
      <c r="U5493" s="13"/>
      <c r="V5493" s="13"/>
      <c r="W5493" s="13"/>
      <c r="X5493" s="13"/>
      <c r="Y5493" s="13"/>
      <c r="Z5493" s="13"/>
      <c r="AA5493" s="13"/>
      <c r="AB5493" s="13"/>
      <c r="AC5493" s="13"/>
      <c r="AD5493" s="13"/>
      <c r="AE5493" s="13"/>
      <c r="AF5493" s="13"/>
      <c r="AG5493" s="13"/>
      <c r="AH5493" s="13"/>
      <c r="AI5493" s="13"/>
      <c r="AJ5493" s="13"/>
      <c r="AK5493" s="13"/>
      <c r="AL5493" s="13"/>
      <c r="AM5493" s="13"/>
      <c r="AN5493" s="13"/>
    </row>
    <row r="5494" spans="1:40" ht="15.75" hidden="1" customHeight="1" x14ac:dyDescent="0.25">
      <c r="A5494" s="13"/>
      <c r="B5494" s="13"/>
      <c r="C5494" s="13"/>
      <c r="D5494" s="13"/>
      <c r="E5494" s="13"/>
      <c r="F5494" s="13"/>
      <c r="G5494" s="13"/>
      <c r="H5494" s="13"/>
      <c r="I5494" s="13"/>
      <c r="J5494" s="13"/>
      <c r="K5494" s="13"/>
      <c r="L5494" s="13"/>
      <c r="M5494" s="13"/>
      <c r="N5494" s="13"/>
      <c r="O5494" s="13"/>
      <c r="P5494" s="13"/>
      <c r="Q5494" s="13"/>
      <c r="R5494" s="13"/>
      <c r="S5494" s="13"/>
      <c r="T5494" s="13"/>
      <c r="U5494" s="13"/>
      <c r="V5494" s="13"/>
      <c r="W5494" s="13"/>
      <c r="X5494" s="13"/>
      <c r="Y5494" s="13"/>
      <c r="Z5494" s="13"/>
      <c r="AA5494" s="13"/>
      <c r="AB5494" s="13"/>
      <c r="AC5494" s="13"/>
      <c r="AD5494" s="13"/>
      <c r="AE5494" s="13"/>
      <c r="AF5494" s="13"/>
      <c r="AG5494" s="13"/>
      <c r="AH5494" s="13"/>
      <c r="AI5494" s="13"/>
      <c r="AJ5494" s="13"/>
      <c r="AK5494" s="13"/>
      <c r="AL5494" s="13"/>
      <c r="AM5494" s="13"/>
      <c r="AN5494" s="13"/>
    </row>
    <row r="5495" spans="1:40" ht="15.75" hidden="1" customHeight="1" x14ac:dyDescent="0.25">
      <c r="A5495" s="13"/>
      <c r="B5495" s="13"/>
      <c r="C5495" s="13"/>
      <c r="D5495" s="13"/>
      <c r="E5495" s="13"/>
      <c r="F5495" s="13"/>
      <c r="G5495" s="13"/>
      <c r="H5495" s="13"/>
      <c r="I5495" s="13"/>
      <c r="J5495" s="13"/>
      <c r="K5495" s="13"/>
      <c r="L5495" s="13"/>
      <c r="M5495" s="13"/>
      <c r="N5495" s="13"/>
      <c r="O5495" s="13"/>
      <c r="P5495" s="13"/>
      <c r="Q5495" s="13"/>
      <c r="R5495" s="13"/>
      <c r="S5495" s="13"/>
      <c r="T5495" s="13"/>
      <c r="U5495" s="13"/>
      <c r="V5495" s="13"/>
      <c r="W5495" s="13"/>
      <c r="X5495" s="13"/>
      <c r="Y5495" s="13"/>
      <c r="Z5495" s="13"/>
      <c r="AA5495" s="13"/>
      <c r="AB5495" s="13"/>
      <c r="AC5495" s="13"/>
      <c r="AD5495" s="13"/>
      <c r="AE5495" s="13"/>
      <c r="AF5495" s="13"/>
      <c r="AG5495" s="13"/>
      <c r="AH5495" s="13"/>
      <c r="AI5495" s="13"/>
      <c r="AJ5495" s="13"/>
      <c r="AK5495" s="13"/>
      <c r="AL5495" s="13"/>
      <c r="AM5495" s="13"/>
      <c r="AN5495" s="13"/>
    </row>
    <row r="5496" spans="1:40" ht="15.75" hidden="1" customHeight="1" x14ac:dyDescent="0.25">
      <c r="A5496" s="13"/>
      <c r="B5496" s="13"/>
      <c r="C5496" s="13"/>
      <c r="D5496" s="13"/>
      <c r="E5496" s="13"/>
      <c r="F5496" s="13"/>
      <c r="G5496" s="13"/>
      <c r="H5496" s="13"/>
      <c r="I5496" s="13"/>
      <c r="J5496" s="13"/>
      <c r="K5496" s="13"/>
      <c r="L5496" s="13"/>
      <c r="M5496" s="13"/>
      <c r="N5496" s="13"/>
      <c r="O5496" s="13"/>
      <c r="P5496" s="13"/>
      <c r="Q5496" s="13"/>
      <c r="R5496" s="13"/>
      <c r="S5496" s="13"/>
      <c r="T5496" s="13"/>
      <c r="U5496" s="13"/>
      <c r="V5496" s="13"/>
      <c r="W5496" s="13"/>
      <c r="X5496" s="13"/>
      <c r="Y5496" s="13"/>
      <c r="Z5496" s="13"/>
      <c r="AA5496" s="13"/>
      <c r="AB5496" s="13"/>
      <c r="AC5496" s="13"/>
      <c r="AD5496" s="13"/>
      <c r="AE5496" s="13"/>
      <c r="AF5496" s="13"/>
      <c r="AG5496" s="13"/>
      <c r="AH5496" s="13"/>
      <c r="AI5496" s="13"/>
      <c r="AJ5496" s="13"/>
      <c r="AK5496" s="13"/>
      <c r="AL5496" s="13"/>
      <c r="AM5496" s="13"/>
      <c r="AN5496" s="13"/>
    </row>
    <row r="5497" spans="1:40" ht="15.75" hidden="1" customHeight="1" x14ac:dyDescent="0.25">
      <c r="A5497" s="13"/>
      <c r="B5497" s="13"/>
      <c r="C5497" s="13"/>
      <c r="D5497" s="13"/>
      <c r="E5497" s="13"/>
      <c r="F5497" s="13"/>
      <c r="G5497" s="13"/>
      <c r="H5497" s="13"/>
      <c r="I5497" s="13"/>
      <c r="J5497" s="13"/>
      <c r="K5497" s="13"/>
      <c r="L5497" s="13"/>
      <c r="M5497" s="13"/>
      <c r="N5497" s="13"/>
      <c r="O5497" s="13"/>
      <c r="P5497" s="13"/>
      <c r="Q5497" s="13"/>
      <c r="R5497" s="13"/>
      <c r="S5497" s="13"/>
      <c r="T5497" s="13"/>
      <c r="U5497" s="13"/>
      <c r="V5497" s="13"/>
      <c r="W5497" s="13"/>
      <c r="X5497" s="13"/>
      <c r="Y5497" s="13"/>
      <c r="Z5497" s="13"/>
      <c r="AA5497" s="13"/>
      <c r="AB5497" s="13"/>
      <c r="AC5497" s="13"/>
      <c r="AD5497" s="13"/>
      <c r="AE5497" s="13"/>
      <c r="AF5497" s="13"/>
      <c r="AG5497" s="13"/>
      <c r="AH5497" s="13"/>
      <c r="AI5497" s="13"/>
      <c r="AJ5497" s="13"/>
      <c r="AK5497" s="13"/>
      <c r="AL5497" s="13"/>
      <c r="AM5497" s="13"/>
      <c r="AN5497" s="13"/>
    </row>
    <row r="5498" spans="1:40" ht="15.75" hidden="1" customHeight="1" x14ac:dyDescent="0.25">
      <c r="A5498" s="13"/>
      <c r="B5498" s="13"/>
      <c r="C5498" s="13"/>
      <c r="D5498" s="13"/>
      <c r="E5498" s="13"/>
      <c r="F5498" s="13"/>
      <c r="G5498" s="13"/>
      <c r="H5498" s="13"/>
      <c r="I5498" s="13"/>
      <c r="J5498" s="13"/>
      <c r="K5498" s="13"/>
      <c r="L5498" s="13"/>
      <c r="M5498" s="13"/>
      <c r="N5498" s="13"/>
      <c r="O5498" s="13"/>
      <c r="P5498" s="13"/>
      <c r="Q5498" s="13"/>
      <c r="R5498" s="13"/>
      <c r="S5498" s="13"/>
      <c r="T5498" s="13"/>
      <c r="U5498" s="13"/>
      <c r="V5498" s="13"/>
      <c r="W5498" s="13"/>
      <c r="X5498" s="13"/>
      <c r="Y5498" s="13"/>
      <c r="Z5498" s="13"/>
      <c r="AA5498" s="13"/>
      <c r="AB5498" s="13"/>
      <c r="AC5498" s="13"/>
      <c r="AD5498" s="13"/>
      <c r="AE5498" s="13"/>
      <c r="AF5498" s="13"/>
      <c r="AG5498" s="13"/>
      <c r="AH5498" s="13"/>
      <c r="AI5498" s="13"/>
      <c r="AJ5498" s="13"/>
      <c r="AK5498" s="13"/>
      <c r="AL5498" s="13"/>
      <c r="AM5498" s="13"/>
      <c r="AN5498" s="13"/>
    </row>
    <row r="5499" spans="1:40" ht="15.75" hidden="1" customHeight="1" x14ac:dyDescent="0.25">
      <c r="A5499" s="13"/>
      <c r="B5499" s="13"/>
      <c r="C5499" s="13"/>
      <c r="D5499" s="13"/>
      <c r="E5499" s="13"/>
      <c r="F5499" s="13"/>
      <c r="G5499" s="13"/>
      <c r="H5499" s="13"/>
      <c r="I5499" s="13"/>
      <c r="J5499" s="13"/>
      <c r="K5499" s="13"/>
      <c r="L5499" s="13"/>
      <c r="M5499" s="13"/>
      <c r="N5499" s="13"/>
      <c r="O5499" s="13"/>
      <c r="P5499" s="13"/>
      <c r="Q5499" s="13"/>
      <c r="R5499" s="13"/>
      <c r="S5499" s="13"/>
      <c r="T5499" s="13"/>
      <c r="U5499" s="13"/>
      <c r="V5499" s="13"/>
      <c r="W5499" s="13"/>
      <c r="X5499" s="13"/>
      <c r="Y5499" s="13"/>
      <c r="Z5499" s="13"/>
      <c r="AA5499" s="13"/>
      <c r="AB5499" s="13"/>
      <c r="AC5499" s="13"/>
      <c r="AD5499" s="13"/>
      <c r="AE5499" s="13"/>
      <c r="AF5499" s="13"/>
      <c r="AG5499" s="13"/>
      <c r="AH5499" s="13"/>
      <c r="AI5499" s="13"/>
      <c r="AJ5499" s="13"/>
      <c r="AK5499" s="13"/>
      <c r="AL5499" s="13"/>
      <c r="AM5499" s="13"/>
      <c r="AN5499" s="13"/>
    </row>
    <row r="5500" spans="1:40" ht="15.75" hidden="1" customHeight="1" x14ac:dyDescent="0.25">
      <c r="A5500" s="13"/>
      <c r="B5500" s="13"/>
      <c r="C5500" s="13"/>
      <c r="D5500" s="13"/>
      <c r="E5500" s="13"/>
      <c r="F5500" s="13"/>
      <c r="G5500" s="13"/>
      <c r="H5500" s="13"/>
      <c r="I5500" s="13"/>
      <c r="J5500" s="13"/>
      <c r="K5500" s="13"/>
      <c r="L5500" s="13"/>
      <c r="M5500" s="13"/>
      <c r="N5500" s="13"/>
      <c r="O5500" s="13"/>
      <c r="P5500" s="13"/>
      <c r="Q5500" s="13"/>
      <c r="R5500" s="13"/>
      <c r="S5500" s="13"/>
      <c r="T5500" s="13"/>
      <c r="U5500" s="13"/>
      <c r="V5500" s="13"/>
      <c r="W5500" s="13"/>
      <c r="X5500" s="13"/>
      <c r="Y5500" s="13"/>
      <c r="Z5500" s="13"/>
      <c r="AA5500" s="13"/>
      <c r="AB5500" s="13"/>
      <c r="AC5500" s="13"/>
      <c r="AD5500" s="13"/>
      <c r="AE5500" s="13"/>
      <c r="AF5500" s="13"/>
      <c r="AG5500" s="13"/>
      <c r="AH5500" s="13"/>
      <c r="AI5500" s="13"/>
      <c r="AJ5500" s="13"/>
      <c r="AK5500" s="13"/>
      <c r="AL5500" s="13"/>
      <c r="AM5500" s="13"/>
      <c r="AN5500" s="13"/>
    </row>
    <row r="5501" spans="1:40" ht="15.75" hidden="1" customHeight="1" x14ac:dyDescent="0.25">
      <c r="A5501" s="13"/>
      <c r="B5501" s="13"/>
      <c r="C5501" s="13"/>
      <c r="D5501" s="13"/>
      <c r="E5501" s="13"/>
      <c r="F5501" s="13"/>
      <c r="G5501" s="13"/>
      <c r="H5501" s="13"/>
      <c r="I5501" s="13"/>
      <c r="J5501" s="13"/>
      <c r="K5501" s="13"/>
      <c r="L5501" s="13"/>
      <c r="M5501" s="13"/>
      <c r="N5501" s="13"/>
      <c r="O5501" s="13"/>
      <c r="P5501" s="13"/>
      <c r="Q5501" s="13"/>
      <c r="R5501" s="13"/>
      <c r="S5501" s="13"/>
      <c r="T5501" s="13"/>
      <c r="U5501" s="13"/>
      <c r="V5501" s="13"/>
      <c r="W5501" s="13"/>
      <c r="X5501" s="13"/>
      <c r="Y5501" s="13"/>
      <c r="Z5501" s="13"/>
      <c r="AA5501" s="13"/>
      <c r="AB5501" s="13"/>
      <c r="AC5501" s="13"/>
      <c r="AD5501" s="13"/>
      <c r="AE5501" s="13"/>
      <c r="AF5501" s="13"/>
      <c r="AG5501" s="13"/>
      <c r="AH5501" s="13"/>
      <c r="AI5501" s="13"/>
      <c r="AJ5501" s="13"/>
      <c r="AK5501" s="13"/>
      <c r="AL5501" s="13"/>
      <c r="AM5501" s="13"/>
      <c r="AN5501" s="13"/>
    </row>
    <row r="5502" spans="1:40" ht="15.75" hidden="1" customHeight="1" x14ac:dyDescent="0.25">
      <c r="A5502" s="13"/>
      <c r="B5502" s="13"/>
      <c r="C5502" s="13"/>
      <c r="D5502" s="13"/>
      <c r="E5502" s="13"/>
      <c r="F5502" s="13"/>
      <c r="G5502" s="13"/>
      <c r="H5502" s="13"/>
      <c r="I5502" s="13"/>
      <c r="J5502" s="13"/>
      <c r="K5502" s="13"/>
      <c r="L5502" s="13"/>
      <c r="M5502" s="13"/>
      <c r="N5502" s="13"/>
      <c r="O5502" s="13"/>
      <c r="P5502" s="13"/>
      <c r="Q5502" s="13"/>
      <c r="R5502" s="13"/>
      <c r="S5502" s="13"/>
      <c r="T5502" s="13"/>
      <c r="U5502" s="13"/>
      <c r="V5502" s="13"/>
      <c r="W5502" s="13"/>
      <c r="X5502" s="13"/>
      <c r="Y5502" s="13"/>
      <c r="Z5502" s="13"/>
      <c r="AA5502" s="13"/>
      <c r="AB5502" s="13"/>
      <c r="AC5502" s="13"/>
      <c r="AD5502" s="13"/>
      <c r="AE5502" s="13"/>
      <c r="AF5502" s="13"/>
      <c r="AG5502" s="13"/>
      <c r="AH5502" s="13"/>
      <c r="AI5502" s="13"/>
      <c r="AJ5502" s="13"/>
      <c r="AK5502" s="13"/>
      <c r="AL5502" s="13"/>
      <c r="AM5502" s="13"/>
      <c r="AN5502" s="13"/>
    </row>
    <row r="5503" spans="1:40" ht="15.75" hidden="1" customHeight="1" x14ac:dyDescent="0.25">
      <c r="A5503" s="13"/>
      <c r="B5503" s="13"/>
      <c r="C5503" s="13"/>
      <c r="D5503" s="13"/>
      <c r="E5503" s="13"/>
      <c r="F5503" s="13"/>
      <c r="G5503" s="13"/>
      <c r="H5503" s="13"/>
      <c r="I5503" s="13"/>
      <c r="J5503" s="13"/>
      <c r="K5503" s="13"/>
      <c r="L5503" s="13"/>
      <c r="M5503" s="13"/>
      <c r="N5503" s="13"/>
      <c r="O5503" s="13"/>
      <c r="P5503" s="13"/>
      <c r="Q5503" s="13"/>
      <c r="R5503" s="13"/>
      <c r="S5503" s="13"/>
      <c r="T5503" s="13"/>
      <c r="U5503" s="13"/>
      <c r="V5503" s="13"/>
      <c r="W5503" s="13"/>
      <c r="X5503" s="13"/>
      <c r="Y5503" s="13"/>
      <c r="Z5503" s="13"/>
      <c r="AA5503" s="13"/>
      <c r="AB5503" s="13"/>
      <c r="AC5503" s="13"/>
      <c r="AD5503" s="13"/>
      <c r="AE5503" s="13"/>
      <c r="AF5503" s="13"/>
      <c r="AG5503" s="13"/>
      <c r="AH5503" s="13"/>
      <c r="AI5503" s="13"/>
      <c r="AJ5503" s="13"/>
      <c r="AK5503" s="13"/>
      <c r="AL5503" s="13"/>
      <c r="AM5503" s="13"/>
      <c r="AN5503" s="13"/>
    </row>
    <row r="5504" spans="1:40" ht="15.75" hidden="1" customHeight="1" x14ac:dyDescent="0.25">
      <c r="A5504" s="13"/>
      <c r="B5504" s="13"/>
      <c r="C5504" s="13"/>
      <c r="D5504" s="13"/>
      <c r="E5504" s="13"/>
      <c r="F5504" s="13"/>
      <c r="G5504" s="13"/>
      <c r="H5504" s="13"/>
      <c r="I5504" s="13"/>
      <c r="J5504" s="13"/>
      <c r="K5504" s="13"/>
      <c r="L5504" s="13"/>
      <c r="M5504" s="13"/>
      <c r="N5504" s="13"/>
      <c r="O5504" s="13"/>
      <c r="P5504" s="13"/>
      <c r="Q5504" s="13"/>
      <c r="R5504" s="13"/>
      <c r="S5504" s="13"/>
      <c r="T5504" s="13"/>
      <c r="U5504" s="13"/>
      <c r="V5504" s="13"/>
      <c r="W5504" s="13"/>
      <c r="X5504" s="13"/>
      <c r="Y5504" s="13"/>
      <c r="Z5504" s="13"/>
      <c r="AA5504" s="13"/>
      <c r="AB5504" s="13"/>
      <c r="AC5504" s="13"/>
      <c r="AD5504" s="13"/>
      <c r="AE5504" s="13"/>
      <c r="AF5504" s="13"/>
      <c r="AG5504" s="13"/>
      <c r="AH5504" s="13"/>
      <c r="AI5504" s="13"/>
      <c r="AJ5504" s="13"/>
      <c r="AK5504" s="13"/>
      <c r="AL5504" s="13"/>
      <c r="AM5504" s="13"/>
      <c r="AN5504" s="13"/>
    </row>
    <row r="5505" spans="1:40" ht="15.75" hidden="1" customHeight="1" x14ac:dyDescent="0.25">
      <c r="A5505" s="13"/>
      <c r="B5505" s="13"/>
      <c r="C5505" s="13"/>
      <c r="D5505" s="13"/>
      <c r="E5505" s="13"/>
      <c r="F5505" s="13"/>
      <c r="G5505" s="13"/>
      <c r="H5505" s="13"/>
      <c r="I5505" s="13"/>
      <c r="J5505" s="13"/>
      <c r="K5505" s="13"/>
      <c r="L5505" s="13"/>
      <c r="M5505" s="13"/>
      <c r="N5505" s="13"/>
      <c r="O5505" s="13"/>
      <c r="P5505" s="13"/>
      <c r="Q5505" s="13"/>
      <c r="R5505" s="13"/>
      <c r="S5505" s="13"/>
      <c r="T5505" s="13"/>
      <c r="U5505" s="13"/>
      <c r="V5505" s="13"/>
      <c r="W5505" s="13"/>
      <c r="X5505" s="13"/>
      <c r="Y5505" s="13"/>
      <c r="Z5505" s="13"/>
      <c r="AA5505" s="13"/>
      <c r="AB5505" s="13"/>
      <c r="AC5505" s="13"/>
      <c r="AD5505" s="13"/>
      <c r="AE5505" s="13"/>
      <c r="AF5505" s="13"/>
      <c r="AG5505" s="13"/>
      <c r="AH5505" s="13"/>
      <c r="AI5505" s="13"/>
      <c r="AJ5505" s="13"/>
      <c r="AK5505" s="13"/>
      <c r="AL5505" s="13"/>
      <c r="AM5505" s="13"/>
      <c r="AN5505" s="13"/>
    </row>
    <row r="5506" spans="1:40" ht="15.75" hidden="1" customHeight="1" x14ac:dyDescent="0.25">
      <c r="A5506" s="13"/>
      <c r="B5506" s="13"/>
      <c r="C5506" s="13"/>
      <c r="D5506" s="13"/>
      <c r="E5506" s="13"/>
      <c r="F5506" s="13"/>
      <c r="G5506" s="13"/>
      <c r="H5506" s="13"/>
      <c r="I5506" s="13"/>
      <c r="J5506" s="13"/>
      <c r="K5506" s="13"/>
      <c r="L5506" s="13"/>
      <c r="M5506" s="13"/>
      <c r="N5506" s="13"/>
      <c r="O5506" s="13"/>
      <c r="P5506" s="13"/>
      <c r="Q5506" s="13"/>
      <c r="R5506" s="13"/>
      <c r="S5506" s="13"/>
      <c r="T5506" s="13"/>
      <c r="U5506" s="13"/>
      <c r="V5506" s="13"/>
      <c r="W5506" s="13"/>
      <c r="X5506" s="13"/>
      <c r="Y5506" s="13"/>
      <c r="Z5506" s="13"/>
      <c r="AA5506" s="13"/>
      <c r="AB5506" s="13"/>
      <c r="AC5506" s="13"/>
      <c r="AD5506" s="13"/>
      <c r="AE5506" s="13"/>
      <c r="AF5506" s="13"/>
      <c r="AG5506" s="13"/>
      <c r="AH5506" s="13"/>
      <c r="AI5506" s="13"/>
      <c r="AJ5506" s="13"/>
      <c r="AK5506" s="13"/>
      <c r="AL5506" s="13"/>
      <c r="AM5506" s="13"/>
      <c r="AN5506" s="13"/>
    </row>
    <row r="5507" spans="1:40" ht="15.75" hidden="1" customHeight="1" x14ac:dyDescent="0.25">
      <c r="A5507" s="13"/>
      <c r="B5507" s="13"/>
      <c r="C5507" s="13"/>
      <c r="D5507" s="13"/>
      <c r="E5507" s="13"/>
      <c r="F5507" s="13"/>
      <c r="G5507" s="13"/>
      <c r="H5507" s="13"/>
      <c r="I5507" s="13"/>
      <c r="J5507" s="13"/>
      <c r="K5507" s="13"/>
      <c r="L5507" s="13"/>
      <c r="M5507" s="13"/>
      <c r="N5507" s="13"/>
      <c r="O5507" s="13"/>
      <c r="P5507" s="13"/>
      <c r="Q5507" s="13"/>
      <c r="R5507" s="13"/>
      <c r="S5507" s="13"/>
      <c r="T5507" s="13"/>
      <c r="U5507" s="13"/>
      <c r="V5507" s="13"/>
      <c r="W5507" s="13"/>
      <c r="X5507" s="13"/>
      <c r="Y5507" s="13"/>
      <c r="Z5507" s="13"/>
      <c r="AA5507" s="13"/>
      <c r="AB5507" s="13"/>
      <c r="AC5507" s="13"/>
      <c r="AD5507" s="13"/>
      <c r="AE5507" s="13"/>
      <c r="AF5507" s="13"/>
      <c r="AG5507" s="13"/>
      <c r="AH5507" s="13"/>
      <c r="AI5507" s="13"/>
      <c r="AJ5507" s="13"/>
      <c r="AK5507" s="13"/>
      <c r="AL5507" s="13"/>
      <c r="AM5507" s="13"/>
      <c r="AN5507" s="13"/>
    </row>
    <row r="5508" spans="1:40" ht="15.75" hidden="1" customHeight="1" x14ac:dyDescent="0.25">
      <c r="A5508" s="13"/>
      <c r="B5508" s="13"/>
      <c r="C5508" s="13"/>
      <c r="D5508" s="13"/>
      <c r="E5508" s="13"/>
      <c r="F5508" s="13"/>
      <c r="G5508" s="13"/>
      <c r="H5508" s="13"/>
      <c r="I5508" s="13"/>
      <c r="J5508" s="13"/>
      <c r="K5508" s="13"/>
      <c r="L5508" s="13"/>
      <c r="M5508" s="13"/>
      <c r="N5508" s="13"/>
      <c r="O5508" s="13"/>
      <c r="P5508" s="13"/>
      <c r="Q5508" s="13"/>
      <c r="R5508" s="13"/>
      <c r="S5508" s="13"/>
      <c r="T5508" s="13"/>
      <c r="U5508" s="13"/>
      <c r="V5508" s="13"/>
      <c r="W5508" s="13"/>
      <c r="X5508" s="13"/>
      <c r="Y5508" s="13"/>
      <c r="Z5508" s="13"/>
      <c r="AA5508" s="13"/>
      <c r="AB5508" s="13"/>
      <c r="AC5508" s="13"/>
      <c r="AD5508" s="13"/>
      <c r="AE5508" s="13"/>
      <c r="AF5508" s="13"/>
      <c r="AG5508" s="13"/>
      <c r="AH5508" s="13"/>
      <c r="AI5508" s="13"/>
      <c r="AJ5508" s="13"/>
      <c r="AK5508" s="13"/>
      <c r="AL5508" s="13"/>
      <c r="AM5508" s="13"/>
      <c r="AN5508" s="13"/>
    </row>
    <row r="5509" spans="1:40" ht="15.75" hidden="1" customHeight="1" x14ac:dyDescent="0.25">
      <c r="A5509" s="13"/>
      <c r="B5509" s="13"/>
      <c r="C5509" s="13"/>
      <c r="D5509" s="13"/>
      <c r="E5509" s="13"/>
      <c r="F5509" s="13"/>
      <c r="G5509" s="13"/>
      <c r="H5509" s="13"/>
      <c r="I5509" s="13"/>
      <c r="J5509" s="13"/>
      <c r="K5509" s="13"/>
      <c r="L5509" s="13"/>
      <c r="M5509" s="13"/>
      <c r="N5509" s="13"/>
      <c r="O5509" s="13"/>
      <c r="P5509" s="13"/>
      <c r="Q5509" s="13"/>
      <c r="R5509" s="13"/>
      <c r="S5509" s="13"/>
      <c r="T5509" s="13"/>
      <c r="U5509" s="13"/>
      <c r="V5509" s="13"/>
      <c r="W5509" s="13"/>
      <c r="X5509" s="13"/>
      <c r="Y5509" s="13"/>
      <c r="Z5509" s="13"/>
      <c r="AA5509" s="13"/>
      <c r="AB5509" s="13"/>
      <c r="AC5509" s="13"/>
      <c r="AD5509" s="13"/>
      <c r="AE5509" s="13"/>
      <c r="AF5509" s="13"/>
      <c r="AG5509" s="13"/>
      <c r="AH5509" s="13"/>
      <c r="AI5509" s="13"/>
      <c r="AJ5509" s="13"/>
      <c r="AK5509" s="13"/>
      <c r="AL5509" s="13"/>
      <c r="AM5509" s="13"/>
      <c r="AN5509" s="13"/>
    </row>
    <row r="5510" spans="1:40" ht="15.75" hidden="1" customHeight="1" x14ac:dyDescent="0.25">
      <c r="A5510" s="13"/>
      <c r="B5510" s="13"/>
      <c r="C5510" s="13"/>
      <c r="D5510" s="13"/>
      <c r="E5510" s="13"/>
      <c r="F5510" s="13"/>
      <c r="G5510" s="13"/>
      <c r="H5510" s="13"/>
      <c r="I5510" s="13"/>
      <c r="J5510" s="13"/>
      <c r="K5510" s="13"/>
      <c r="L5510" s="13"/>
      <c r="M5510" s="13"/>
      <c r="N5510" s="13"/>
      <c r="O5510" s="13"/>
      <c r="P5510" s="13"/>
      <c r="Q5510" s="13"/>
      <c r="R5510" s="13"/>
      <c r="S5510" s="13"/>
      <c r="T5510" s="13"/>
      <c r="U5510" s="13"/>
      <c r="V5510" s="13"/>
      <c r="W5510" s="13"/>
      <c r="X5510" s="13"/>
      <c r="Y5510" s="13"/>
      <c r="Z5510" s="13"/>
      <c r="AA5510" s="13"/>
      <c r="AB5510" s="13"/>
      <c r="AC5510" s="13"/>
      <c r="AD5510" s="13"/>
      <c r="AE5510" s="13"/>
      <c r="AF5510" s="13"/>
      <c r="AG5510" s="13"/>
      <c r="AH5510" s="13"/>
      <c r="AI5510" s="13"/>
      <c r="AJ5510" s="13"/>
      <c r="AK5510" s="13"/>
      <c r="AL5510" s="13"/>
      <c r="AM5510" s="13"/>
      <c r="AN5510" s="13"/>
    </row>
    <row r="5511" spans="1:40" ht="15.75" hidden="1" customHeight="1" x14ac:dyDescent="0.25">
      <c r="A5511" s="13"/>
      <c r="B5511" s="13"/>
      <c r="C5511" s="13"/>
      <c r="D5511" s="13"/>
      <c r="E5511" s="13"/>
      <c r="F5511" s="13"/>
      <c r="G5511" s="13"/>
      <c r="H5511" s="13"/>
      <c r="I5511" s="13"/>
      <c r="J5511" s="13"/>
      <c r="K5511" s="13"/>
      <c r="L5511" s="13"/>
      <c r="M5511" s="13"/>
      <c r="N5511" s="13"/>
      <c r="O5511" s="13"/>
      <c r="P5511" s="13"/>
      <c r="Q5511" s="13"/>
      <c r="R5511" s="13"/>
      <c r="S5511" s="13"/>
      <c r="T5511" s="13"/>
      <c r="U5511" s="13"/>
      <c r="V5511" s="13"/>
      <c r="W5511" s="13"/>
      <c r="X5511" s="13"/>
      <c r="Y5511" s="13"/>
      <c r="Z5511" s="13"/>
      <c r="AA5511" s="13"/>
      <c r="AB5511" s="13"/>
      <c r="AC5511" s="13"/>
      <c r="AD5511" s="13"/>
      <c r="AE5511" s="13"/>
      <c r="AF5511" s="13"/>
      <c r="AG5511" s="13"/>
      <c r="AH5511" s="13"/>
      <c r="AI5511" s="13"/>
      <c r="AJ5511" s="13"/>
      <c r="AK5511" s="13"/>
      <c r="AL5511" s="13"/>
      <c r="AM5511" s="13"/>
      <c r="AN5511" s="13"/>
    </row>
    <row r="5512" spans="1:40" ht="15.75" hidden="1" customHeight="1" x14ac:dyDescent="0.25">
      <c r="A5512" s="13"/>
      <c r="B5512" s="13"/>
      <c r="C5512" s="13"/>
      <c r="D5512" s="13"/>
      <c r="E5512" s="13"/>
      <c r="F5512" s="13"/>
      <c r="G5512" s="13"/>
      <c r="H5512" s="13"/>
      <c r="I5512" s="13"/>
      <c r="J5512" s="13"/>
      <c r="K5512" s="13"/>
      <c r="L5512" s="13"/>
      <c r="M5512" s="13"/>
      <c r="N5512" s="13"/>
      <c r="O5512" s="13"/>
      <c r="P5512" s="13"/>
      <c r="Q5512" s="13"/>
      <c r="R5512" s="13"/>
      <c r="S5512" s="13"/>
      <c r="T5512" s="13"/>
      <c r="U5512" s="13"/>
      <c r="V5512" s="13"/>
      <c r="W5512" s="13"/>
      <c r="X5512" s="13"/>
      <c r="Y5512" s="13"/>
      <c r="Z5512" s="13"/>
      <c r="AA5512" s="13"/>
      <c r="AB5512" s="13"/>
      <c r="AC5512" s="13"/>
      <c r="AD5512" s="13"/>
      <c r="AE5512" s="13"/>
      <c r="AF5512" s="13"/>
      <c r="AG5512" s="13"/>
      <c r="AH5512" s="13"/>
      <c r="AI5512" s="13"/>
      <c r="AJ5512" s="13"/>
      <c r="AK5512" s="13"/>
      <c r="AL5512" s="13"/>
      <c r="AM5512" s="13"/>
      <c r="AN5512" s="13"/>
    </row>
    <row r="5513" spans="1:40" ht="15.75" hidden="1" customHeight="1" x14ac:dyDescent="0.25">
      <c r="A5513" s="13"/>
      <c r="B5513" s="13"/>
      <c r="C5513" s="13"/>
      <c r="D5513" s="13"/>
      <c r="E5513" s="13"/>
      <c r="F5513" s="13"/>
      <c r="G5513" s="13"/>
      <c r="H5513" s="13"/>
      <c r="I5513" s="13"/>
      <c r="J5513" s="13"/>
      <c r="K5513" s="13"/>
      <c r="L5513" s="13"/>
      <c r="M5513" s="13"/>
      <c r="N5513" s="13"/>
      <c r="O5513" s="13"/>
      <c r="P5513" s="13"/>
      <c r="Q5513" s="13"/>
      <c r="R5513" s="13"/>
      <c r="S5513" s="13"/>
      <c r="T5513" s="13"/>
      <c r="U5513" s="13"/>
      <c r="V5513" s="13"/>
      <c r="W5513" s="13"/>
      <c r="X5513" s="13"/>
      <c r="Y5513" s="13"/>
      <c r="Z5513" s="13"/>
      <c r="AA5513" s="13"/>
      <c r="AB5513" s="13"/>
      <c r="AC5513" s="13"/>
      <c r="AD5513" s="13"/>
      <c r="AE5513" s="13"/>
      <c r="AF5513" s="13"/>
      <c r="AG5513" s="13"/>
      <c r="AH5513" s="13"/>
      <c r="AI5513" s="13"/>
      <c r="AJ5513" s="13"/>
      <c r="AK5513" s="13"/>
      <c r="AL5513" s="13"/>
      <c r="AM5513" s="13"/>
      <c r="AN5513" s="13"/>
    </row>
    <row r="5514" spans="1:40" ht="15.75" hidden="1" customHeight="1" x14ac:dyDescent="0.25">
      <c r="A5514" s="13"/>
      <c r="B5514" s="13"/>
      <c r="C5514" s="13"/>
      <c r="D5514" s="13"/>
      <c r="E5514" s="13"/>
      <c r="F5514" s="13"/>
      <c r="G5514" s="13"/>
      <c r="H5514" s="13"/>
      <c r="I5514" s="13"/>
      <c r="J5514" s="13"/>
      <c r="K5514" s="13"/>
      <c r="L5514" s="13"/>
      <c r="M5514" s="13"/>
      <c r="N5514" s="13"/>
      <c r="O5514" s="13"/>
      <c r="P5514" s="13"/>
      <c r="Q5514" s="13"/>
      <c r="R5514" s="13"/>
      <c r="S5514" s="13"/>
      <c r="T5514" s="13"/>
      <c r="U5514" s="13"/>
      <c r="V5514" s="13"/>
      <c r="W5514" s="13"/>
      <c r="X5514" s="13"/>
      <c r="Y5514" s="13"/>
      <c r="Z5514" s="13"/>
      <c r="AA5514" s="13"/>
      <c r="AB5514" s="13"/>
      <c r="AC5514" s="13"/>
      <c r="AD5514" s="13"/>
      <c r="AE5514" s="13"/>
      <c r="AF5514" s="13"/>
      <c r="AG5514" s="13"/>
      <c r="AH5514" s="13"/>
      <c r="AI5514" s="13"/>
      <c r="AJ5514" s="13"/>
      <c r="AK5514" s="13"/>
      <c r="AL5514" s="13"/>
      <c r="AM5514" s="13"/>
      <c r="AN5514" s="13"/>
    </row>
    <row r="5515" spans="1:40" ht="15.75" hidden="1" customHeight="1" x14ac:dyDescent="0.25">
      <c r="A5515" s="13"/>
      <c r="B5515" s="13"/>
      <c r="C5515" s="13"/>
      <c r="D5515" s="13"/>
      <c r="E5515" s="13"/>
      <c r="F5515" s="13"/>
      <c r="G5515" s="13"/>
      <c r="H5515" s="13"/>
      <c r="I5515" s="13"/>
      <c r="J5515" s="13"/>
      <c r="K5515" s="13"/>
      <c r="L5515" s="13"/>
      <c r="M5515" s="13"/>
      <c r="N5515" s="13"/>
      <c r="O5515" s="13"/>
      <c r="P5515" s="13"/>
      <c r="Q5515" s="13"/>
      <c r="R5515" s="13"/>
      <c r="S5515" s="13"/>
      <c r="T5515" s="13"/>
      <c r="U5515" s="13"/>
      <c r="V5515" s="13"/>
      <c r="W5515" s="13"/>
      <c r="X5515" s="13"/>
      <c r="Y5515" s="13"/>
      <c r="Z5515" s="13"/>
      <c r="AA5515" s="13"/>
      <c r="AB5515" s="13"/>
      <c r="AC5515" s="13"/>
      <c r="AD5515" s="13"/>
      <c r="AE5515" s="13"/>
      <c r="AF5515" s="13"/>
      <c r="AG5515" s="13"/>
      <c r="AH5515" s="13"/>
      <c r="AI5515" s="13"/>
      <c r="AJ5515" s="13"/>
      <c r="AK5515" s="13"/>
      <c r="AL5515" s="13"/>
      <c r="AM5515" s="13"/>
      <c r="AN5515" s="13"/>
    </row>
    <row r="5516" spans="1:40" ht="15.75" hidden="1" customHeight="1" x14ac:dyDescent="0.25">
      <c r="A5516" s="13"/>
      <c r="B5516" s="13"/>
      <c r="C5516" s="13"/>
      <c r="D5516" s="13"/>
      <c r="E5516" s="13"/>
      <c r="F5516" s="13"/>
      <c r="G5516" s="13"/>
      <c r="H5516" s="13"/>
      <c r="I5516" s="13"/>
      <c r="J5516" s="13"/>
      <c r="K5516" s="13"/>
      <c r="L5516" s="13"/>
      <c r="M5516" s="13"/>
      <c r="N5516" s="13"/>
      <c r="O5516" s="13"/>
      <c r="P5516" s="13"/>
      <c r="Q5516" s="13"/>
      <c r="R5516" s="13"/>
      <c r="S5516" s="13"/>
      <c r="T5516" s="13"/>
      <c r="U5516" s="13"/>
      <c r="V5516" s="13"/>
      <c r="W5516" s="13"/>
      <c r="X5516" s="13"/>
      <c r="Y5516" s="13"/>
      <c r="Z5516" s="13"/>
      <c r="AA5516" s="13"/>
      <c r="AB5516" s="13"/>
      <c r="AC5516" s="13"/>
      <c r="AD5516" s="13"/>
      <c r="AE5516" s="13"/>
      <c r="AF5516" s="13"/>
      <c r="AG5516" s="13"/>
      <c r="AH5516" s="13"/>
      <c r="AI5516" s="13"/>
      <c r="AJ5516" s="13"/>
      <c r="AK5516" s="13"/>
      <c r="AL5516" s="13"/>
      <c r="AM5516" s="13"/>
      <c r="AN5516" s="13"/>
    </row>
    <row r="5517" spans="1:40" ht="15.75" hidden="1" customHeight="1" x14ac:dyDescent="0.25">
      <c r="A5517" s="13"/>
      <c r="B5517" s="13"/>
      <c r="C5517" s="13"/>
      <c r="D5517" s="13"/>
      <c r="E5517" s="13"/>
      <c r="F5517" s="13"/>
      <c r="G5517" s="13"/>
      <c r="H5517" s="13"/>
      <c r="I5517" s="13"/>
      <c r="J5517" s="13"/>
      <c r="K5517" s="13"/>
      <c r="L5517" s="13"/>
      <c r="M5517" s="13"/>
      <c r="N5517" s="13"/>
      <c r="O5517" s="13"/>
      <c r="P5517" s="13"/>
      <c r="Q5517" s="13"/>
      <c r="R5517" s="13"/>
      <c r="S5517" s="13"/>
      <c r="T5517" s="13"/>
      <c r="U5517" s="13"/>
      <c r="V5517" s="13"/>
      <c r="W5517" s="13"/>
      <c r="X5517" s="13"/>
      <c r="Y5517" s="13"/>
      <c r="Z5517" s="13"/>
      <c r="AA5517" s="13"/>
      <c r="AB5517" s="13"/>
      <c r="AC5517" s="13"/>
      <c r="AD5517" s="13"/>
      <c r="AE5517" s="13"/>
      <c r="AF5517" s="13"/>
      <c r="AG5517" s="13"/>
      <c r="AH5517" s="13"/>
      <c r="AI5517" s="13"/>
      <c r="AJ5517" s="13"/>
      <c r="AK5517" s="13"/>
      <c r="AL5517" s="13"/>
      <c r="AM5517" s="13"/>
      <c r="AN5517" s="13"/>
    </row>
    <row r="5518" spans="1:40" ht="15.75" hidden="1" customHeight="1" x14ac:dyDescent="0.25">
      <c r="A5518" s="13"/>
      <c r="B5518" s="13"/>
      <c r="C5518" s="13"/>
      <c r="D5518" s="13"/>
      <c r="E5518" s="13"/>
      <c r="F5518" s="13"/>
      <c r="G5518" s="13"/>
      <c r="H5518" s="13"/>
      <c r="I5518" s="13"/>
      <c r="J5518" s="13"/>
      <c r="K5518" s="13"/>
      <c r="L5518" s="13"/>
      <c r="M5518" s="13"/>
      <c r="N5518" s="13"/>
      <c r="O5518" s="13"/>
      <c r="P5518" s="13"/>
      <c r="Q5518" s="13"/>
      <c r="R5518" s="13"/>
      <c r="S5518" s="13"/>
      <c r="T5518" s="13"/>
      <c r="U5518" s="13"/>
      <c r="V5518" s="13"/>
      <c r="W5518" s="13"/>
      <c r="X5518" s="13"/>
      <c r="Y5518" s="13"/>
      <c r="Z5518" s="13"/>
      <c r="AA5518" s="13"/>
      <c r="AB5518" s="13"/>
      <c r="AC5518" s="13"/>
      <c r="AD5518" s="13"/>
      <c r="AE5518" s="13"/>
      <c r="AF5518" s="13"/>
      <c r="AG5518" s="13"/>
      <c r="AH5518" s="13"/>
      <c r="AI5518" s="13"/>
      <c r="AJ5518" s="13"/>
      <c r="AK5518" s="13"/>
      <c r="AL5518" s="13"/>
      <c r="AM5518" s="13"/>
      <c r="AN5518" s="13"/>
    </row>
    <row r="5519" spans="1:40" ht="15.75" hidden="1" customHeight="1" x14ac:dyDescent="0.25">
      <c r="A5519" s="13"/>
      <c r="B5519" s="13"/>
      <c r="C5519" s="13"/>
      <c r="D5519" s="13"/>
      <c r="E5519" s="13"/>
      <c r="F5519" s="13"/>
      <c r="G5519" s="13"/>
      <c r="H5519" s="13"/>
      <c r="I5519" s="13"/>
      <c r="J5519" s="13"/>
      <c r="K5519" s="13"/>
      <c r="L5519" s="13"/>
      <c r="M5519" s="13"/>
      <c r="N5519" s="13"/>
      <c r="O5519" s="13"/>
      <c r="P5519" s="13"/>
      <c r="Q5519" s="13"/>
      <c r="R5519" s="13"/>
      <c r="S5519" s="13"/>
      <c r="T5519" s="13"/>
      <c r="U5519" s="13"/>
      <c r="V5519" s="13"/>
      <c r="W5519" s="13"/>
      <c r="X5519" s="13"/>
      <c r="Y5519" s="13"/>
      <c r="Z5519" s="13"/>
      <c r="AA5519" s="13"/>
      <c r="AB5519" s="13"/>
      <c r="AC5519" s="13"/>
      <c r="AD5519" s="13"/>
      <c r="AE5519" s="13"/>
      <c r="AF5519" s="13"/>
      <c r="AG5519" s="13"/>
      <c r="AH5519" s="13"/>
      <c r="AI5519" s="13"/>
      <c r="AJ5519" s="13"/>
      <c r="AK5519" s="13"/>
      <c r="AL5519" s="13"/>
      <c r="AM5519" s="13"/>
      <c r="AN5519" s="13"/>
    </row>
    <row r="5520" spans="1:40" ht="15.75" hidden="1" customHeight="1" x14ac:dyDescent="0.25">
      <c r="A5520" s="13"/>
      <c r="B5520" s="13"/>
      <c r="C5520" s="13"/>
      <c r="D5520" s="13"/>
      <c r="E5520" s="13"/>
      <c r="F5520" s="13"/>
      <c r="G5520" s="13"/>
      <c r="H5520" s="13"/>
      <c r="I5520" s="13"/>
      <c r="J5520" s="13"/>
      <c r="K5520" s="13"/>
      <c r="L5520" s="13"/>
      <c r="M5520" s="13"/>
      <c r="N5520" s="13"/>
      <c r="O5520" s="13"/>
      <c r="P5520" s="13"/>
      <c r="Q5520" s="13"/>
      <c r="R5520" s="13"/>
      <c r="S5520" s="13"/>
      <c r="T5520" s="13"/>
      <c r="U5520" s="13"/>
      <c r="V5520" s="13"/>
      <c r="W5520" s="13"/>
      <c r="X5520" s="13"/>
      <c r="Y5520" s="13"/>
      <c r="Z5520" s="13"/>
      <c r="AA5520" s="13"/>
      <c r="AB5520" s="13"/>
      <c r="AC5520" s="13"/>
      <c r="AD5520" s="13"/>
      <c r="AE5520" s="13"/>
      <c r="AF5520" s="13"/>
      <c r="AG5520" s="13"/>
      <c r="AH5520" s="13"/>
      <c r="AI5520" s="13"/>
      <c r="AJ5520" s="13"/>
      <c r="AK5520" s="13"/>
      <c r="AL5520" s="13"/>
      <c r="AM5520" s="13"/>
      <c r="AN5520" s="13"/>
    </row>
    <row r="5521" spans="1:40" ht="15.75" hidden="1" customHeight="1" x14ac:dyDescent="0.25">
      <c r="A5521" s="13"/>
      <c r="B5521" s="13"/>
      <c r="C5521" s="13"/>
      <c r="D5521" s="13"/>
      <c r="E5521" s="13"/>
      <c r="F5521" s="13"/>
      <c r="G5521" s="13"/>
      <c r="H5521" s="13"/>
      <c r="I5521" s="13"/>
      <c r="J5521" s="13"/>
      <c r="K5521" s="13"/>
      <c r="L5521" s="13"/>
      <c r="M5521" s="13"/>
      <c r="N5521" s="13"/>
      <c r="O5521" s="13"/>
      <c r="P5521" s="13"/>
      <c r="Q5521" s="13"/>
      <c r="R5521" s="13"/>
      <c r="S5521" s="13"/>
      <c r="T5521" s="13"/>
      <c r="U5521" s="13"/>
      <c r="V5521" s="13"/>
      <c r="W5521" s="13"/>
      <c r="X5521" s="13"/>
      <c r="Y5521" s="13"/>
      <c r="Z5521" s="13"/>
      <c r="AA5521" s="13"/>
      <c r="AB5521" s="13"/>
      <c r="AC5521" s="13"/>
      <c r="AD5521" s="13"/>
      <c r="AE5521" s="13"/>
      <c r="AF5521" s="13"/>
      <c r="AG5521" s="13"/>
      <c r="AH5521" s="13"/>
      <c r="AI5521" s="13"/>
      <c r="AJ5521" s="13"/>
      <c r="AK5521" s="13"/>
      <c r="AL5521" s="13"/>
      <c r="AM5521" s="13"/>
      <c r="AN5521" s="13"/>
    </row>
    <row r="5522" spans="1:40" ht="15.75" hidden="1" customHeight="1" x14ac:dyDescent="0.25">
      <c r="A5522" s="13"/>
      <c r="B5522" s="13"/>
      <c r="C5522" s="13"/>
      <c r="D5522" s="13"/>
      <c r="E5522" s="13"/>
      <c r="F5522" s="13"/>
      <c r="G5522" s="13"/>
      <c r="H5522" s="13"/>
      <c r="I5522" s="13"/>
      <c r="J5522" s="13"/>
      <c r="K5522" s="13"/>
      <c r="L5522" s="13"/>
      <c r="M5522" s="13"/>
      <c r="N5522" s="13"/>
      <c r="O5522" s="13"/>
      <c r="P5522" s="13"/>
      <c r="Q5522" s="13"/>
      <c r="R5522" s="13"/>
      <c r="S5522" s="13"/>
      <c r="T5522" s="13"/>
      <c r="U5522" s="13"/>
      <c r="V5522" s="13"/>
      <c r="W5522" s="13"/>
      <c r="X5522" s="13"/>
      <c r="Y5522" s="13"/>
      <c r="Z5522" s="13"/>
      <c r="AA5522" s="13"/>
      <c r="AB5522" s="13"/>
      <c r="AC5522" s="13"/>
      <c r="AD5522" s="13"/>
      <c r="AE5522" s="13"/>
      <c r="AF5522" s="13"/>
      <c r="AG5522" s="13"/>
      <c r="AH5522" s="13"/>
      <c r="AI5522" s="13"/>
      <c r="AJ5522" s="13"/>
      <c r="AK5522" s="13"/>
      <c r="AL5522" s="13"/>
      <c r="AM5522" s="13"/>
      <c r="AN5522" s="13"/>
    </row>
    <row r="5523" spans="1:40" ht="15.75" hidden="1" customHeight="1" x14ac:dyDescent="0.25">
      <c r="A5523" s="13"/>
      <c r="B5523" s="13"/>
      <c r="C5523" s="13"/>
      <c r="D5523" s="13"/>
      <c r="E5523" s="13"/>
      <c r="F5523" s="13"/>
      <c r="G5523" s="13"/>
      <c r="H5523" s="13"/>
      <c r="I5523" s="13"/>
      <c r="J5523" s="13"/>
      <c r="K5523" s="13"/>
      <c r="L5523" s="13"/>
      <c r="M5523" s="13"/>
      <c r="N5523" s="13"/>
      <c r="O5523" s="13"/>
      <c r="P5523" s="13"/>
      <c r="Q5523" s="13"/>
      <c r="R5523" s="13"/>
      <c r="S5523" s="13"/>
      <c r="T5523" s="13"/>
      <c r="U5523" s="13"/>
      <c r="V5523" s="13"/>
      <c r="W5523" s="13"/>
      <c r="X5523" s="13"/>
      <c r="Y5523" s="13"/>
      <c r="Z5523" s="13"/>
      <c r="AA5523" s="13"/>
      <c r="AB5523" s="13"/>
      <c r="AC5523" s="13"/>
      <c r="AD5523" s="13"/>
      <c r="AE5523" s="13"/>
      <c r="AF5523" s="13"/>
      <c r="AG5523" s="13"/>
      <c r="AH5523" s="13"/>
      <c r="AI5523" s="13"/>
      <c r="AJ5523" s="13"/>
      <c r="AK5523" s="13"/>
      <c r="AL5523" s="13"/>
      <c r="AM5523" s="13"/>
      <c r="AN5523" s="13"/>
    </row>
    <row r="5524" spans="1:40" ht="15.75" hidden="1" customHeight="1" x14ac:dyDescent="0.25">
      <c r="A5524" s="13"/>
      <c r="B5524" s="13"/>
      <c r="C5524" s="13"/>
      <c r="D5524" s="13"/>
      <c r="E5524" s="13"/>
      <c r="F5524" s="13"/>
      <c r="G5524" s="13"/>
      <c r="H5524" s="13"/>
      <c r="I5524" s="13"/>
      <c r="J5524" s="13"/>
      <c r="K5524" s="13"/>
      <c r="L5524" s="13"/>
      <c r="M5524" s="13"/>
      <c r="N5524" s="13"/>
      <c r="O5524" s="13"/>
      <c r="P5524" s="13"/>
      <c r="Q5524" s="13"/>
      <c r="R5524" s="13"/>
      <c r="S5524" s="13"/>
      <c r="T5524" s="13"/>
      <c r="U5524" s="13"/>
      <c r="V5524" s="13"/>
      <c r="W5524" s="13"/>
      <c r="X5524" s="13"/>
      <c r="Y5524" s="13"/>
      <c r="Z5524" s="13"/>
      <c r="AA5524" s="13"/>
      <c r="AB5524" s="13"/>
      <c r="AC5524" s="13"/>
      <c r="AD5524" s="13"/>
      <c r="AE5524" s="13"/>
      <c r="AF5524" s="13"/>
      <c r="AG5524" s="13"/>
      <c r="AH5524" s="13"/>
      <c r="AI5524" s="13"/>
      <c r="AJ5524" s="13"/>
      <c r="AK5524" s="13"/>
      <c r="AL5524" s="13"/>
      <c r="AM5524" s="13"/>
      <c r="AN5524" s="13"/>
    </row>
    <row r="5525" spans="1:40" ht="15.75" hidden="1" customHeight="1" x14ac:dyDescent="0.25">
      <c r="A5525" s="13"/>
      <c r="B5525" s="13"/>
      <c r="C5525" s="13"/>
      <c r="D5525" s="13"/>
      <c r="E5525" s="13"/>
      <c r="F5525" s="13"/>
      <c r="G5525" s="13"/>
      <c r="H5525" s="13"/>
      <c r="I5525" s="13"/>
      <c r="J5525" s="13"/>
      <c r="K5525" s="13"/>
      <c r="L5525" s="13"/>
      <c r="M5525" s="13"/>
      <c r="N5525" s="13"/>
      <c r="O5525" s="13"/>
      <c r="P5525" s="13"/>
      <c r="Q5525" s="13"/>
      <c r="R5525" s="13"/>
      <c r="S5525" s="13"/>
      <c r="T5525" s="13"/>
      <c r="U5525" s="13"/>
      <c r="V5525" s="13"/>
      <c r="W5525" s="13"/>
      <c r="X5525" s="13"/>
      <c r="Y5525" s="13"/>
      <c r="Z5525" s="13"/>
      <c r="AA5525" s="13"/>
      <c r="AB5525" s="13"/>
      <c r="AC5525" s="13"/>
      <c r="AD5525" s="13"/>
      <c r="AE5525" s="13"/>
      <c r="AF5525" s="13"/>
      <c r="AG5525" s="13"/>
      <c r="AH5525" s="13"/>
      <c r="AI5525" s="13"/>
      <c r="AJ5525" s="13"/>
      <c r="AK5525" s="13"/>
      <c r="AL5525" s="13"/>
      <c r="AM5525" s="13"/>
      <c r="AN5525" s="13"/>
    </row>
    <row r="5526" spans="1:40" ht="15.75" hidden="1" customHeight="1" x14ac:dyDescent="0.25">
      <c r="A5526" s="13"/>
      <c r="B5526" s="13"/>
      <c r="C5526" s="13"/>
      <c r="D5526" s="13"/>
      <c r="E5526" s="13"/>
      <c r="F5526" s="13"/>
      <c r="G5526" s="13"/>
      <c r="H5526" s="13"/>
      <c r="I5526" s="13"/>
      <c r="J5526" s="13"/>
      <c r="K5526" s="13"/>
      <c r="L5526" s="13"/>
      <c r="M5526" s="13"/>
      <c r="N5526" s="13"/>
      <c r="O5526" s="13"/>
      <c r="P5526" s="13"/>
      <c r="Q5526" s="13"/>
      <c r="R5526" s="13"/>
      <c r="S5526" s="13"/>
      <c r="T5526" s="13"/>
      <c r="U5526" s="13"/>
      <c r="V5526" s="13"/>
      <c r="W5526" s="13"/>
      <c r="X5526" s="13"/>
      <c r="Y5526" s="13"/>
      <c r="Z5526" s="13"/>
      <c r="AA5526" s="13"/>
      <c r="AB5526" s="13"/>
      <c r="AC5526" s="13"/>
      <c r="AD5526" s="13"/>
      <c r="AE5526" s="13"/>
      <c r="AF5526" s="13"/>
      <c r="AG5526" s="13"/>
      <c r="AH5526" s="13"/>
      <c r="AI5526" s="13"/>
      <c r="AJ5526" s="13"/>
      <c r="AK5526" s="13"/>
      <c r="AL5526" s="13"/>
      <c r="AM5526" s="13"/>
      <c r="AN5526" s="13"/>
    </row>
    <row r="5527" spans="1:40" ht="15.75" hidden="1" customHeight="1" x14ac:dyDescent="0.25">
      <c r="A5527" s="13"/>
      <c r="B5527" s="13"/>
      <c r="C5527" s="13"/>
      <c r="D5527" s="13"/>
      <c r="E5527" s="13"/>
      <c r="F5527" s="13"/>
      <c r="G5527" s="13"/>
      <c r="H5527" s="13"/>
      <c r="I5527" s="13"/>
      <c r="J5527" s="13"/>
      <c r="K5527" s="13"/>
      <c r="L5527" s="13"/>
      <c r="M5527" s="13"/>
      <c r="N5527" s="13"/>
      <c r="O5527" s="13"/>
      <c r="P5527" s="13"/>
      <c r="Q5527" s="13"/>
      <c r="R5527" s="13"/>
      <c r="S5527" s="13"/>
      <c r="T5527" s="13"/>
      <c r="U5527" s="13"/>
      <c r="V5527" s="13"/>
      <c r="W5527" s="13"/>
      <c r="X5527" s="13"/>
      <c r="Y5527" s="13"/>
      <c r="Z5527" s="13"/>
      <c r="AA5527" s="13"/>
      <c r="AB5527" s="13"/>
      <c r="AC5527" s="13"/>
      <c r="AD5527" s="13"/>
      <c r="AE5527" s="13"/>
      <c r="AF5527" s="13"/>
      <c r="AG5527" s="13"/>
      <c r="AH5527" s="13"/>
      <c r="AI5527" s="13"/>
      <c r="AJ5527" s="13"/>
      <c r="AK5527" s="13"/>
      <c r="AL5527" s="13"/>
      <c r="AM5527" s="13"/>
      <c r="AN5527" s="13"/>
    </row>
    <row r="5528" spans="1:40" ht="15.75" hidden="1" customHeight="1" x14ac:dyDescent="0.25">
      <c r="A5528" s="13"/>
      <c r="B5528" s="13"/>
      <c r="C5528" s="13"/>
      <c r="D5528" s="13"/>
      <c r="E5528" s="13"/>
      <c r="F5528" s="13"/>
      <c r="G5528" s="13"/>
      <c r="H5528" s="13"/>
      <c r="I5528" s="13"/>
      <c r="J5528" s="13"/>
      <c r="K5528" s="13"/>
      <c r="L5528" s="13"/>
      <c r="M5528" s="13"/>
      <c r="N5528" s="13"/>
      <c r="O5528" s="13"/>
      <c r="P5528" s="13"/>
      <c r="Q5528" s="13"/>
      <c r="R5528" s="13"/>
      <c r="S5528" s="13"/>
      <c r="T5528" s="13"/>
      <c r="U5528" s="13"/>
      <c r="V5528" s="13"/>
      <c r="W5528" s="13"/>
      <c r="X5528" s="13"/>
      <c r="Y5528" s="13"/>
      <c r="Z5528" s="13"/>
      <c r="AA5528" s="13"/>
      <c r="AB5528" s="13"/>
      <c r="AC5528" s="13"/>
      <c r="AD5528" s="13"/>
      <c r="AE5528" s="13"/>
      <c r="AF5528" s="13"/>
      <c r="AG5528" s="13"/>
      <c r="AH5528" s="13"/>
      <c r="AI5528" s="13"/>
      <c r="AJ5528" s="13"/>
      <c r="AK5528" s="13"/>
      <c r="AL5528" s="13"/>
      <c r="AM5528" s="13"/>
      <c r="AN5528" s="13"/>
    </row>
    <row r="5529" spans="1:40" ht="15.75" hidden="1" customHeight="1" x14ac:dyDescent="0.25">
      <c r="A5529" s="13"/>
      <c r="B5529" s="13"/>
      <c r="C5529" s="13"/>
      <c r="D5529" s="13"/>
      <c r="E5529" s="13"/>
      <c r="F5529" s="13"/>
      <c r="G5529" s="13"/>
      <c r="H5529" s="13"/>
      <c r="I5529" s="13"/>
      <c r="J5529" s="13"/>
      <c r="K5529" s="13"/>
      <c r="L5529" s="13"/>
      <c r="M5529" s="13"/>
      <c r="N5529" s="13"/>
      <c r="O5529" s="13"/>
      <c r="P5529" s="13"/>
      <c r="Q5529" s="13"/>
      <c r="R5529" s="13"/>
      <c r="S5529" s="13"/>
      <c r="T5529" s="13"/>
      <c r="U5529" s="13"/>
      <c r="V5529" s="13"/>
      <c r="W5529" s="13"/>
      <c r="X5529" s="13"/>
      <c r="Y5529" s="13"/>
      <c r="Z5529" s="13"/>
      <c r="AA5529" s="13"/>
      <c r="AB5529" s="13"/>
      <c r="AC5529" s="13"/>
      <c r="AD5529" s="13"/>
      <c r="AE5529" s="13"/>
      <c r="AF5529" s="13"/>
      <c r="AG5529" s="13"/>
      <c r="AH5529" s="13"/>
      <c r="AI5529" s="13"/>
      <c r="AJ5529" s="13"/>
      <c r="AK5529" s="13"/>
      <c r="AL5529" s="13"/>
      <c r="AM5529" s="13"/>
      <c r="AN5529" s="13"/>
    </row>
    <row r="5530" spans="1:40" ht="15.75" hidden="1" customHeight="1" x14ac:dyDescent="0.25">
      <c r="A5530" s="13"/>
      <c r="B5530" s="13"/>
      <c r="C5530" s="13"/>
      <c r="D5530" s="13"/>
      <c r="E5530" s="13"/>
      <c r="F5530" s="13"/>
      <c r="G5530" s="13"/>
      <c r="H5530" s="13"/>
      <c r="I5530" s="13"/>
      <c r="J5530" s="13"/>
      <c r="K5530" s="13"/>
      <c r="L5530" s="13"/>
      <c r="M5530" s="13"/>
      <c r="N5530" s="13"/>
      <c r="O5530" s="13"/>
      <c r="P5530" s="13"/>
      <c r="Q5530" s="13"/>
      <c r="R5530" s="13"/>
      <c r="S5530" s="13"/>
      <c r="T5530" s="13"/>
      <c r="U5530" s="13"/>
      <c r="V5530" s="13"/>
      <c r="W5530" s="13"/>
      <c r="X5530" s="13"/>
      <c r="Y5530" s="13"/>
      <c r="Z5530" s="13"/>
      <c r="AA5530" s="13"/>
      <c r="AB5530" s="13"/>
      <c r="AC5530" s="13"/>
      <c r="AD5530" s="13"/>
      <c r="AE5530" s="13"/>
      <c r="AF5530" s="13"/>
      <c r="AG5530" s="13"/>
      <c r="AH5530" s="13"/>
      <c r="AI5530" s="13"/>
      <c r="AJ5530" s="13"/>
      <c r="AK5530" s="13"/>
      <c r="AL5530" s="13"/>
      <c r="AM5530" s="13"/>
      <c r="AN5530" s="13"/>
    </row>
    <row r="5531" spans="1:40" ht="15.75" hidden="1" customHeight="1" x14ac:dyDescent="0.25">
      <c r="A5531" s="13"/>
      <c r="B5531" s="13"/>
      <c r="C5531" s="13"/>
      <c r="D5531" s="13"/>
      <c r="E5531" s="13"/>
      <c r="F5531" s="13"/>
      <c r="G5531" s="13"/>
      <c r="H5531" s="13"/>
      <c r="I5531" s="13"/>
      <c r="J5531" s="13"/>
      <c r="K5531" s="13"/>
      <c r="L5531" s="13"/>
      <c r="M5531" s="13"/>
      <c r="N5531" s="13"/>
      <c r="O5531" s="13"/>
      <c r="P5531" s="13"/>
      <c r="Q5531" s="13"/>
      <c r="R5531" s="13"/>
      <c r="S5531" s="13"/>
      <c r="T5531" s="13"/>
      <c r="U5531" s="13"/>
      <c r="V5531" s="13"/>
      <c r="W5531" s="13"/>
      <c r="X5531" s="13"/>
      <c r="Y5531" s="13"/>
      <c r="Z5531" s="13"/>
      <c r="AA5531" s="13"/>
      <c r="AB5531" s="13"/>
      <c r="AC5531" s="13"/>
      <c r="AD5531" s="13"/>
      <c r="AE5531" s="13"/>
      <c r="AF5531" s="13"/>
      <c r="AG5531" s="13"/>
      <c r="AH5531" s="13"/>
      <c r="AI5531" s="13"/>
      <c r="AJ5531" s="13"/>
      <c r="AK5531" s="13"/>
      <c r="AL5531" s="13"/>
      <c r="AM5531" s="13"/>
      <c r="AN5531" s="13"/>
    </row>
    <row r="5532" spans="1:40" ht="15.75" hidden="1" customHeight="1" x14ac:dyDescent="0.25">
      <c r="A5532" s="13"/>
      <c r="B5532" s="13"/>
      <c r="C5532" s="13"/>
      <c r="D5532" s="13"/>
      <c r="E5532" s="13"/>
      <c r="F5532" s="13"/>
      <c r="G5532" s="13"/>
      <c r="H5532" s="13"/>
      <c r="I5532" s="13"/>
      <c r="J5532" s="13"/>
      <c r="K5532" s="13"/>
      <c r="L5532" s="13"/>
      <c r="M5532" s="13"/>
      <c r="N5532" s="13"/>
      <c r="O5532" s="13"/>
      <c r="P5532" s="13"/>
      <c r="Q5532" s="13"/>
      <c r="R5532" s="13"/>
      <c r="S5532" s="13"/>
      <c r="T5532" s="13"/>
      <c r="U5532" s="13"/>
      <c r="V5532" s="13"/>
      <c r="W5532" s="13"/>
      <c r="X5532" s="13"/>
      <c r="Y5532" s="13"/>
      <c r="Z5532" s="13"/>
      <c r="AA5532" s="13"/>
      <c r="AB5532" s="13"/>
      <c r="AC5532" s="13"/>
      <c r="AD5532" s="13"/>
      <c r="AE5532" s="13"/>
      <c r="AF5532" s="13"/>
      <c r="AG5532" s="13"/>
      <c r="AH5532" s="13"/>
      <c r="AI5532" s="13"/>
      <c r="AJ5532" s="13"/>
      <c r="AK5532" s="13"/>
      <c r="AL5532" s="13"/>
      <c r="AM5532" s="13"/>
      <c r="AN5532" s="13"/>
    </row>
    <row r="5533" spans="1:40" ht="15.75" hidden="1" customHeight="1" x14ac:dyDescent="0.25">
      <c r="A5533" s="13"/>
      <c r="B5533" s="13"/>
      <c r="C5533" s="13"/>
      <c r="D5533" s="13"/>
      <c r="E5533" s="13"/>
      <c r="F5533" s="13"/>
      <c r="G5533" s="13"/>
      <c r="H5533" s="13"/>
      <c r="I5533" s="13"/>
      <c r="J5533" s="13"/>
      <c r="K5533" s="13"/>
      <c r="L5533" s="13"/>
      <c r="M5533" s="13"/>
      <c r="N5533" s="13"/>
      <c r="O5533" s="13"/>
      <c r="P5533" s="13"/>
      <c r="Q5533" s="13"/>
      <c r="R5533" s="13"/>
      <c r="S5533" s="13"/>
      <c r="T5533" s="13"/>
      <c r="U5533" s="13"/>
      <c r="V5533" s="13"/>
      <c r="W5533" s="13"/>
      <c r="X5533" s="13"/>
      <c r="Y5533" s="13"/>
      <c r="Z5533" s="13"/>
      <c r="AA5533" s="13"/>
      <c r="AB5533" s="13"/>
      <c r="AC5533" s="13"/>
      <c r="AD5533" s="13"/>
      <c r="AE5533" s="13"/>
      <c r="AF5533" s="13"/>
      <c r="AG5533" s="13"/>
      <c r="AH5533" s="13"/>
      <c r="AI5533" s="13"/>
      <c r="AJ5533" s="13"/>
      <c r="AK5533" s="13"/>
      <c r="AL5533" s="13"/>
      <c r="AM5533" s="13"/>
      <c r="AN5533" s="13"/>
    </row>
    <row r="5534" spans="1:40" ht="15.75" hidden="1" customHeight="1" x14ac:dyDescent="0.25">
      <c r="A5534" s="13"/>
      <c r="B5534" s="13"/>
      <c r="C5534" s="13"/>
      <c r="D5534" s="13"/>
      <c r="E5534" s="13"/>
      <c r="F5534" s="13"/>
      <c r="G5534" s="13"/>
      <c r="H5534" s="13"/>
      <c r="I5534" s="13"/>
      <c r="J5534" s="13"/>
      <c r="K5534" s="13"/>
      <c r="L5534" s="13"/>
      <c r="M5534" s="13"/>
      <c r="N5534" s="13"/>
      <c r="O5534" s="13"/>
      <c r="P5534" s="13"/>
      <c r="Q5534" s="13"/>
      <c r="R5534" s="13"/>
      <c r="S5534" s="13"/>
      <c r="T5534" s="13"/>
      <c r="U5534" s="13"/>
      <c r="V5534" s="13"/>
      <c r="W5534" s="13"/>
      <c r="X5534" s="13"/>
      <c r="Y5534" s="13"/>
      <c r="Z5534" s="13"/>
      <c r="AA5534" s="13"/>
      <c r="AB5534" s="13"/>
      <c r="AC5534" s="13"/>
      <c r="AD5534" s="13"/>
      <c r="AE5534" s="13"/>
      <c r="AF5534" s="13"/>
      <c r="AG5534" s="13"/>
      <c r="AH5534" s="13"/>
      <c r="AI5534" s="13"/>
      <c r="AJ5534" s="13"/>
      <c r="AK5534" s="13"/>
      <c r="AL5534" s="13"/>
      <c r="AM5534" s="13"/>
      <c r="AN5534" s="13"/>
    </row>
    <row r="5535" spans="1:40" ht="15.75" hidden="1" customHeight="1" x14ac:dyDescent="0.25">
      <c r="A5535" s="13"/>
      <c r="B5535" s="13"/>
      <c r="C5535" s="13"/>
      <c r="D5535" s="13"/>
      <c r="E5535" s="13"/>
      <c r="F5535" s="13"/>
      <c r="G5535" s="13"/>
      <c r="H5535" s="13"/>
      <c r="I5535" s="13"/>
      <c r="J5535" s="13"/>
      <c r="K5535" s="13"/>
      <c r="L5535" s="13"/>
      <c r="M5535" s="13"/>
      <c r="N5535" s="13"/>
      <c r="O5535" s="13"/>
      <c r="P5535" s="13"/>
      <c r="Q5535" s="13"/>
      <c r="R5535" s="13"/>
      <c r="S5535" s="13"/>
      <c r="T5535" s="13"/>
      <c r="U5535" s="13"/>
      <c r="V5535" s="13"/>
      <c r="W5535" s="13"/>
      <c r="X5535" s="13"/>
      <c r="Y5535" s="13"/>
      <c r="Z5535" s="13"/>
      <c r="AA5535" s="13"/>
      <c r="AB5535" s="13"/>
      <c r="AC5535" s="13"/>
      <c r="AD5535" s="13"/>
      <c r="AE5535" s="13"/>
      <c r="AF5535" s="13"/>
      <c r="AG5535" s="13"/>
      <c r="AH5535" s="13"/>
      <c r="AI5535" s="13"/>
      <c r="AJ5535" s="13"/>
      <c r="AK5535" s="13"/>
      <c r="AL5535" s="13"/>
      <c r="AM5535" s="13"/>
      <c r="AN5535" s="13"/>
    </row>
    <row r="5536" spans="1:40" ht="15.75" hidden="1" customHeight="1" x14ac:dyDescent="0.25">
      <c r="A5536" s="13"/>
      <c r="B5536" s="13"/>
      <c r="C5536" s="13"/>
      <c r="D5536" s="13"/>
      <c r="E5536" s="13"/>
      <c r="F5536" s="13"/>
      <c r="G5536" s="13"/>
      <c r="H5536" s="13"/>
      <c r="I5536" s="13"/>
      <c r="J5536" s="13"/>
      <c r="K5536" s="13"/>
      <c r="L5536" s="13"/>
      <c r="M5536" s="13"/>
      <c r="N5536" s="13"/>
      <c r="O5536" s="13"/>
      <c r="P5536" s="13"/>
      <c r="Q5536" s="13"/>
      <c r="R5536" s="13"/>
      <c r="S5536" s="13"/>
      <c r="T5536" s="13"/>
      <c r="U5536" s="13"/>
      <c r="V5536" s="13"/>
      <c r="W5536" s="13"/>
      <c r="X5536" s="13"/>
      <c r="Y5536" s="13"/>
      <c r="Z5536" s="13"/>
      <c r="AA5536" s="13"/>
      <c r="AB5536" s="13"/>
      <c r="AC5536" s="13"/>
      <c r="AD5536" s="13"/>
      <c r="AE5536" s="13"/>
      <c r="AF5536" s="13"/>
      <c r="AG5536" s="13"/>
      <c r="AH5536" s="13"/>
      <c r="AI5536" s="13"/>
      <c r="AJ5536" s="13"/>
      <c r="AK5536" s="13"/>
      <c r="AL5536" s="13"/>
      <c r="AM5536" s="13"/>
      <c r="AN5536" s="13"/>
    </row>
    <row r="5537" spans="1:40" ht="15.75" hidden="1" customHeight="1" x14ac:dyDescent="0.25">
      <c r="A5537" s="13"/>
      <c r="B5537" s="13"/>
      <c r="C5537" s="13"/>
      <c r="D5537" s="13"/>
      <c r="E5537" s="13"/>
      <c r="F5537" s="13"/>
      <c r="G5537" s="13"/>
      <c r="H5537" s="13"/>
      <c r="I5537" s="13"/>
      <c r="J5537" s="13"/>
      <c r="K5537" s="13"/>
      <c r="L5537" s="13"/>
      <c r="M5537" s="13"/>
      <c r="N5537" s="13"/>
      <c r="O5537" s="13"/>
      <c r="P5537" s="13"/>
      <c r="Q5537" s="13"/>
      <c r="R5537" s="13"/>
      <c r="S5537" s="13"/>
      <c r="T5537" s="13"/>
      <c r="U5537" s="13"/>
      <c r="V5537" s="13"/>
      <c r="W5537" s="13"/>
      <c r="X5537" s="13"/>
      <c r="Y5537" s="13"/>
      <c r="Z5537" s="13"/>
      <c r="AA5537" s="13"/>
      <c r="AB5537" s="13"/>
      <c r="AC5537" s="13"/>
      <c r="AD5537" s="13"/>
      <c r="AE5537" s="13"/>
      <c r="AF5537" s="13"/>
      <c r="AG5537" s="13"/>
      <c r="AH5537" s="13"/>
      <c r="AI5537" s="13"/>
      <c r="AJ5537" s="13"/>
      <c r="AK5537" s="13"/>
      <c r="AL5537" s="13"/>
      <c r="AM5537" s="13"/>
      <c r="AN5537" s="13"/>
    </row>
    <row r="5538" spans="1:40" ht="15.75" hidden="1" customHeight="1" x14ac:dyDescent="0.25">
      <c r="A5538" s="13"/>
      <c r="B5538" s="13"/>
      <c r="C5538" s="13"/>
      <c r="D5538" s="13"/>
      <c r="E5538" s="13"/>
      <c r="F5538" s="13"/>
      <c r="G5538" s="13"/>
      <c r="H5538" s="13"/>
      <c r="I5538" s="13"/>
      <c r="J5538" s="13"/>
      <c r="K5538" s="13"/>
      <c r="L5538" s="13"/>
      <c r="M5538" s="13"/>
      <c r="N5538" s="13"/>
      <c r="O5538" s="13"/>
      <c r="P5538" s="13"/>
      <c r="Q5538" s="13"/>
      <c r="R5538" s="13"/>
      <c r="S5538" s="13"/>
      <c r="T5538" s="13"/>
      <c r="U5538" s="13"/>
      <c r="V5538" s="13"/>
      <c r="W5538" s="13"/>
      <c r="X5538" s="13"/>
      <c r="Y5538" s="13"/>
      <c r="Z5538" s="13"/>
      <c r="AA5538" s="13"/>
      <c r="AB5538" s="13"/>
      <c r="AC5538" s="13"/>
      <c r="AD5538" s="13"/>
      <c r="AE5538" s="13"/>
      <c r="AF5538" s="13"/>
      <c r="AG5538" s="13"/>
      <c r="AH5538" s="13"/>
      <c r="AI5538" s="13"/>
      <c r="AJ5538" s="13"/>
      <c r="AK5538" s="13"/>
      <c r="AL5538" s="13"/>
      <c r="AM5538" s="13"/>
      <c r="AN5538" s="13"/>
    </row>
    <row r="5539" spans="1:40" ht="15.75" hidden="1" customHeight="1" x14ac:dyDescent="0.25">
      <c r="A5539" s="13"/>
      <c r="B5539" s="13"/>
      <c r="C5539" s="13"/>
      <c r="D5539" s="13"/>
      <c r="E5539" s="13"/>
      <c r="F5539" s="13"/>
      <c r="G5539" s="13"/>
      <c r="H5539" s="13"/>
      <c r="I5539" s="13"/>
      <c r="J5539" s="13"/>
      <c r="K5539" s="13"/>
      <c r="L5539" s="13"/>
      <c r="M5539" s="13"/>
      <c r="N5539" s="13"/>
      <c r="O5539" s="13"/>
      <c r="P5539" s="13"/>
      <c r="Q5539" s="13"/>
      <c r="R5539" s="13"/>
      <c r="S5539" s="13"/>
      <c r="T5539" s="13"/>
      <c r="U5539" s="13"/>
      <c r="V5539" s="13"/>
      <c r="W5539" s="13"/>
      <c r="X5539" s="13"/>
      <c r="Y5539" s="13"/>
      <c r="Z5539" s="13"/>
      <c r="AA5539" s="13"/>
      <c r="AB5539" s="13"/>
      <c r="AC5539" s="13"/>
      <c r="AD5539" s="13"/>
      <c r="AE5539" s="13"/>
      <c r="AF5539" s="13"/>
      <c r="AG5539" s="13"/>
      <c r="AH5539" s="13"/>
      <c r="AI5539" s="13"/>
      <c r="AJ5539" s="13"/>
      <c r="AK5539" s="13"/>
      <c r="AL5539" s="13"/>
      <c r="AM5539" s="13"/>
      <c r="AN5539" s="13"/>
    </row>
    <row r="5540" spans="1:40" ht="15.75" hidden="1" customHeight="1" x14ac:dyDescent="0.25">
      <c r="A5540" s="13"/>
      <c r="B5540" s="13"/>
      <c r="C5540" s="13"/>
      <c r="D5540" s="13"/>
      <c r="E5540" s="13"/>
      <c r="F5540" s="13"/>
      <c r="G5540" s="13"/>
      <c r="H5540" s="13"/>
      <c r="I5540" s="13"/>
      <c r="J5540" s="13"/>
      <c r="K5540" s="13"/>
      <c r="L5540" s="13"/>
      <c r="M5540" s="13"/>
      <c r="N5540" s="13"/>
      <c r="O5540" s="13"/>
      <c r="P5540" s="13"/>
      <c r="Q5540" s="13"/>
      <c r="R5540" s="13"/>
      <c r="S5540" s="13"/>
      <c r="T5540" s="13"/>
      <c r="U5540" s="13"/>
      <c r="V5540" s="13"/>
      <c r="W5540" s="13"/>
      <c r="X5540" s="13"/>
      <c r="Y5540" s="13"/>
      <c r="Z5540" s="13"/>
      <c r="AA5540" s="13"/>
      <c r="AB5540" s="13"/>
      <c r="AC5540" s="13"/>
      <c r="AD5540" s="13"/>
      <c r="AE5540" s="13"/>
      <c r="AF5540" s="13"/>
      <c r="AG5540" s="13"/>
      <c r="AH5540" s="13"/>
      <c r="AI5540" s="13"/>
      <c r="AJ5540" s="13"/>
      <c r="AK5540" s="13"/>
      <c r="AL5540" s="13"/>
      <c r="AM5540" s="13"/>
      <c r="AN5540" s="13"/>
    </row>
    <row r="5541" spans="1:40" ht="15.75" hidden="1" customHeight="1" x14ac:dyDescent="0.25">
      <c r="A5541" s="13"/>
      <c r="B5541" s="13"/>
      <c r="C5541" s="13"/>
      <c r="D5541" s="13"/>
      <c r="E5541" s="13"/>
      <c r="F5541" s="13"/>
      <c r="G5541" s="13"/>
      <c r="H5541" s="13"/>
      <c r="I5541" s="13"/>
      <c r="J5541" s="13"/>
      <c r="K5541" s="13"/>
      <c r="L5541" s="13"/>
      <c r="M5541" s="13"/>
      <c r="N5541" s="13"/>
      <c r="O5541" s="13"/>
      <c r="P5541" s="13"/>
      <c r="Q5541" s="13"/>
      <c r="R5541" s="13"/>
      <c r="S5541" s="13"/>
      <c r="T5541" s="13"/>
      <c r="U5541" s="13"/>
      <c r="V5541" s="13"/>
      <c r="W5541" s="13"/>
      <c r="X5541" s="13"/>
      <c r="Y5541" s="13"/>
      <c r="Z5541" s="13"/>
      <c r="AA5541" s="13"/>
      <c r="AB5541" s="13"/>
      <c r="AC5541" s="13"/>
      <c r="AD5541" s="13"/>
      <c r="AE5541" s="13"/>
      <c r="AF5541" s="13"/>
      <c r="AG5541" s="13"/>
      <c r="AH5541" s="13"/>
      <c r="AI5541" s="13"/>
      <c r="AJ5541" s="13"/>
      <c r="AK5541" s="13"/>
      <c r="AL5541" s="13"/>
      <c r="AM5541" s="13"/>
      <c r="AN5541" s="13"/>
    </row>
    <row r="5542" spans="1:40" ht="15.75" hidden="1" customHeight="1" x14ac:dyDescent="0.25">
      <c r="A5542" s="13"/>
      <c r="B5542" s="13"/>
      <c r="C5542" s="13"/>
      <c r="D5542" s="13"/>
      <c r="E5542" s="13"/>
      <c r="F5542" s="13"/>
      <c r="G5542" s="13"/>
      <c r="H5542" s="13"/>
      <c r="I5542" s="13"/>
      <c r="J5542" s="13"/>
      <c r="K5542" s="13"/>
      <c r="L5542" s="13"/>
      <c r="M5542" s="13"/>
      <c r="N5542" s="13"/>
      <c r="O5542" s="13"/>
      <c r="P5542" s="13"/>
      <c r="Q5542" s="13"/>
      <c r="R5542" s="13"/>
      <c r="S5542" s="13"/>
      <c r="T5542" s="13"/>
      <c r="U5542" s="13"/>
      <c r="V5542" s="13"/>
      <c r="W5542" s="13"/>
      <c r="X5542" s="13"/>
      <c r="Y5542" s="13"/>
      <c r="Z5542" s="13"/>
      <c r="AA5542" s="13"/>
      <c r="AB5542" s="13"/>
      <c r="AC5542" s="13"/>
      <c r="AD5542" s="13"/>
      <c r="AE5542" s="13"/>
      <c r="AF5542" s="13"/>
      <c r="AG5542" s="13"/>
      <c r="AH5542" s="13"/>
      <c r="AI5542" s="13"/>
      <c r="AJ5542" s="13"/>
      <c r="AK5542" s="13"/>
      <c r="AL5542" s="13"/>
      <c r="AM5542" s="13"/>
      <c r="AN5542" s="13"/>
    </row>
    <row r="5543" spans="1:40" ht="15.75" hidden="1" customHeight="1" x14ac:dyDescent="0.25">
      <c r="A5543" s="13"/>
      <c r="B5543" s="13"/>
      <c r="C5543" s="13"/>
      <c r="D5543" s="13"/>
      <c r="E5543" s="13"/>
      <c r="F5543" s="13"/>
      <c r="G5543" s="13"/>
      <c r="H5543" s="13"/>
      <c r="I5543" s="13"/>
      <c r="J5543" s="13"/>
      <c r="K5543" s="13"/>
      <c r="L5543" s="13"/>
      <c r="M5543" s="13"/>
      <c r="N5543" s="13"/>
      <c r="O5543" s="13"/>
      <c r="P5543" s="13"/>
      <c r="Q5543" s="13"/>
      <c r="R5543" s="13"/>
      <c r="S5543" s="13"/>
      <c r="T5543" s="13"/>
      <c r="U5543" s="13"/>
      <c r="V5543" s="13"/>
      <c r="W5543" s="13"/>
      <c r="X5543" s="13"/>
      <c r="Y5543" s="13"/>
      <c r="Z5543" s="13"/>
      <c r="AA5543" s="13"/>
      <c r="AB5543" s="13"/>
      <c r="AC5543" s="13"/>
      <c r="AD5543" s="13"/>
      <c r="AE5543" s="13"/>
      <c r="AF5543" s="13"/>
      <c r="AG5543" s="13"/>
      <c r="AH5543" s="13"/>
      <c r="AI5543" s="13"/>
      <c r="AJ5543" s="13"/>
      <c r="AK5543" s="13"/>
      <c r="AL5543" s="13"/>
      <c r="AM5543" s="13"/>
      <c r="AN5543" s="13"/>
    </row>
    <row r="5544" spans="1:40" ht="15.75" hidden="1" customHeight="1" x14ac:dyDescent="0.25">
      <c r="A5544" s="13"/>
      <c r="B5544" s="13"/>
      <c r="C5544" s="13"/>
      <c r="D5544" s="13"/>
      <c r="E5544" s="13"/>
      <c r="F5544" s="13"/>
      <c r="G5544" s="13"/>
      <c r="H5544" s="13"/>
      <c r="I5544" s="13"/>
      <c r="J5544" s="13"/>
      <c r="K5544" s="13"/>
      <c r="L5544" s="13"/>
      <c r="M5544" s="13"/>
      <c r="N5544" s="13"/>
      <c r="O5544" s="13"/>
      <c r="P5544" s="13"/>
      <c r="Q5544" s="13"/>
      <c r="R5544" s="13"/>
      <c r="S5544" s="13"/>
      <c r="T5544" s="13"/>
      <c r="U5544" s="13"/>
      <c r="V5544" s="13"/>
      <c r="W5544" s="13"/>
      <c r="X5544" s="13"/>
      <c r="Y5544" s="13"/>
      <c r="Z5544" s="13"/>
      <c r="AA5544" s="13"/>
      <c r="AB5544" s="13"/>
      <c r="AC5544" s="13"/>
      <c r="AD5544" s="13"/>
      <c r="AE5544" s="13"/>
      <c r="AF5544" s="13"/>
      <c r="AG5544" s="13"/>
      <c r="AH5544" s="13"/>
      <c r="AI5544" s="13"/>
      <c r="AJ5544" s="13"/>
      <c r="AK5544" s="13"/>
      <c r="AL5544" s="13"/>
      <c r="AM5544" s="13"/>
      <c r="AN5544" s="13"/>
    </row>
    <row r="5545" spans="1:40" ht="15.75" hidden="1" customHeight="1" x14ac:dyDescent="0.25">
      <c r="A5545" s="13"/>
      <c r="B5545" s="13"/>
      <c r="C5545" s="13"/>
      <c r="D5545" s="13"/>
      <c r="E5545" s="13"/>
      <c r="F5545" s="13"/>
      <c r="G5545" s="13"/>
      <c r="H5545" s="13"/>
      <c r="I5545" s="13"/>
      <c r="J5545" s="13"/>
      <c r="K5545" s="13"/>
      <c r="L5545" s="13"/>
      <c r="M5545" s="13"/>
      <c r="N5545" s="13"/>
      <c r="O5545" s="13"/>
      <c r="P5545" s="13"/>
      <c r="Q5545" s="13"/>
      <c r="R5545" s="13"/>
      <c r="S5545" s="13"/>
      <c r="T5545" s="13"/>
      <c r="U5545" s="13"/>
      <c r="V5545" s="13"/>
      <c r="W5545" s="13"/>
      <c r="X5545" s="13"/>
      <c r="Y5545" s="13"/>
      <c r="Z5545" s="13"/>
      <c r="AA5545" s="13"/>
      <c r="AB5545" s="13"/>
      <c r="AC5545" s="13"/>
      <c r="AD5545" s="13"/>
      <c r="AE5545" s="13"/>
      <c r="AF5545" s="13"/>
      <c r="AG5545" s="13"/>
      <c r="AH5545" s="13"/>
      <c r="AI5545" s="13"/>
      <c r="AJ5545" s="13"/>
      <c r="AK5545" s="13"/>
      <c r="AL5545" s="13"/>
      <c r="AM5545" s="13"/>
      <c r="AN5545" s="13"/>
    </row>
    <row r="5546" spans="1:40" ht="15.75" hidden="1" customHeight="1" x14ac:dyDescent="0.25">
      <c r="A5546" s="13"/>
      <c r="B5546" s="13"/>
      <c r="C5546" s="13"/>
      <c r="D5546" s="13"/>
      <c r="E5546" s="13"/>
      <c r="F5546" s="13"/>
      <c r="G5546" s="13"/>
      <c r="H5546" s="13"/>
      <c r="I5546" s="13"/>
      <c r="J5546" s="13"/>
      <c r="K5546" s="13"/>
      <c r="L5546" s="13"/>
      <c r="M5546" s="13"/>
      <c r="N5546" s="13"/>
      <c r="O5546" s="13"/>
      <c r="P5546" s="13"/>
      <c r="Q5546" s="13"/>
      <c r="R5546" s="13"/>
      <c r="S5546" s="13"/>
      <c r="T5546" s="13"/>
      <c r="U5546" s="13"/>
      <c r="V5546" s="13"/>
      <c r="W5546" s="13"/>
      <c r="X5546" s="13"/>
      <c r="Y5546" s="13"/>
      <c r="Z5546" s="13"/>
      <c r="AA5546" s="13"/>
      <c r="AB5546" s="13"/>
      <c r="AC5546" s="13"/>
      <c r="AD5546" s="13"/>
      <c r="AE5546" s="13"/>
      <c r="AF5546" s="13"/>
      <c r="AG5546" s="13"/>
      <c r="AH5546" s="13"/>
      <c r="AI5546" s="13"/>
      <c r="AJ5546" s="13"/>
      <c r="AK5546" s="13"/>
      <c r="AL5546" s="13"/>
      <c r="AM5546" s="13"/>
      <c r="AN5546" s="13"/>
    </row>
    <row r="5547" spans="1:40" ht="15.75" hidden="1" customHeight="1" x14ac:dyDescent="0.25">
      <c r="A5547" s="13"/>
      <c r="B5547" s="13"/>
      <c r="C5547" s="13"/>
      <c r="D5547" s="13"/>
      <c r="E5547" s="13"/>
      <c r="F5547" s="13"/>
      <c r="G5547" s="13"/>
      <c r="H5547" s="13"/>
      <c r="I5547" s="13"/>
      <c r="J5547" s="13"/>
      <c r="K5547" s="13"/>
      <c r="L5547" s="13"/>
      <c r="M5547" s="13"/>
      <c r="N5547" s="13"/>
      <c r="O5547" s="13"/>
      <c r="P5547" s="13"/>
      <c r="Q5547" s="13"/>
      <c r="R5547" s="13"/>
      <c r="S5547" s="13"/>
      <c r="T5547" s="13"/>
      <c r="U5547" s="13"/>
      <c r="V5547" s="13"/>
      <c r="W5547" s="13"/>
      <c r="X5547" s="13"/>
      <c r="Y5547" s="13"/>
      <c r="Z5547" s="13"/>
      <c r="AA5547" s="13"/>
      <c r="AB5547" s="13"/>
      <c r="AC5547" s="13"/>
      <c r="AD5547" s="13"/>
      <c r="AE5547" s="13"/>
      <c r="AF5547" s="13"/>
      <c r="AG5547" s="13"/>
      <c r="AH5547" s="13"/>
      <c r="AI5547" s="13"/>
      <c r="AJ5547" s="13"/>
      <c r="AK5547" s="13"/>
      <c r="AL5547" s="13"/>
      <c r="AM5547" s="13"/>
      <c r="AN5547" s="13"/>
    </row>
    <row r="5548" spans="1:40" ht="15.75" hidden="1" customHeight="1" x14ac:dyDescent="0.25">
      <c r="A5548" s="13"/>
      <c r="B5548" s="13"/>
      <c r="C5548" s="13"/>
      <c r="D5548" s="13"/>
      <c r="E5548" s="13"/>
      <c r="F5548" s="13"/>
      <c r="G5548" s="13"/>
      <c r="H5548" s="13"/>
      <c r="I5548" s="13"/>
      <c r="J5548" s="13"/>
      <c r="K5548" s="13"/>
      <c r="L5548" s="13"/>
      <c r="M5548" s="13"/>
      <c r="N5548" s="13"/>
      <c r="O5548" s="13"/>
      <c r="P5548" s="13"/>
      <c r="Q5548" s="13"/>
      <c r="R5548" s="13"/>
      <c r="S5548" s="13"/>
      <c r="T5548" s="13"/>
      <c r="U5548" s="13"/>
      <c r="V5548" s="13"/>
      <c r="W5548" s="13"/>
      <c r="X5548" s="13"/>
      <c r="Y5548" s="13"/>
      <c r="Z5548" s="13"/>
      <c r="AA5548" s="13"/>
      <c r="AB5548" s="13"/>
      <c r="AC5548" s="13"/>
      <c r="AD5548" s="13"/>
      <c r="AE5548" s="13"/>
      <c r="AF5548" s="13"/>
      <c r="AG5548" s="13"/>
      <c r="AH5548" s="13"/>
      <c r="AI5548" s="13"/>
      <c r="AJ5548" s="13"/>
      <c r="AK5548" s="13"/>
      <c r="AL5548" s="13"/>
      <c r="AM5548" s="13"/>
      <c r="AN5548" s="13"/>
    </row>
    <row r="5549" spans="1:40" ht="15.75" hidden="1" customHeight="1" x14ac:dyDescent="0.25">
      <c r="A5549" s="13"/>
      <c r="B5549" s="13"/>
      <c r="C5549" s="13"/>
      <c r="D5549" s="13"/>
      <c r="E5549" s="13"/>
      <c r="F5549" s="13"/>
      <c r="G5549" s="13"/>
      <c r="H5549" s="13"/>
      <c r="I5549" s="13"/>
      <c r="J5549" s="13"/>
      <c r="K5549" s="13"/>
      <c r="L5549" s="13"/>
      <c r="M5549" s="13"/>
      <c r="N5549" s="13"/>
      <c r="O5549" s="13"/>
      <c r="P5549" s="13"/>
      <c r="Q5549" s="13"/>
      <c r="R5549" s="13"/>
      <c r="S5549" s="13"/>
      <c r="T5549" s="13"/>
      <c r="U5549" s="13"/>
      <c r="V5549" s="13"/>
      <c r="W5549" s="13"/>
      <c r="X5549" s="13"/>
      <c r="Y5549" s="13"/>
      <c r="Z5549" s="13"/>
      <c r="AA5549" s="13"/>
      <c r="AB5549" s="13"/>
      <c r="AC5549" s="13"/>
      <c r="AD5549" s="13"/>
      <c r="AE5549" s="13"/>
      <c r="AF5549" s="13"/>
      <c r="AG5549" s="13"/>
      <c r="AH5549" s="13"/>
      <c r="AI5549" s="13"/>
      <c r="AJ5549" s="13"/>
      <c r="AK5549" s="13"/>
      <c r="AL5549" s="13"/>
      <c r="AM5549" s="13"/>
      <c r="AN5549" s="13"/>
    </row>
    <row r="5550" spans="1:40" ht="15.75" hidden="1" customHeight="1" x14ac:dyDescent="0.25">
      <c r="A5550" s="13"/>
      <c r="B5550" s="13"/>
      <c r="C5550" s="13"/>
      <c r="D5550" s="13"/>
      <c r="E5550" s="13"/>
      <c r="F5550" s="13"/>
      <c r="G5550" s="13"/>
      <c r="H5550" s="13"/>
      <c r="I5550" s="13"/>
      <c r="J5550" s="13"/>
      <c r="K5550" s="13"/>
      <c r="L5550" s="13"/>
      <c r="M5550" s="13"/>
      <c r="N5550" s="13"/>
      <c r="O5550" s="13"/>
      <c r="P5550" s="13"/>
      <c r="Q5550" s="13"/>
      <c r="R5550" s="13"/>
      <c r="S5550" s="13"/>
      <c r="T5550" s="13"/>
      <c r="U5550" s="13"/>
      <c r="V5550" s="13"/>
      <c r="W5550" s="13"/>
      <c r="X5550" s="13"/>
      <c r="Y5550" s="13"/>
      <c r="Z5550" s="13"/>
      <c r="AA5550" s="13"/>
      <c r="AB5550" s="13"/>
      <c r="AC5550" s="13"/>
      <c r="AD5550" s="13"/>
      <c r="AE5550" s="13"/>
      <c r="AF5550" s="13"/>
      <c r="AG5550" s="13"/>
      <c r="AH5550" s="13"/>
      <c r="AI5550" s="13"/>
      <c r="AJ5550" s="13"/>
      <c r="AK5550" s="13"/>
      <c r="AL5550" s="13"/>
      <c r="AM5550" s="13"/>
      <c r="AN5550" s="13"/>
    </row>
    <row r="5551" spans="1:40" ht="15.75" hidden="1" customHeight="1" x14ac:dyDescent="0.25">
      <c r="A5551" s="13"/>
      <c r="B5551" s="13"/>
      <c r="C5551" s="13"/>
      <c r="D5551" s="13"/>
      <c r="E5551" s="13"/>
      <c r="F5551" s="13"/>
      <c r="G5551" s="13"/>
      <c r="H5551" s="13"/>
      <c r="I5551" s="13"/>
      <c r="J5551" s="13"/>
      <c r="K5551" s="13"/>
      <c r="L5551" s="13"/>
      <c r="M5551" s="13"/>
      <c r="N5551" s="13"/>
      <c r="O5551" s="13"/>
      <c r="P5551" s="13"/>
      <c r="Q5551" s="13"/>
      <c r="R5551" s="13"/>
      <c r="S5551" s="13"/>
      <c r="T5551" s="13"/>
      <c r="U5551" s="13"/>
      <c r="V5551" s="13"/>
      <c r="W5551" s="13"/>
      <c r="X5551" s="13"/>
      <c r="Y5551" s="13"/>
      <c r="Z5551" s="13"/>
      <c r="AA5551" s="13"/>
      <c r="AB5551" s="13"/>
      <c r="AC5551" s="13"/>
      <c r="AD5551" s="13"/>
      <c r="AE5551" s="13"/>
      <c r="AF5551" s="13"/>
      <c r="AG5551" s="13"/>
      <c r="AH5551" s="13"/>
      <c r="AI5551" s="13"/>
      <c r="AJ5551" s="13"/>
      <c r="AK5551" s="13"/>
      <c r="AL5551" s="13"/>
      <c r="AM5551" s="13"/>
      <c r="AN5551" s="13"/>
    </row>
    <row r="5552" spans="1:40" ht="15.75" hidden="1" customHeight="1" x14ac:dyDescent="0.25">
      <c r="A5552" s="13"/>
      <c r="B5552" s="13"/>
      <c r="C5552" s="13"/>
      <c r="D5552" s="13"/>
      <c r="E5552" s="13"/>
      <c r="F5552" s="13"/>
      <c r="G5552" s="13"/>
      <c r="H5552" s="13"/>
      <c r="I5552" s="13"/>
      <c r="J5552" s="13"/>
      <c r="K5552" s="13"/>
      <c r="L5552" s="13"/>
      <c r="M5552" s="13"/>
      <c r="N5552" s="13"/>
      <c r="O5552" s="13"/>
      <c r="P5552" s="13"/>
      <c r="Q5552" s="13"/>
      <c r="R5552" s="13"/>
      <c r="S5552" s="13"/>
      <c r="T5552" s="13"/>
      <c r="U5552" s="13"/>
      <c r="V5552" s="13"/>
      <c r="W5552" s="13"/>
      <c r="X5552" s="13"/>
      <c r="Y5552" s="13"/>
      <c r="Z5552" s="13"/>
      <c r="AA5552" s="13"/>
      <c r="AB5552" s="13"/>
      <c r="AC5552" s="13"/>
      <c r="AD5552" s="13"/>
      <c r="AE5552" s="13"/>
      <c r="AF5552" s="13"/>
      <c r="AG5552" s="13"/>
      <c r="AH5552" s="13"/>
      <c r="AI5552" s="13"/>
      <c r="AJ5552" s="13"/>
      <c r="AK5552" s="13"/>
      <c r="AL5552" s="13"/>
      <c r="AM5552" s="13"/>
      <c r="AN5552" s="13"/>
    </row>
    <row r="5553" spans="1:40" ht="15.75" hidden="1" customHeight="1" x14ac:dyDescent="0.25">
      <c r="A5553" s="13"/>
      <c r="B5553" s="13"/>
      <c r="C5553" s="13"/>
      <c r="D5553" s="13"/>
      <c r="E5553" s="13"/>
      <c r="F5553" s="13"/>
      <c r="G5553" s="13"/>
      <c r="H5553" s="13"/>
      <c r="I5553" s="13"/>
      <c r="J5553" s="13"/>
      <c r="K5553" s="13"/>
      <c r="L5553" s="13"/>
      <c r="M5553" s="13"/>
      <c r="N5553" s="13"/>
      <c r="O5553" s="13"/>
      <c r="P5553" s="13"/>
      <c r="Q5553" s="13"/>
      <c r="R5553" s="13"/>
      <c r="S5553" s="13"/>
      <c r="T5553" s="13"/>
      <c r="U5553" s="13"/>
      <c r="V5553" s="13"/>
      <c r="W5553" s="13"/>
      <c r="X5553" s="13"/>
      <c r="Y5553" s="13"/>
      <c r="Z5553" s="13"/>
      <c r="AA5553" s="13"/>
      <c r="AB5553" s="13"/>
      <c r="AC5553" s="13"/>
      <c r="AD5553" s="13"/>
      <c r="AE5553" s="13"/>
      <c r="AF5553" s="13"/>
      <c r="AG5553" s="13"/>
      <c r="AH5553" s="13"/>
      <c r="AI5553" s="13"/>
      <c r="AJ5553" s="13"/>
      <c r="AK5553" s="13"/>
      <c r="AL5553" s="13"/>
      <c r="AM5553" s="13"/>
      <c r="AN5553" s="13"/>
    </row>
    <row r="5554" spans="1:40" ht="15.75" hidden="1" customHeight="1" x14ac:dyDescent="0.25">
      <c r="A5554" s="13"/>
      <c r="B5554" s="13"/>
      <c r="C5554" s="13"/>
      <c r="D5554" s="13"/>
      <c r="E5554" s="13"/>
      <c r="F5554" s="13"/>
      <c r="G5554" s="13"/>
      <c r="H5554" s="13"/>
      <c r="I5554" s="13"/>
      <c r="J5554" s="13"/>
      <c r="K5554" s="13"/>
      <c r="L5554" s="13"/>
      <c r="M5554" s="13"/>
      <c r="N5554" s="13"/>
      <c r="O5554" s="13"/>
      <c r="P5554" s="13"/>
      <c r="Q5554" s="13"/>
      <c r="R5554" s="13"/>
      <c r="S5554" s="13"/>
      <c r="T5554" s="13"/>
      <c r="U5554" s="13"/>
      <c r="V5554" s="13"/>
      <c r="W5554" s="13"/>
      <c r="X5554" s="13"/>
      <c r="Y5554" s="13"/>
      <c r="Z5554" s="13"/>
      <c r="AA5554" s="13"/>
      <c r="AB5554" s="13"/>
      <c r="AC5554" s="13"/>
      <c r="AD5554" s="13"/>
      <c r="AE5554" s="13"/>
      <c r="AF5554" s="13"/>
      <c r="AG5554" s="13"/>
      <c r="AH5554" s="13"/>
      <c r="AI5554" s="13"/>
      <c r="AJ5554" s="13"/>
      <c r="AK5554" s="13"/>
      <c r="AL5554" s="13"/>
      <c r="AM5554" s="13"/>
      <c r="AN5554" s="13"/>
    </row>
    <row r="5555" spans="1:40" ht="15.75" hidden="1" customHeight="1" x14ac:dyDescent="0.25">
      <c r="A5555" s="13"/>
      <c r="B5555" s="13"/>
      <c r="C5555" s="13"/>
      <c r="D5555" s="13"/>
      <c r="E5555" s="13"/>
      <c r="F5555" s="13"/>
      <c r="G5555" s="13"/>
      <c r="H5555" s="13"/>
      <c r="I5555" s="13"/>
      <c r="J5555" s="13"/>
      <c r="K5555" s="13"/>
      <c r="L5555" s="13"/>
      <c r="M5555" s="13"/>
      <c r="N5555" s="13"/>
      <c r="O5555" s="13"/>
      <c r="P5555" s="13"/>
      <c r="Q5555" s="13"/>
      <c r="R5555" s="13"/>
      <c r="S5555" s="13"/>
      <c r="T5555" s="13"/>
      <c r="U5555" s="13"/>
      <c r="V5555" s="13"/>
      <c r="W5555" s="13"/>
      <c r="X5555" s="13"/>
      <c r="Y5555" s="13"/>
      <c r="Z5555" s="13"/>
      <c r="AA5555" s="13"/>
      <c r="AB5555" s="13"/>
      <c r="AC5555" s="13"/>
      <c r="AD5555" s="13"/>
      <c r="AE5555" s="13"/>
      <c r="AF5555" s="13"/>
      <c r="AG5555" s="13"/>
      <c r="AH5555" s="13"/>
      <c r="AI5555" s="13"/>
      <c r="AJ5555" s="13"/>
      <c r="AK5555" s="13"/>
      <c r="AL5555" s="13"/>
      <c r="AM5555" s="13"/>
      <c r="AN5555" s="13"/>
    </row>
    <row r="5556" spans="1:40" ht="15.75" hidden="1" customHeight="1" x14ac:dyDescent="0.25">
      <c r="A5556" s="13"/>
      <c r="B5556" s="13"/>
      <c r="C5556" s="13"/>
      <c r="D5556" s="13"/>
      <c r="E5556" s="13"/>
      <c r="F5556" s="13"/>
      <c r="G5556" s="13"/>
      <c r="H5556" s="13"/>
      <c r="I5556" s="13"/>
      <c r="J5556" s="13"/>
      <c r="K5556" s="13"/>
      <c r="L5556" s="13"/>
      <c r="M5556" s="13"/>
      <c r="N5556" s="13"/>
      <c r="O5556" s="13"/>
      <c r="P5556" s="13"/>
      <c r="Q5556" s="13"/>
      <c r="R5556" s="13"/>
      <c r="S5556" s="13"/>
      <c r="T5556" s="13"/>
      <c r="U5556" s="13"/>
      <c r="V5556" s="13"/>
      <c r="W5556" s="13"/>
      <c r="X5556" s="13"/>
      <c r="Y5556" s="13"/>
      <c r="Z5556" s="13"/>
      <c r="AA5556" s="13"/>
      <c r="AB5556" s="13"/>
      <c r="AC5556" s="13"/>
      <c r="AD5556" s="13"/>
      <c r="AE5556" s="13"/>
      <c r="AF5556" s="13"/>
      <c r="AG5556" s="13"/>
      <c r="AH5556" s="13"/>
      <c r="AI5556" s="13"/>
      <c r="AJ5556" s="13"/>
      <c r="AK5556" s="13"/>
      <c r="AL5556" s="13"/>
      <c r="AM5556" s="13"/>
      <c r="AN5556" s="13"/>
    </row>
    <row r="5557" spans="1:40" ht="15.75" hidden="1" customHeight="1" x14ac:dyDescent="0.25">
      <c r="A5557" s="13"/>
      <c r="B5557" s="13"/>
      <c r="C5557" s="13"/>
      <c r="D5557" s="13"/>
      <c r="E5557" s="13"/>
      <c r="F5557" s="13"/>
      <c r="G5557" s="13"/>
      <c r="H5557" s="13"/>
      <c r="I5557" s="13"/>
      <c r="J5557" s="13"/>
      <c r="K5557" s="13"/>
      <c r="L5557" s="13"/>
      <c r="M5557" s="13"/>
      <c r="N5557" s="13"/>
      <c r="O5557" s="13"/>
      <c r="P5557" s="13"/>
      <c r="Q5557" s="13"/>
      <c r="R5557" s="13"/>
      <c r="S5557" s="13"/>
      <c r="T5557" s="13"/>
      <c r="U5557" s="13"/>
      <c r="V5557" s="13"/>
      <c r="W5557" s="13"/>
      <c r="X5557" s="13"/>
      <c r="Y5557" s="13"/>
      <c r="Z5557" s="13"/>
      <c r="AA5557" s="13"/>
      <c r="AB5557" s="13"/>
      <c r="AC5557" s="13"/>
      <c r="AD5557" s="13"/>
      <c r="AE5557" s="13"/>
      <c r="AF5557" s="13"/>
      <c r="AG5557" s="13"/>
      <c r="AH5557" s="13"/>
      <c r="AI5557" s="13"/>
      <c r="AJ5557" s="13"/>
      <c r="AK5557" s="13"/>
      <c r="AL5557" s="13"/>
      <c r="AM5557" s="13"/>
      <c r="AN5557" s="13"/>
    </row>
    <row r="5558" spans="1:40" ht="15.75" hidden="1" customHeight="1" x14ac:dyDescent="0.25">
      <c r="A5558" s="13"/>
      <c r="B5558" s="13"/>
      <c r="C5558" s="13"/>
      <c r="D5558" s="13"/>
      <c r="E5558" s="13"/>
      <c r="F5558" s="13"/>
      <c r="G5558" s="13"/>
      <c r="H5558" s="13"/>
      <c r="I5558" s="13"/>
      <c r="J5558" s="13"/>
      <c r="K5558" s="13"/>
      <c r="L5558" s="13"/>
      <c r="M5558" s="13"/>
      <c r="N5558" s="13"/>
      <c r="O5558" s="13"/>
      <c r="P5558" s="13"/>
      <c r="Q5558" s="13"/>
      <c r="R5558" s="13"/>
      <c r="S5558" s="13"/>
      <c r="T5558" s="13"/>
      <c r="U5558" s="13"/>
      <c r="V5558" s="13"/>
      <c r="W5558" s="13"/>
      <c r="X5558" s="13"/>
      <c r="Y5558" s="13"/>
      <c r="Z5558" s="13"/>
      <c r="AA5558" s="13"/>
      <c r="AB5558" s="13"/>
      <c r="AC5558" s="13"/>
      <c r="AD5558" s="13"/>
      <c r="AE5558" s="13"/>
      <c r="AF5558" s="13"/>
      <c r="AG5558" s="13"/>
      <c r="AH5558" s="13"/>
      <c r="AI5558" s="13"/>
      <c r="AJ5558" s="13"/>
      <c r="AK5558" s="13"/>
      <c r="AL5558" s="13"/>
      <c r="AM5558" s="13"/>
      <c r="AN5558" s="13"/>
    </row>
    <row r="5559" spans="1:40" ht="15.75" hidden="1" customHeight="1" x14ac:dyDescent="0.25">
      <c r="A5559" s="13"/>
      <c r="B5559" s="13"/>
      <c r="C5559" s="13"/>
      <c r="D5559" s="13"/>
      <c r="E5559" s="13"/>
      <c r="F5559" s="13"/>
      <c r="G5559" s="13"/>
      <c r="H5559" s="13"/>
      <c r="I5559" s="13"/>
      <c r="J5559" s="13"/>
      <c r="K5559" s="13"/>
      <c r="L5559" s="13"/>
      <c r="M5559" s="13"/>
      <c r="N5559" s="13"/>
      <c r="O5559" s="13"/>
      <c r="P5559" s="13"/>
      <c r="Q5559" s="13"/>
      <c r="R5559" s="13"/>
      <c r="S5559" s="13"/>
      <c r="T5559" s="13"/>
      <c r="U5559" s="13"/>
      <c r="V5559" s="13"/>
      <c r="W5559" s="13"/>
      <c r="X5559" s="13"/>
      <c r="Y5559" s="13"/>
      <c r="Z5559" s="13"/>
      <c r="AA5559" s="13"/>
      <c r="AB5559" s="13"/>
      <c r="AC5559" s="13"/>
      <c r="AD5559" s="13"/>
      <c r="AE5559" s="13"/>
      <c r="AF5559" s="13"/>
      <c r="AG5559" s="13"/>
      <c r="AH5559" s="13"/>
      <c r="AI5559" s="13"/>
      <c r="AJ5559" s="13"/>
      <c r="AK5559" s="13"/>
      <c r="AL5559" s="13"/>
      <c r="AM5559" s="13"/>
      <c r="AN5559" s="13"/>
    </row>
    <row r="5560" spans="1:40" ht="15.75" hidden="1" customHeight="1" x14ac:dyDescent="0.25">
      <c r="A5560" s="13"/>
      <c r="B5560" s="13"/>
      <c r="C5560" s="13"/>
      <c r="D5560" s="13"/>
      <c r="E5560" s="13"/>
      <c r="F5560" s="13"/>
      <c r="G5560" s="13"/>
      <c r="H5560" s="13"/>
      <c r="I5560" s="13"/>
      <c r="J5560" s="13"/>
      <c r="K5560" s="13"/>
      <c r="L5560" s="13"/>
      <c r="M5560" s="13"/>
      <c r="N5560" s="13"/>
      <c r="O5560" s="13"/>
      <c r="P5560" s="13"/>
      <c r="Q5560" s="13"/>
      <c r="R5560" s="13"/>
      <c r="S5560" s="13"/>
      <c r="T5560" s="13"/>
      <c r="U5560" s="13"/>
      <c r="V5560" s="13"/>
      <c r="W5560" s="13"/>
      <c r="X5560" s="13"/>
      <c r="Y5560" s="13"/>
      <c r="Z5560" s="13"/>
      <c r="AA5560" s="13"/>
      <c r="AB5560" s="13"/>
      <c r="AC5560" s="13"/>
      <c r="AD5560" s="13"/>
      <c r="AE5560" s="13"/>
      <c r="AF5560" s="13"/>
      <c r="AG5560" s="13"/>
      <c r="AH5560" s="13"/>
      <c r="AI5560" s="13"/>
      <c r="AJ5560" s="13"/>
      <c r="AK5560" s="13"/>
      <c r="AL5560" s="13"/>
      <c r="AM5560" s="13"/>
      <c r="AN5560" s="13"/>
    </row>
    <row r="5561" spans="1:40" ht="15.75" hidden="1" customHeight="1" x14ac:dyDescent="0.25">
      <c r="A5561" s="13"/>
      <c r="B5561" s="13"/>
      <c r="C5561" s="13"/>
      <c r="D5561" s="13"/>
      <c r="E5561" s="13"/>
      <c r="F5561" s="13"/>
      <c r="G5561" s="13"/>
      <c r="H5561" s="13"/>
      <c r="I5561" s="13"/>
      <c r="J5561" s="13"/>
      <c r="K5561" s="13"/>
      <c r="L5561" s="13"/>
      <c r="M5561" s="13"/>
      <c r="N5561" s="13"/>
      <c r="O5561" s="13"/>
      <c r="P5561" s="13"/>
      <c r="Q5561" s="13"/>
      <c r="R5561" s="13"/>
      <c r="S5561" s="13"/>
      <c r="T5561" s="13"/>
      <c r="U5561" s="13"/>
      <c r="V5561" s="13"/>
      <c r="W5561" s="13"/>
      <c r="X5561" s="13"/>
      <c r="Y5561" s="13"/>
      <c r="Z5561" s="13"/>
      <c r="AA5561" s="13"/>
      <c r="AB5561" s="13"/>
      <c r="AC5561" s="13"/>
      <c r="AD5561" s="13"/>
      <c r="AE5561" s="13"/>
      <c r="AF5561" s="13"/>
      <c r="AG5561" s="13"/>
      <c r="AH5561" s="13"/>
      <c r="AI5561" s="13"/>
      <c r="AJ5561" s="13"/>
      <c r="AK5561" s="13"/>
      <c r="AL5561" s="13"/>
      <c r="AM5561" s="13"/>
      <c r="AN5561" s="13"/>
    </row>
    <row r="5562" spans="1:40" ht="15.75" hidden="1" customHeight="1" x14ac:dyDescent="0.25">
      <c r="A5562" s="13"/>
      <c r="B5562" s="13"/>
      <c r="C5562" s="13"/>
      <c r="D5562" s="13"/>
      <c r="E5562" s="13"/>
      <c r="F5562" s="13"/>
      <c r="G5562" s="13"/>
      <c r="H5562" s="13"/>
      <c r="I5562" s="13"/>
      <c r="J5562" s="13"/>
      <c r="K5562" s="13"/>
      <c r="L5562" s="13"/>
      <c r="M5562" s="13"/>
      <c r="N5562" s="13"/>
      <c r="O5562" s="13"/>
      <c r="P5562" s="13"/>
      <c r="Q5562" s="13"/>
      <c r="R5562" s="13"/>
      <c r="S5562" s="13"/>
      <c r="T5562" s="13"/>
      <c r="U5562" s="13"/>
      <c r="V5562" s="13"/>
      <c r="W5562" s="13"/>
      <c r="X5562" s="13"/>
      <c r="Y5562" s="13"/>
      <c r="Z5562" s="13"/>
      <c r="AA5562" s="13"/>
      <c r="AB5562" s="13"/>
      <c r="AC5562" s="13"/>
      <c r="AD5562" s="13"/>
      <c r="AE5562" s="13"/>
      <c r="AF5562" s="13"/>
      <c r="AG5562" s="13"/>
      <c r="AH5562" s="13"/>
      <c r="AI5562" s="13"/>
      <c r="AJ5562" s="13"/>
      <c r="AK5562" s="13"/>
      <c r="AL5562" s="13"/>
      <c r="AM5562" s="13"/>
      <c r="AN5562" s="13"/>
    </row>
    <row r="5563" spans="1:40" ht="15.75" hidden="1" customHeight="1" x14ac:dyDescent="0.25">
      <c r="A5563" s="13"/>
      <c r="B5563" s="13"/>
      <c r="C5563" s="13"/>
      <c r="D5563" s="13"/>
      <c r="E5563" s="13"/>
      <c r="F5563" s="13"/>
      <c r="G5563" s="13"/>
      <c r="H5563" s="13"/>
      <c r="I5563" s="13"/>
      <c r="J5563" s="13"/>
      <c r="K5563" s="13"/>
      <c r="L5563" s="13"/>
      <c r="M5563" s="13"/>
      <c r="N5563" s="13"/>
      <c r="O5563" s="13"/>
      <c r="P5563" s="13"/>
      <c r="Q5563" s="13"/>
      <c r="R5563" s="13"/>
      <c r="S5563" s="13"/>
      <c r="T5563" s="13"/>
      <c r="U5563" s="13"/>
      <c r="V5563" s="13"/>
      <c r="W5563" s="13"/>
      <c r="X5563" s="13"/>
      <c r="Y5563" s="13"/>
      <c r="Z5563" s="13"/>
      <c r="AA5563" s="13"/>
      <c r="AB5563" s="13"/>
      <c r="AC5563" s="13"/>
      <c r="AD5563" s="13"/>
      <c r="AE5563" s="13"/>
      <c r="AF5563" s="13"/>
      <c r="AG5563" s="13"/>
      <c r="AH5563" s="13"/>
      <c r="AI5563" s="13"/>
      <c r="AJ5563" s="13"/>
      <c r="AK5563" s="13"/>
      <c r="AL5563" s="13"/>
      <c r="AM5563" s="13"/>
      <c r="AN5563" s="13"/>
    </row>
    <row r="5564" spans="1:40" ht="15.75" hidden="1" customHeight="1" x14ac:dyDescent="0.25">
      <c r="A5564" s="13"/>
      <c r="B5564" s="13"/>
      <c r="C5564" s="13"/>
      <c r="D5564" s="13"/>
      <c r="E5564" s="13"/>
      <c r="F5564" s="13"/>
      <c r="G5564" s="13"/>
      <c r="H5564" s="13"/>
      <c r="I5564" s="13"/>
      <c r="J5564" s="13"/>
      <c r="K5564" s="13"/>
      <c r="L5564" s="13"/>
      <c r="M5564" s="13"/>
      <c r="N5564" s="13"/>
      <c r="O5564" s="13"/>
      <c r="P5564" s="13"/>
      <c r="Q5564" s="13"/>
      <c r="R5564" s="13"/>
      <c r="S5564" s="13"/>
      <c r="T5564" s="13"/>
      <c r="U5564" s="13"/>
      <c r="V5564" s="13"/>
      <c r="W5564" s="13"/>
      <c r="X5564" s="13"/>
      <c r="Y5564" s="13"/>
      <c r="Z5564" s="13"/>
      <c r="AA5564" s="13"/>
      <c r="AB5564" s="13"/>
      <c r="AC5564" s="13"/>
      <c r="AD5564" s="13"/>
      <c r="AE5564" s="13"/>
      <c r="AF5564" s="13"/>
      <c r="AG5564" s="13"/>
      <c r="AH5564" s="13"/>
      <c r="AI5564" s="13"/>
      <c r="AJ5564" s="13"/>
      <c r="AK5564" s="13"/>
      <c r="AL5564" s="13"/>
      <c r="AM5564" s="13"/>
      <c r="AN5564" s="13"/>
    </row>
    <row r="5565" spans="1:40" ht="15.75" hidden="1" customHeight="1" x14ac:dyDescent="0.25">
      <c r="A5565" s="13"/>
      <c r="B5565" s="13"/>
      <c r="C5565" s="13"/>
      <c r="D5565" s="13"/>
      <c r="E5565" s="13"/>
      <c r="F5565" s="13"/>
      <c r="G5565" s="13"/>
      <c r="H5565" s="13"/>
      <c r="I5565" s="13"/>
      <c r="J5565" s="13"/>
      <c r="K5565" s="13"/>
      <c r="L5565" s="13"/>
      <c r="M5565" s="13"/>
      <c r="N5565" s="13"/>
      <c r="O5565" s="13"/>
      <c r="P5565" s="13"/>
      <c r="Q5565" s="13"/>
      <c r="R5565" s="13"/>
      <c r="S5565" s="13"/>
      <c r="T5565" s="13"/>
      <c r="U5565" s="13"/>
      <c r="V5565" s="13"/>
      <c r="W5565" s="13"/>
      <c r="X5565" s="13"/>
      <c r="Y5565" s="13"/>
      <c r="Z5565" s="13"/>
      <c r="AA5565" s="13"/>
      <c r="AB5565" s="13"/>
      <c r="AC5565" s="13"/>
      <c r="AD5565" s="13"/>
      <c r="AE5565" s="13"/>
      <c r="AF5565" s="13"/>
      <c r="AG5565" s="13"/>
      <c r="AH5565" s="13"/>
      <c r="AI5565" s="13"/>
      <c r="AJ5565" s="13"/>
      <c r="AK5565" s="13"/>
      <c r="AL5565" s="13"/>
      <c r="AM5565" s="13"/>
      <c r="AN5565" s="13"/>
    </row>
    <row r="5566" spans="1:40" ht="15.75" hidden="1" customHeight="1" x14ac:dyDescent="0.25">
      <c r="A5566" s="13"/>
      <c r="B5566" s="13"/>
      <c r="C5566" s="13"/>
      <c r="D5566" s="13"/>
      <c r="E5566" s="13"/>
      <c r="F5566" s="13"/>
      <c r="G5566" s="13"/>
      <c r="H5566" s="13"/>
      <c r="I5566" s="13"/>
      <c r="J5566" s="13"/>
      <c r="K5566" s="13"/>
      <c r="L5566" s="13"/>
      <c r="M5566" s="13"/>
      <c r="N5566" s="13"/>
      <c r="O5566" s="13"/>
      <c r="P5566" s="13"/>
      <c r="Q5566" s="13"/>
      <c r="R5566" s="13"/>
      <c r="S5566" s="13"/>
      <c r="T5566" s="13"/>
      <c r="U5566" s="13"/>
      <c r="V5566" s="13"/>
      <c r="W5566" s="13"/>
      <c r="X5566" s="13"/>
      <c r="Y5566" s="13"/>
      <c r="Z5566" s="13"/>
      <c r="AA5566" s="13"/>
      <c r="AB5566" s="13"/>
      <c r="AC5566" s="13"/>
      <c r="AD5566" s="13"/>
      <c r="AE5566" s="13"/>
      <c r="AF5566" s="13"/>
      <c r="AG5566" s="13"/>
      <c r="AH5566" s="13"/>
      <c r="AI5566" s="13"/>
      <c r="AJ5566" s="13"/>
      <c r="AK5566" s="13"/>
      <c r="AL5566" s="13"/>
      <c r="AM5566" s="13"/>
      <c r="AN5566" s="13"/>
    </row>
    <row r="5567" spans="1:40" ht="15.75" hidden="1" customHeight="1" x14ac:dyDescent="0.25">
      <c r="A5567" s="13"/>
      <c r="B5567" s="13"/>
      <c r="C5567" s="13"/>
      <c r="D5567" s="13"/>
      <c r="E5567" s="13"/>
      <c r="F5567" s="13"/>
      <c r="G5567" s="13"/>
      <c r="H5567" s="13"/>
      <c r="I5567" s="13"/>
      <c r="J5567" s="13"/>
      <c r="K5567" s="13"/>
      <c r="L5567" s="13"/>
      <c r="M5567" s="13"/>
      <c r="N5567" s="13"/>
      <c r="O5567" s="13"/>
      <c r="P5567" s="13"/>
      <c r="Q5567" s="13"/>
      <c r="R5567" s="13"/>
      <c r="S5567" s="13"/>
      <c r="T5567" s="13"/>
      <c r="U5567" s="13"/>
      <c r="V5567" s="13"/>
      <c r="W5567" s="13"/>
      <c r="X5567" s="13"/>
      <c r="Y5567" s="13"/>
      <c r="Z5567" s="13"/>
      <c r="AA5567" s="13"/>
      <c r="AB5567" s="13"/>
      <c r="AC5567" s="13"/>
      <c r="AD5567" s="13"/>
      <c r="AE5567" s="13"/>
      <c r="AF5567" s="13"/>
      <c r="AG5567" s="13"/>
      <c r="AH5567" s="13"/>
      <c r="AI5567" s="13"/>
      <c r="AJ5567" s="13"/>
      <c r="AK5567" s="13"/>
      <c r="AL5567" s="13"/>
      <c r="AM5567" s="13"/>
      <c r="AN5567" s="13"/>
    </row>
    <row r="5568" spans="1:40" ht="15.75" hidden="1" customHeight="1" x14ac:dyDescent="0.25">
      <c r="A5568" s="13"/>
      <c r="B5568" s="13"/>
      <c r="C5568" s="13"/>
      <c r="D5568" s="13"/>
      <c r="E5568" s="13"/>
      <c r="F5568" s="13"/>
      <c r="G5568" s="13"/>
      <c r="H5568" s="13"/>
      <c r="I5568" s="13"/>
      <c r="J5568" s="13"/>
      <c r="K5568" s="13"/>
      <c r="L5568" s="13"/>
      <c r="M5568" s="13"/>
      <c r="N5568" s="13"/>
      <c r="O5568" s="13"/>
      <c r="P5568" s="13"/>
      <c r="Q5568" s="13"/>
      <c r="R5568" s="13"/>
      <c r="S5568" s="13"/>
      <c r="T5568" s="13"/>
      <c r="U5568" s="13"/>
      <c r="V5568" s="13"/>
      <c r="W5568" s="13"/>
      <c r="X5568" s="13"/>
      <c r="Y5568" s="13"/>
      <c r="Z5568" s="13"/>
      <c r="AA5568" s="13"/>
      <c r="AB5568" s="13"/>
      <c r="AC5568" s="13"/>
      <c r="AD5568" s="13"/>
      <c r="AE5568" s="13"/>
      <c r="AF5568" s="13"/>
      <c r="AG5568" s="13"/>
      <c r="AH5568" s="13"/>
      <c r="AI5568" s="13"/>
      <c r="AJ5568" s="13"/>
      <c r="AK5568" s="13"/>
      <c r="AL5568" s="13"/>
      <c r="AM5568" s="13"/>
      <c r="AN5568" s="13"/>
    </row>
    <row r="5569" spans="1:40" ht="15.75" hidden="1" customHeight="1" x14ac:dyDescent="0.25">
      <c r="A5569" s="13"/>
      <c r="B5569" s="13"/>
      <c r="C5569" s="13"/>
      <c r="D5569" s="13"/>
      <c r="E5569" s="13"/>
      <c r="F5569" s="13"/>
      <c r="G5569" s="13"/>
      <c r="H5569" s="13"/>
      <c r="I5569" s="13"/>
      <c r="J5569" s="13"/>
      <c r="K5569" s="13"/>
      <c r="L5569" s="13"/>
      <c r="M5569" s="13"/>
      <c r="N5569" s="13"/>
      <c r="O5569" s="13"/>
      <c r="P5569" s="13"/>
      <c r="Q5569" s="13"/>
      <c r="R5569" s="13"/>
      <c r="S5569" s="13"/>
      <c r="T5569" s="13"/>
      <c r="U5569" s="13"/>
      <c r="V5569" s="13"/>
      <c r="W5569" s="13"/>
      <c r="X5569" s="13"/>
      <c r="Y5569" s="13"/>
      <c r="Z5569" s="13"/>
      <c r="AA5569" s="13"/>
      <c r="AB5569" s="13"/>
      <c r="AC5569" s="13"/>
      <c r="AD5569" s="13"/>
      <c r="AE5569" s="13"/>
      <c r="AF5569" s="13"/>
      <c r="AG5569" s="13"/>
      <c r="AH5569" s="13"/>
      <c r="AI5569" s="13"/>
      <c r="AJ5569" s="13"/>
      <c r="AK5569" s="13"/>
      <c r="AL5569" s="13"/>
      <c r="AM5569" s="13"/>
      <c r="AN5569" s="13"/>
    </row>
    <row r="5570" spans="1:40" ht="15.75" hidden="1" customHeight="1" x14ac:dyDescent="0.25">
      <c r="A5570" s="13"/>
      <c r="B5570" s="13"/>
      <c r="C5570" s="13"/>
      <c r="D5570" s="13"/>
      <c r="E5570" s="13"/>
      <c r="F5570" s="13"/>
      <c r="G5570" s="13"/>
      <c r="H5570" s="13"/>
      <c r="I5570" s="13"/>
      <c r="J5570" s="13"/>
      <c r="K5570" s="13"/>
      <c r="L5570" s="13"/>
      <c r="M5570" s="13"/>
      <c r="N5570" s="13"/>
      <c r="O5570" s="13"/>
      <c r="P5570" s="13"/>
      <c r="Q5570" s="13"/>
      <c r="R5570" s="13"/>
      <c r="S5570" s="13"/>
      <c r="T5570" s="13"/>
      <c r="U5570" s="13"/>
      <c r="V5570" s="13"/>
      <c r="W5570" s="13"/>
      <c r="X5570" s="13"/>
      <c r="Y5570" s="13"/>
      <c r="Z5570" s="13"/>
      <c r="AA5570" s="13"/>
      <c r="AB5570" s="13"/>
      <c r="AC5570" s="13"/>
      <c r="AD5570" s="13"/>
      <c r="AE5570" s="13"/>
      <c r="AF5570" s="13"/>
      <c r="AG5570" s="13"/>
      <c r="AH5570" s="13"/>
      <c r="AI5570" s="13"/>
      <c r="AJ5570" s="13"/>
      <c r="AK5570" s="13"/>
      <c r="AL5570" s="13"/>
      <c r="AM5570" s="13"/>
      <c r="AN5570" s="13"/>
    </row>
    <row r="5571" spans="1:40" ht="15.75" hidden="1" customHeight="1" x14ac:dyDescent="0.25">
      <c r="A5571" s="13"/>
      <c r="B5571" s="13"/>
      <c r="C5571" s="13"/>
      <c r="D5571" s="13"/>
      <c r="E5571" s="13"/>
      <c r="F5571" s="13"/>
      <c r="G5571" s="13"/>
      <c r="H5571" s="13"/>
      <c r="I5571" s="13"/>
      <c r="J5571" s="13"/>
      <c r="K5571" s="13"/>
      <c r="L5571" s="13"/>
      <c r="M5571" s="13"/>
      <c r="N5571" s="13"/>
      <c r="O5571" s="13"/>
      <c r="P5571" s="13"/>
      <c r="Q5571" s="13"/>
      <c r="R5571" s="13"/>
      <c r="S5571" s="13"/>
      <c r="T5571" s="13"/>
      <c r="U5571" s="13"/>
      <c r="V5571" s="13"/>
      <c r="W5571" s="13"/>
      <c r="X5571" s="13"/>
      <c r="Y5571" s="13"/>
      <c r="Z5571" s="13"/>
      <c r="AA5571" s="13"/>
      <c r="AB5571" s="13"/>
      <c r="AC5571" s="13"/>
      <c r="AD5571" s="13"/>
      <c r="AE5571" s="13"/>
      <c r="AF5571" s="13"/>
      <c r="AG5571" s="13"/>
      <c r="AH5571" s="13"/>
      <c r="AI5571" s="13"/>
      <c r="AJ5571" s="13"/>
      <c r="AK5571" s="13"/>
      <c r="AL5571" s="13"/>
      <c r="AM5571" s="13"/>
      <c r="AN5571" s="13"/>
    </row>
    <row r="5572" spans="1:40" ht="15.75" hidden="1" customHeight="1" x14ac:dyDescent="0.25">
      <c r="A5572" s="13"/>
      <c r="B5572" s="13"/>
      <c r="C5572" s="13"/>
      <c r="D5572" s="13"/>
      <c r="E5572" s="13"/>
      <c r="F5572" s="13"/>
      <c r="G5572" s="13"/>
      <c r="H5572" s="13"/>
      <c r="I5572" s="13"/>
      <c r="J5572" s="13"/>
      <c r="K5572" s="13"/>
      <c r="L5572" s="13"/>
      <c r="M5572" s="13"/>
      <c r="N5572" s="13"/>
      <c r="O5572" s="13"/>
      <c r="P5572" s="13"/>
      <c r="Q5572" s="13"/>
      <c r="R5572" s="13"/>
      <c r="S5572" s="13"/>
      <c r="T5572" s="13"/>
      <c r="U5572" s="13"/>
      <c r="V5572" s="13"/>
      <c r="W5572" s="13"/>
      <c r="X5572" s="13"/>
      <c r="Y5572" s="13"/>
      <c r="Z5572" s="13"/>
      <c r="AA5572" s="13"/>
      <c r="AB5572" s="13"/>
      <c r="AC5572" s="13"/>
      <c r="AD5572" s="13"/>
      <c r="AE5572" s="13"/>
      <c r="AF5572" s="13"/>
      <c r="AG5572" s="13"/>
      <c r="AH5572" s="13"/>
      <c r="AI5572" s="13"/>
      <c r="AJ5572" s="13"/>
      <c r="AK5572" s="13"/>
      <c r="AL5572" s="13"/>
      <c r="AM5572" s="13"/>
      <c r="AN5572" s="13"/>
    </row>
    <row r="5573" spans="1:40" ht="15.75" hidden="1" customHeight="1" x14ac:dyDescent="0.25">
      <c r="A5573" s="13"/>
      <c r="B5573" s="13"/>
      <c r="C5573" s="13"/>
      <c r="D5573" s="13"/>
      <c r="E5573" s="13"/>
      <c r="F5573" s="13"/>
      <c r="G5573" s="13"/>
      <c r="H5573" s="13"/>
      <c r="I5573" s="13"/>
      <c r="J5573" s="13"/>
      <c r="K5573" s="13"/>
      <c r="L5573" s="13"/>
      <c r="M5573" s="13"/>
      <c r="N5573" s="13"/>
      <c r="O5573" s="13"/>
      <c r="P5573" s="13"/>
      <c r="Q5573" s="13"/>
      <c r="R5573" s="13"/>
      <c r="S5573" s="13"/>
      <c r="T5573" s="13"/>
      <c r="U5573" s="13"/>
      <c r="V5573" s="13"/>
      <c r="W5573" s="13"/>
      <c r="X5573" s="13"/>
      <c r="Y5573" s="13"/>
      <c r="Z5573" s="13"/>
      <c r="AA5573" s="13"/>
      <c r="AB5573" s="13"/>
      <c r="AC5573" s="13"/>
      <c r="AD5573" s="13"/>
      <c r="AE5573" s="13"/>
      <c r="AF5573" s="13"/>
      <c r="AG5573" s="13"/>
      <c r="AH5573" s="13"/>
      <c r="AI5573" s="13"/>
      <c r="AJ5573" s="13"/>
      <c r="AK5573" s="13"/>
      <c r="AL5573" s="13"/>
      <c r="AM5573" s="13"/>
      <c r="AN5573" s="13"/>
    </row>
    <row r="5574" spans="1:40" ht="15.75" hidden="1" customHeight="1" x14ac:dyDescent="0.25">
      <c r="A5574" s="13"/>
      <c r="B5574" s="13"/>
      <c r="C5574" s="13"/>
      <c r="D5574" s="13"/>
      <c r="E5574" s="13"/>
      <c r="F5574" s="13"/>
      <c r="G5574" s="13"/>
      <c r="H5574" s="13"/>
      <c r="I5574" s="13"/>
      <c r="J5574" s="13"/>
      <c r="K5574" s="13"/>
      <c r="L5574" s="13"/>
      <c r="M5574" s="13"/>
      <c r="N5574" s="13"/>
      <c r="O5574" s="13"/>
      <c r="P5574" s="13"/>
      <c r="Q5574" s="13"/>
      <c r="R5574" s="13"/>
      <c r="S5574" s="13"/>
      <c r="T5574" s="13"/>
      <c r="U5574" s="13"/>
      <c r="V5574" s="13"/>
      <c r="W5574" s="13"/>
      <c r="X5574" s="13"/>
      <c r="Y5574" s="13"/>
      <c r="Z5574" s="13"/>
      <c r="AA5574" s="13"/>
      <c r="AB5574" s="13"/>
      <c r="AC5574" s="13"/>
      <c r="AD5574" s="13"/>
      <c r="AE5574" s="13"/>
      <c r="AF5574" s="13"/>
      <c r="AG5574" s="13"/>
      <c r="AH5574" s="13"/>
      <c r="AI5574" s="13"/>
      <c r="AJ5574" s="13"/>
      <c r="AK5574" s="13"/>
      <c r="AL5574" s="13"/>
      <c r="AM5574" s="13"/>
      <c r="AN5574" s="13"/>
    </row>
    <row r="5575" spans="1:40" ht="15.75" hidden="1" customHeight="1" x14ac:dyDescent="0.25">
      <c r="A5575" s="13"/>
      <c r="B5575" s="13"/>
      <c r="C5575" s="13"/>
      <c r="D5575" s="13"/>
      <c r="E5575" s="13"/>
      <c r="F5575" s="13"/>
      <c r="G5575" s="13"/>
      <c r="H5575" s="13"/>
      <c r="I5575" s="13"/>
      <c r="J5575" s="13"/>
      <c r="K5575" s="13"/>
      <c r="L5575" s="13"/>
      <c r="M5575" s="13"/>
      <c r="N5575" s="13"/>
      <c r="O5575" s="13"/>
      <c r="P5575" s="13"/>
      <c r="Q5575" s="13"/>
      <c r="R5575" s="13"/>
      <c r="S5575" s="13"/>
      <c r="T5575" s="13"/>
      <c r="U5575" s="13"/>
      <c r="V5575" s="13"/>
      <c r="W5575" s="13"/>
      <c r="X5575" s="13"/>
      <c r="Y5575" s="13"/>
      <c r="Z5575" s="13"/>
      <c r="AA5575" s="13"/>
      <c r="AB5575" s="13"/>
      <c r="AC5575" s="13"/>
      <c r="AD5575" s="13"/>
      <c r="AE5575" s="13"/>
      <c r="AF5575" s="13"/>
      <c r="AG5575" s="13"/>
      <c r="AH5575" s="13"/>
      <c r="AI5575" s="13"/>
      <c r="AJ5575" s="13"/>
      <c r="AK5575" s="13"/>
      <c r="AL5575" s="13"/>
      <c r="AM5575" s="13"/>
      <c r="AN5575" s="13"/>
    </row>
    <row r="5576" spans="1:40" ht="15.75" hidden="1" customHeight="1" x14ac:dyDescent="0.25">
      <c r="A5576" s="13"/>
      <c r="B5576" s="13"/>
      <c r="C5576" s="13"/>
      <c r="D5576" s="13"/>
      <c r="E5576" s="13"/>
      <c r="F5576" s="13"/>
      <c r="G5576" s="13"/>
      <c r="H5576" s="13"/>
      <c r="I5576" s="13"/>
      <c r="J5576" s="13"/>
      <c r="K5576" s="13"/>
      <c r="L5576" s="13"/>
      <c r="M5576" s="13"/>
      <c r="N5576" s="13"/>
      <c r="O5576" s="13"/>
      <c r="P5576" s="13"/>
      <c r="Q5576" s="13"/>
      <c r="R5576" s="13"/>
      <c r="S5576" s="13"/>
      <c r="T5576" s="13"/>
      <c r="U5576" s="13"/>
      <c r="V5576" s="13"/>
      <c r="W5576" s="13"/>
      <c r="X5576" s="13"/>
      <c r="Y5576" s="13"/>
      <c r="Z5576" s="13"/>
      <c r="AA5576" s="13"/>
      <c r="AB5576" s="13"/>
      <c r="AC5576" s="13"/>
      <c r="AD5576" s="13"/>
      <c r="AE5576" s="13"/>
      <c r="AF5576" s="13"/>
      <c r="AG5576" s="13"/>
      <c r="AH5576" s="13"/>
      <c r="AI5576" s="13"/>
      <c r="AJ5576" s="13"/>
      <c r="AK5576" s="13"/>
      <c r="AL5576" s="13"/>
      <c r="AM5576" s="13"/>
      <c r="AN5576" s="13"/>
    </row>
    <row r="5577" spans="1:40" ht="15.75" hidden="1" customHeight="1" x14ac:dyDescent="0.25">
      <c r="A5577" s="13"/>
      <c r="B5577" s="13"/>
      <c r="C5577" s="13"/>
      <c r="D5577" s="13"/>
      <c r="E5577" s="13"/>
      <c r="F5577" s="13"/>
      <c r="G5577" s="13"/>
      <c r="H5577" s="13"/>
      <c r="I5577" s="13"/>
      <c r="J5577" s="13"/>
      <c r="K5577" s="13"/>
      <c r="L5577" s="13"/>
      <c r="M5577" s="13"/>
      <c r="N5577" s="13"/>
      <c r="O5577" s="13"/>
      <c r="P5577" s="13"/>
      <c r="Q5577" s="13"/>
      <c r="R5577" s="13"/>
      <c r="S5577" s="13"/>
      <c r="T5577" s="13"/>
      <c r="U5577" s="13"/>
      <c r="V5577" s="13"/>
      <c r="W5577" s="13"/>
      <c r="X5577" s="13"/>
      <c r="Y5577" s="13"/>
      <c r="Z5577" s="13"/>
      <c r="AA5577" s="13"/>
      <c r="AB5577" s="13"/>
      <c r="AC5577" s="13"/>
      <c r="AD5577" s="13"/>
      <c r="AE5577" s="13"/>
      <c r="AF5577" s="13"/>
      <c r="AG5577" s="13"/>
      <c r="AH5577" s="13"/>
      <c r="AI5577" s="13"/>
      <c r="AJ5577" s="13"/>
      <c r="AK5577" s="13"/>
      <c r="AL5577" s="13"/>
      <c r="AM5577" s="13"/>
      <c r="AN5577" s="13"/>
    </row>
    <row r="5578" spans="1:40" ht="15.75" hidden="1" customHeight="1" x14ac:dyDescent="0.25">
      <c r="A5578" s="13"/>
      <c r="B5578" s="13"/>
      <c r="C5578" s="13"/>
      <c r="D5578" s="13"/>
      <c r="E5578" s="13"/>
      <c r="F5578" s="13"/>
      <c r="G5578" s="13"/>
      <c r="H5578" s="13"/>
      <c r="I5578" s="13"/>
      <c r="J5578" s="13"/>
      <c r="K5578" s="13"/>
      <c r="L5578" s="13"/>
      <c r="M5578" s="13"/>
      <c r="N5578" s="13"/>
      <c r="O5578" s="13"/>
      <c r="P5578" s="13"/>
      <c r="Q5578" s="13"/>
      <c r="R5578" s="13"/>
      <c r="S5578" s="13"/>
      <c r="T5578" s="13"/>
      <c r="U5578" s="13"/>
      <c r="V5578" s="13"/>
      <c r="W5578" s="13"/>
      <c r="X5578" s="13"/>
      <c r="Y5578" s="13"/>
      <c r="Z5578" s="13"/>
      <c r="AA5578" s="13"/>
      <c r="AB5578" s="13"/>
      <c r="AC5578" s="13"/>
      <c r="AD5578" s="13"/>
      <c r="AE5578" s="13"/>
      <c r="AF5578" s="13"/>
      <c r="AG5578" s="13"/>
      <c r="AH5578" s="13"/>
      <c r="AI5578" s="13"/>
      <c r="AJ5578" s="13"/>
      <c r="AK5578" s="13"/>
      <c r="AL5578" s="13"/>
      <c r="AM5578" s="13"/>
      <c r="AN5578" s="13"/>
    </row>
    <row r="5579" spans="1:40" ht="15.75" hidden="1" customHeight="1" x14ac:dyDescent="0.25">
      <c r="A5579" s="13"/>
      <c r="B5579" s="13"/>
      <c r="C5579" s="13"/>
      <c r="D5579" s="13"/>
      <c r="E5579" s="13"/>
      <c r="F5579" s="13"/>
      <c r="G5579" s="13"/>
      <c r="H5579" s="13"/>
      <c r="I5579" s="13"/>
      <c r="J5579" s="13"/>
      <c r="K5579" s="13"/>
      <c r="L5579" s="13"/>
      <c r="M5579" s="13"/>
      <c r="N5579" s="13"/>
      <c r="O5579" s="13"/>
      <c r="P5579" s="13"/>
      <c r="Q5579" s="13"/>
      <c r="R5579" s="13"/>
      <c r="S5579" s="13"/>
      <c r="T5579" s="13"/>
      <c r="U5579" s="13"/>
      <c r="V5579" s="13"/>
      <c r="W5579" s="13"/>
      <c r="X5579" s="13"/>
      <c r="Y5579" s="13"/>
      <c r="Z5579" s="13"/>
      <c r="AA5579" s="13"/>
      <c r="AB5579" s="13"/>
      <c r="AC5579" s="13"/>
      <c r="AD5579" s="13"/>
      <c r="AE5579" s="13"/>
      <c r="AF5579" s="13"/>
      <c r="AG5579" s="13"/>
      <c r="AH5579" s="13"/>
      <c r="AI5579" s="13"/>
      <c r="AJ5579" s="13"/>
      <c r="AK5579" s="13"/>
      <c r="AL5579" s="13"/>
      <c r="AM5579" s="13"/>
      <c r="AN5579" s="13"/>
    </row>
    <row r="5580" spans="1:40" ht="15.75" hidden="1" customHeight="1" x14ac:dyDescent="0.25">
      <c r="A5580" s="13"/>
      <c r="B5580" s="13"/>
      <c r="C5580" s="13"/>
      <c r="D5580" s="13"/>
      <c r="E5580" s="13"/>
      <c r="F5580" s="13"/>
      <c r="G5580" s="13"/>
      <c r="H5580" s="13"/>
      <c r="I5580" s="13"/>
      <c r="J5580" s="13"/>
      <c r="K5580" s="13"/>
      <c r="L5580" s="13"/>
      <c r="M5580" s="13"/>
      <c r="N5580" s="13"/>
      <c r="O5580" s="13"/>
      <c r="P5580" s="13"/>
      <c r="Q5580" s="13"/>
      <c r="R5580" s="13"/>
      <c r="S5580" s="13"/>
      <c r="T5580" s="13"/>
      <c r="U5580" s="13"/>
      <c r="V5580" s="13"/>
      <c r="W5580" s="13"/>
      <c r="X5580" s="13"/>
      <c r="Y5580" s="13"/>
      <c r="Z5580" s="13"/>
      <c r="AA5580" s="13"/>
      <c r="AB5580" s="13"/>
      <c r="AC5580" s="13"/>
      <c r="AD5580" s="13"/>
      <c r="AE5580" s="13"/>
      <c r="AF5580" s="13"/>
      <c r="AG5580" s="13"/>
      <c r="AH5580" s="13"/>
      <c r="AI5580" s="13"/>
      <c r="AJ5580" s="13"/>
      <c r="AK5580" s="13"/>
      <c r="AL5580" s="13"/>
      <c r="AM5580" s="13"/>
      <c r="AN5580" s="13"/>
    </row>
    <row r="5581" spans="1:40" ht="15.75" hidden="1" customHeight="1" x14ac:dyDescent="0.25">
      <c r="A5581" s="13"/>
      <c r="B5581" s="13"/>
      <c r="C5581" s="13"/>
      <c r="D5581" s="13"/>
      <c r="E5581" s="13"/>
      <c r="F5581" s="13"/>
      <c r="G5581" s="13"/>
      <c r="H5581" s="13"/>
      <c r="I5581" s="13"/>
      <c r="J5581" s="13"/>
      <c r="K5581" s="13"/>
      <c r="L5581" s="13"/>
      <c r="M5581" s="13"/>
      <c r="N5581" s="13"/>
      <c r="O5581" s="13"/>
      <c r="P5581" s="13"/>
      <c r="Q5581" s="13"/>
      <c r="R5581" s="13"/>
      <c r="S5581" s="13"/>
      <c r="T5581" s="13"/>
      <c r="U5581" s="13"/>
      <c r="V5581" s="13"/>
      <c r="W5581" s="13"/>
      <c r="X5581" s="13"/>
      <c r="Y5581" s="13"/>
      <c r="Z5581" s="13"/>
      <c r="AA5581" s="13"/>
      <c r="AB5581" s="13"/>
      <c r="AC5581" s="13"/>
      <c r="AD5581" s="13"/>
      <c r="AE5581" s="13"/>
      <c r="AF5581" s="13"/>
      <c r="AG5581" s="13"/>
      <c r="AH5581" s="13"/>
      <c r="AI5581" s="13"/>
      <c r="AJ5581" s="13"/>
      <c r="AK5581" s="13"/>
      <c r="AL5581" s="13"/>
      <c r="AM5581" s="13"/>
      <c r="AN5581" s="13"/>
    </row>
    <row r="5582" spans="1:40" ht="15.75" hidden="1" customHeight="1" x14ac:dyDescent="0.25">
      <c r="A5582" s="13"/>
      <c r="B5582" s="13"/>
      <c r="C5582" s="13"/>
      <c r="D5582" s="13"/>
      <c r="E5582" s="13"/>
      <c r="F5582" s="13"/>
      <c r="G5582" s="13"/>
      <c r="H5582" s="13"/>
      <c r="I5582" s="13"/>
      <c r="J5582" s="13"/>
      <c r="K5582" s="13"/>
      <c r="L5582" s="13"/>
      <c r="M5582" s="13"/>
      <c r="N5582" s="13"/>
      <c r="O5582" s="13"/>
      <c r="P5582" s="13"/>
      <c r="Q5582" s="13"/>
      <c r="R5582" s="13"/>
      <c r="S5582" s="13"/>
      <c r="T5582" s="13"/>
      <c r="U5582" s="13"/>
      <c r="V5582" s="13"/>
      <c r="W5582" s="13"/>
      <c r="X5582" s="13"/>
      <c r="Y5582" s="13"/>
      <c r="Z5582" s="13"/>
      <c r="AA5582" s="13"/>
      <c r="AB5582" s="13"/>
      <c r="AC5582" s="13"/>
      <c r="AD5582" s="13"/>
      <c r="AE5582" s="13"/>
      <c r="AF5582" s="13"/>
      <c r="AG5582" s="13"/>
      <c r="AH5582" s="13"/>
      <c r="AI5582" s="13"/>
      <c r="AJ5582" s="13"/>
      <c r="AK5582" s="13"/>
      <c r="AL5582" s="13"/>
      <c r="AM5582" s="13"/>
      <c r="AN5582" s="13"/>
    </row>
    <row r="5583" spans="1:40" ht="15.75" hidden="1" customHeight="1" x14ac:dyDescent="0.25">
      <c r="A5583" s="13"/>
      <c r="B5583" s="13"/>
      <c r="C5583" s="13"/>
      <c r="D5583" s="13"/>
      <c r="E5583" s="13"/>
      <c r="F5583" s="13"/>
      <c r="G5583" s="13"/>
      <c r="H5583" s="13"/>
      <c r="I5583" s="13"/>
      <c r="J5583" s="13"/>
      <c r="K5583" s="13"/>
      <c r="L5583" s="13"/>
      <c r="M5583" s="13"/>
      <c r="N5583" s="13"/>
      <c r="O5583" s="13"/>
      <c r="P5583" s="13"/>
      <c r="Q5583" s="13"/>
      <c r="R5583" s="13"/>
      <c r="S5583" s="13"/>
      <c r="T5583" s="13"/>
      <c r="U5583" s="13"/>
      <c r="V5583" s="13"/>
      <c r="W5583" s="13"/>
      <c r="X5583" s="13"/>
      <c r="Y5583" s="13"/>
      <c r="Z5583" s="13"/>
      <c r="AA5583" s="13"/>
      <c r="AB5583" s="13"/>
      <c r="AC5583" s="13"/>
      <c r="AD5583" s="13"/>
      <c r="AE5583" s="13"/>
      <c r="AF5583" s="13"/>
      <c r="AG5583" s="13"/>
      <c r="AH5583" s="13"/>
      <c r="AI5583" s="13"/>
      <c r="AJ5583" s="13"/>
      <c r="AK5583" s="13"/>
      <c r="AL5583" s="13"/>
      <c r="AM5583" s="13"/>
      <c r="AN5583" s="13"/>
    </row>
    <row r="5584" spans="1:40" ht="15.75" hidden="1" customHeight="1" x14ac:dyDescent="0.25">
      <c r="A5584" s="13"/>
      <c r="B5584" s="13"/>
      <c r="C5584" s="13"/>
      <c r="D5584" s="13"/>
      <c r="E5584" s="13"/>
      <c r="F5584" s="13"/>
      <c r="G5584" s="13"/>
      <c r="H5584" s="13"/>
      <c r="I5584" s="13"/>
      <c r="J5584" s="13"/>
      <c r="K5584" s="13"/>
      <c r="L5584" s="13"/>
      <c r="M5584" s="13"/>
      <c r="N5584" s="13"/>
      <c r="O5584" s="13"/>
      <c r="P5584" s="13"/>
      <c r="Q5584" s="13"/>
      <c r="R5584" s="13"/>
      <c r="S5584" s="13"/>
      <c r="T5584" s="13"/>
      <c r="U5584" s="13"/>
      <c r="V5584" s="13"/>
      <c r="W5584" s="13"/>
      <c r="X5584" s="13"/>
      <c r="Y5584" s="13"/>
      <c r="Z5584" s="13"/>
      <c r="AA5584" s="13"/>
      <c r="AB5584" s="13"/>
      <c r="AC5584" s="13"/>
      <c r="AD5584" s="13"/>
      <c r="AE5584" s="13"/>
      <c r="AF5584" s="13"/>
      <c r="AG5584" s="13"/>
      <c r="AH5584" s="13"/>
      <c r="AI5584" s="13"/>
      <c r="AJ5584" s="13"/>
      <c r="AK5584" s="13"/>
      <c r="AL5584" s="13"/>
      <c r="AM5584" s="13"/>
      <c r="AN5584" s="13"/>
    </row>
    <row r="5585" spans="1:40" ht="15.75" hidden="1" customHeight="1" x14ac:dyDescent="0.25">
      <c r="A5585" s="13"/>
      <c r="B5585" s="13"/>
      <c r="C5585" s="13"/>
      <c r="D5585" s="13"/>
      <c r="E5585" s="13"/>
      <c r="F5585" s="13"/>
      <c r="G5585" s="13"/>
      <c r="H5585" s="13"/>
      <c r="I5585" s="13"/>
      <c r="J5585" s="13"/>
      <c r="K5585" s="13"/>
      <c r="L5585" s="13"/>
      <c r="M5585" s="13"/>
      <c r="N5585" s="13"/>
      <c r="O5585" s="13"/>
      <c r="P5585" s="13"/>
      <c r="Q5585" s="13"/>
      <c r="R5585" s="13"/>
      <c r="S5585" s="13"/>
      <c r="T5585" s="13"/>
      <c r="U5585" s="13"/>
      <c r="V5585" s="13"/>
      <c r="W5585" s="13"/>
      <c r="X5585" s="13"/>
      <c r="Y5585" s="13"/>
      <c r="Z5585" s="13"/>
      <c r="AA5585" s="13"/>
      <c r="AB5585" s="13"/>
      <c r="AC5585" s="13"/>
      <c r="AD5585" s="13"/>
      <c r="AE5585" s="13"/>
      <c r="AF5585" s="13"/>
      <c r="AG5585" s="13"/>
      <c r="AH5585" s="13"/>
      <c r="AI5585" s="13"/>
      <c r="AJ5585" s="13"/>
      <c r="AK5585" s="13"/>
      <c r="AL5585" s="13"/>
      <c r="AM5585" s="13"/>
      <c r="AN5585" s="13"/>
    </row>
    <row r="5586" spans="1:40" ht="15.75" hidden="1" customHeight="1" x14ac:dyDescent="0.25">
      <c r="A5586" s="13"/>
      <c r="B5586" s="13"/>
      <c r="C5586" s="13"/>
      <c r="D5586" s="13"/>
      <c r="E5586" s="13"/>
      <c r="F5586" s="13"/>
      <c r="G5586" s="13"/>
      <c r="H5586" s="13"/>
      <c r="I5586" s="13"/>
      <c r="J5586" s="13"/>
      <c r="K5586" s="13"/>
      <c r="L5586" s="13"/>
      <c r="M5586" s="13"/>
      <c r="N5586" s="13"/>
      <c r="O5586" s="13"/>
      <c r="P5586" s="13"/>
      <c r="Q5586" s="13"/>
      <c r="R5586" s="13"/>
      <c r="S5586" s="13"/>
      <c r="T5586" s="13"/>
      <c r="U5586" s="13"/>
      <c r="V5586" s="13"/>
      <c r="W5586" s="13"/>
      <c r="X5586" s="13"/>
      <c r="Y5586" s="13"/>
      <c r="Z5586" s="13"/>
      <c r="AA5586" s="13"/>
      <c r="AB5586" s="13"/>
      <c r="AC5586" s="13"/>
      <c r="AD5586" s="13"/>
      <c r="AE5586" s="13"/>
      <c r="AF5586" s="13"/>
      <c r="AG5586" s="13"/>
      <c r="AH5586" s="13"/>
      <c r="AI5586" s="13"/>
      <c r="AJ5586" s="13"/>
      <c r="AK5586" s="13"/>
      <c r="AL5586" s="13"/>
      <c r="AM5586" s="13"/>
      <c r="AN5586" s="13"/>
    </row>
    <row r="5587" spans="1:40" ht="15.75" hidden="1" customHeight="1" x14ac:dyDescent="0.25">
      <c r="A5587" s="13"/>
      <c r="B5587" s="13"/>
      <c r="C5587" s="13"/>
      <c r="D5587" s="13"/>
      <c r="E5587" s="13"/>
      <c r="F5587" s="13"/>
      <c r="G5587" s="13"/>
      <c r="H5587" s="13"/>
      <c r="I5587" s="13"/>
      <c r="J5587" s="13"/>
      <c r="K5587" s="13"/>
      <c r="L5587" s="13"/>
      <c r="M5587" s="13"/>
      <c r="N5587" s="13"/>
      <c r="O5587" s="13"/>
      <c r="P5587" s="13"/>
      <c r="Q5587" s="13"/>
      <c r="R5587" s="13"/>
      <c r="S5587" s="13"/>
      <c r="T5587" s="13"/>
      <c r="U5587" s="13"/>
      <c r="V5587" s="13"/>
      <c r="W5587" s="13"/>
      <c r="X5587" s="13"/>
      <c r="Y5587" s="13"/>
      <c r="Z5587" s="13"/>
      <c r="AA5587" s="13"/>
      <c r="AB5587" s="13"/>
      <c r="AC5587" s="13"/>
      <c r="AD5587" s="13"/>
      <c r="AE5587" s="13"/>
      <c r="AF5587" s="13"/>
      <c r="AG5587" s="13"/>
      <c r="AH5587" s="13"/>
      <c r="AI5587" s="13"/>
      <c r="AJ5587" s="13"/>
      <c r="AK5587" s="13"/>
      <c r="AL5587" s="13"/>
      <c r="AM5587" s="13"/>
      <c r="AN5587" s="13"/>
    </row>
    <row r="5588" spans="1:40" ht="15.75" hidden="1" customHeight="1" x14ac:dyDescent="0.25">
      <c r="A5588" s="13"/>
      <c r="B5588" s="13"/>
      <c r="C5588" s="13"/>
      <c r="D5588" s="13"/>
      <c r="E5588" s="13"/>
      <c r="F5588" s="13"/>
      <c r="G5588" s="13"/>
      <c r="H5588" s="13"/>
      <c r="I5588" s="13"/>
      <c r="J5588" s="13"/>
      <c r="K5588" s="13"/>
      <c r="L5588" s="13"/>
      <c r="M5588" s="13"/>
      <c r="N5588" s="13"/>
      <c r="O5588" s="13"/>
      <c r="P5588" s="13"/>
      <c r="Q5588" s="13"/>
      <c r="R5588" s="13"/>
      <c r="S5588" s="13"/>
      <c r="T5588" s="13"/>
      <c r="U5588" s="13"/>
      <c r="V5588" s="13"/>
      <c r="W5588" s="13"/>
      <c r="X5588" s="13"/>
      <c r="Y5588" s="13"/>
      <c r="Z5588" s="13"/>
      <c r="AA5588" s="13"/>
      <c r="AB5588" s="13"/>
      <c r="AC5588" s="13"/>
      <c r="AD5588" s="13"/>
      <c r="AE5588" s="13"/>
      <c r="AF5588" s="13"/>
      <c r="AG5588" s="13"/>
      <c r="AH5588" s="13"/>
      <c r="AI5588" s="13"/>
      <c r="AJ5588" s="13"/>
      <c r="AK5588" s="13"/>
      <c r="AL5588" s="13"/>
      <c r="AM5588" s="13"/>
      <c r="AN5588" s="13"/>
    </row>
    <row r="5589" spans="1:40" ht="15.75" hidden="1" customHeight="1" x14ac:dyDescent="0.25">
      <c r="A5589" s="13"/>
      <c r="B5589" s="13"/>
      <c r="C5589" s="13"/>
      <c r="D5589" s="13"/>
      <c r="E5589" s="13"/>
      <c r="F5589" s="13"/>
      <c r="G5589" s="13"/>
      <c r="H5589" s="13"/>
      <c r="I5589" s="13"/>
      <c r="J5589" s="13"/>
      <c r="K5589" s="13"/>
      <c r="L5589" s="13"/>
      <c r="M5589" s="13"/>
      <c r="N5589" s="13"/>
      <c r="O5589" s="13"/>
      <c r="P5589" s="13"/>
      <c r="Q5589" s="13"/>
      <c r="R5589" s="13"/>
      <c r="S5589" s="13"/>
      <c r="T5589" s="13"/>
      <c r="U5589" s="13"/>
      <c r="V5589" s="13"/>
      <c r="W5589" s="13"/>
      <c r="X5589" s="13"/>
      <c r="Y5589" s="13"/>
      <c r="Z5589" s="13"/>
      <c r="AA5589" s="13"/>
      <c r="AB5589" s="13"/>
      <c r="AC5589" s="13"/>
      <c r="AD5589" s="13"/>
      <c r="AE5589" s="13"/>
      <c r="AF5589" s="13"/>
      <c r="AG5589" s="13"/>
      <c r="AH5589" s="13"/>
      <c r="AI5589" s="13"/>
      <c r="AJ5589" s="13"/>
      <c r="AK5589" s="13"/>
      <c r="AL5589" s="13"/>
      <c r="AM5589" s="13"/>
      <c r="AN5589" s="13"/>
    </row>
    <row r="5590" spans="1:40" ht="15.75" hidden="1" customHeight="1" x14ac:dyDescent="0.25">
      <c r="A5590" s="13"/>
      <c r="B5590" s="13"/>
      <c r="C5590" s="13"/>
      <c r="D5590" s="13"/>
      <c r="E5590" s="13"/>
      <c r="F5590" s="13"/>
      <c r="G5590" s="13"/>
      <c r="H5590" s="13"/>
      <c r="I5590" s="13"/>
      <c r="J5590" s="13"/>
      <c r="K5590" s="13"/>
      <c r="L5590" s="13"/>
      <c r="M5590" s="13"/>
      <c r="N5590" s="13"/>
      <c r="O5590" s="13"/>
      <c r="P5590" s="13"/>
      <c r="Q5590" s="13"/>
      <c r="R5590" s="13"/>
      <c r="S5590" s="13"/>
      <c r="T5590" s="13"/>
      <c r="U5590" s="13"/>
      <c r="V5590" s="13"/>
      <c r="W5590" s="13"/>
      <c r="X5590" s="13"/>
      <c r="Y5590" s="13"/>
      <c r="Z5590" s="13"/>
      <c r="AA5590" s="13"/>
      <c r="AB5590" s="13"/>
      <c r="AC5590" s="13"/>
      <c r="AD5590" s="13"/>
      <c r="AE5590" s="13"/>
      <c r="AF5590" s="13"/>
      <c r="AG5590" s="13"/>
      <c r="AH5590" s="13"/>
      <c r="AI5590" s="13"/>
      <c r="AJ5590" s="13"/>
      <c r="AK5590" s="13"/>
      <c r="AL5590" s="13"/>
      <c r="AM5590" s="13"/>
      <c r="AN5590" s="13"/>
    </row>
    <row r="5591" spans="1:40" ht="15.75" hidden="1" customHeight="1" x14ac:dyDescent="0.25">
      <c r="A5591" s="13"/>
      <c r="B5591" s="13"/>
      <c r="C5591" s="13"/>
      <c r="D5591" s="13"/>
      <c r="E5591" s="13"/>
      <c r="F5591" s="13"/>
      <c r="G5591" s="13"/>
      <c r="H5591" s="13"/>
      <c r="I5591" s="13"/>
      <c r="J5591" s="13"/>
      <c r="K5591" s="13"/>
      <c r="L5591" s="13"/>
      <c r="M5591" s="13"/>
      <c r="N5591" s="13"/>
      <c r="O5591" s="13"/>
      <c r="P5591" s="13"/>
      <c r="Q5591" s="13"/>
      <c r="R5591" s="13"/>
      <c r="S5591" s="13"/>
      <c r="T5591" s="13"/>
      <c r="U5591" s="13"/>
      <c r="V5591" s="13"/>
      <c r="W5591" s="13"/>
      <c r="X5591" s="13"/>
      <c r="Y5591" s="13"/>
      <c r="Z5591" s="13"/>
      <c r="AA5591" s="13"/>
      <c r="AB5591" s="13"/>
      <c r="AC5591" s="13"/>
      <c r="AD5591" s="13"/>
      <c r="AE5591" s="13"/>
      <c r="AF5591" s="13"/>
      <c r="AG5591" s="13"/>
      <c r="AH5591" s="13"/>
      <c r="AI5591" s="13"/>
      <c r="AJ5591" s="13"/>
      <c r="AK5591" s="13"/>
      <c r="AL5591" s="13"/>
      <c r="AM5591" s="13"/>
      <c r="AN5591" s="13"/>
    </row>
    <row r="5592" spans="1:40" ht="15.75" hidden="1" customHeight="1" x14ac:dyDescent="0.25">
      <c r="A5592" s="13"/>
      <c r="B5592" s="13"/>
      <c r="C5592" s="13"/>
      <c r="D5592" s="13"/>
      <c r="E5592" s="13"/>
      <c r="F5592" s="13"/>
      <c r="G5592" s="13"/>
      <c r="H5592" s="13"/>
      <c r="I5592" s="13"/>
      <c r="J5592" s="13"/>
      <c r="K5592" s="13"/>
      <c r="L5592" s="13"/>
      <c r="M5592" s="13"/>
      <c r="N5592" s="13"/>
      <c r="O5592" s="13"/>
      <c r="P5592" s="13"/>
      <c r="Q5592" s="13"/>
      <c r="R5592" s="13"/>
      <c r="S5592" s="13"/>
      <c r="T5592" s="13"/>
      <c r="U5592" s="13"/>
      <c r="V5592" s="13"/>
      <c r="W5592" s="13"/>
      <c r="X5592" s="13"/>
      <c r="Y5592" s="13"/>
      <c r="Z5592" s="13"/>
      <c r="AA5592" s="13"/>
      <c r="AB5592" s="13"/>
      <c r="AC5592" s="13"/>
      <c r="AD5592" s="13"/>
      <c r="AE5592" s="13"/>
      <c r="AF5592" s="13"/>
      <c r="AG5592" s="13"/>
      <c r="AH5592" s="13"/>
      <c r="AI5592" s="13"/>
      <c r="AJ5592" s="13"/>
      <c r="AK5592" s="13"/>
      <c r="AL5592" s="13"/>
      <c r="AM5592" s="13"/>
      <c r="AN5592" s="13"/>
    </row>
    <row r="5593" spans="1:40" ht="15.75" hidden="1" customHeight="1" x14ac:dyDescent="0.25">
      <c r="A5593" s="13"/>
      <c r="B5593" s="13"/>
      <c r="C5593" s="13"/>
      <c r="D5593" s="13"/>
      <c r="E5593" s="13"/>
      <c r="F5593" s="13"/>
      <c r="G5593" s="13"/>
      <c r="H5593" s="13"/>
      <c r="I5593" s="13"/>
      <c r="J5593" s="13"/>
      <c r="K5593" s="13"/>
      <c r="L5593" s="13"/>
      <c r="M5593" s="13"/>
      <c r="N5593" s="13"/>
      <c r="O5593" s="13"/>
      <c r="P5593" s="13"/>
      <c r="Q5593" s="13"/>
      <c r="R5593" s="13"/>
      <c r="S5593" s="13"/>
      <c r="T5593" s="13"/>
      <c r="U5593" s="13"/>
      <c r="V5593" s="13"/>
      <c r="W5593" s="13"/>
      <c r="X5593" s="13"/>
      <c r="Y5593" s="13"/>
      <c r="Z5593" s="13"/>
      <c r="AA5593" s="13"/>
      <c r="AB5593" s="13"/>
      <c r="AC5593" s="13"/>
      <c r="AD5593" s="13"/>
      <c r="AE5593" s="13"/>
      <c r="AF5593" s="13"/>
      <c r="AG5593" s="13"/>
      <c r="AH5593" s="13"/>
      <c r="AI5593" s="13"/>
      <c r="AJ5593" s="13"/>
      <c r="AK5593" s="13"/>
      <c r="AL5593" s="13"/>
      <c r="AM5593" s="13"/>
      <c r="AN5593" s="13"/>
    </row>
    <row r="5594" spans="1:40" ht="15.75" hidden="1" customHeight="1" x14ac:dyDescent="0.25">
      <c r="A5594" s="13"/>
      <c r="B5594" s="13"/>
      <c r="C5594" s="13"/>
      <c r="D5594" s="13"/>
      <c r="E5594" s="13"/>
      <c r="F5594" s="13"/>
      <c r="G5594" s="13"/>
      <c r="H5594" s="13"/>
      <c r="I5594" s="13"/>
      <c r="J5594" s="13"/>
      <c r="K5594" s="13"/>
      <c r="L5594" s="13"/>
      <c r="M5594" s="13"/>
      <c r="N5594" s="13"/>
      <c r="O5594" s="13"/>
      <c r="P5594" s="13"/>
      <c r="Q5594" s="13"/>
      <c r="R5594" s="13"/>
      <c r="S5594" s="13"/>
      <c r="T5594" s="13"/>
      <c r="U5594" s="13"/>
      <c r="V5594" s="13"/>
      <c r="W5594" s="13"/>
      <c r="X5594" s="13"/>
      <c r="Y5594" s="13"/>
      <c r="Z5594" s="13"/>
      <c r="AA5594" s="13"/>
      <c r="AB5594" s="13"/>
      <c r="AC5594" s="13"/>
      <c r="AD5594" s="13"/>
      <c r="AE5594" s="13"/>
      <c r="AF5594" s="13"/>
      <c r="AG5594" s="13"/>
      <c r="AH5594" s="13"/>
      <c r="AI5594" s="13"/>
      <c r="AJ5594" s="13"/>
      <c r="AK5594" s="13"/>
      <c r="AL5594" s="13"/>
      <c r="AM5594" s="13"/>
      <c r="AN5594" s="13"/>
    </row>
    <row r="5595" spans="1:40" ht="15.75" hidden="1" customHeight="1" x14ac:dyDescent="0.25">
      <c r="A5595" s="13"/>
      <c r="B5595" s="13"/>
      <c r="C5595" s="13"/>
      <c r="D5595" s="13"/>
      <c r="E5595" s="13"/>
      <c r="F5595" s="13"/>
      <c r="G5595" s="13"/>
      <c r="H5595" s="13"/>
      <c r="I5595" s="13"/>
      <c r="J5595" s="13"/>
      <c r="K5595" s="13"/>
      <c r="L5595" s="13"/>
      <c r="M5595" s="13"/>
      <c r="N5595" s="13"/>
      <c r="O5595" s="13"/>
      <c r="P5595" s="13"/>
      <c r="Q5595" s="13"/>
      <c r="R5595" s="13"/>
      <c r="S5595" s="13"/>
      <c r="T5595" s="13"/>
      <c r="U5595" s="13"/>
      <c r="V5595" s="13"/>
      <c r="W5595" s="13"/>
      <c r="X5595" s="13"/>
      <c r="Y5595" s="13"/>
      <c r="Z5595" s="13"/>
      <c r="AA5595" s="13"/>
      <c r="AB5595" s="13"/>
      <c r="AC5595" s="13"/>
      <c r="AD5595" s="13"/>
      <c r="AE5595" s="13"/>
      <c r="AF5595" s="13"/>
      <c r="AG5595" s="13"/>
      <c r="AH5595" s="13"/>
      <c r="AI5595" s="13"/>
      <c r="AJ5595" s="13"/>
      <c r="AK5595" s="13"/>
      <c r="AL5595" s="13"/>
      <c r="AM5595" s="13"/>
      <c r="AN5595" s="13"/>
    </row>
    <row r="5596" spans="1:40" ht="15.75" hidden="1" customHeight="1" x14ac:dyDescent="0.25">
      <c r="A5596" s="13"/>
      <c r="B5596" s="13"/>
      <c r="C5596" s="13"/>
      <c r="D5596" s="13"/>
      <c r="E5596" s="13"/>
      <c r="F5596" s="13"/>
      <c r="G5596" s="13"/>
      <c r="H5596" s="13"/>
      <c r="I5596" s="13"/>
      <c r="J5596" s="13"/>
      <c r="K5596" s="13"/>
      <c r="L5596" s="13"/>
      <c r="M5596" s="13"/>
      <c r="N5596" s="13"/>
      <c r="O5596" s="13"/>
      <c r="P5596" s="13"/>
      <c r="Q5596" s="13"/>
      <c r="R5596" s="13"/>
      <c r="S5596" s="13"/>
      <c r="T5596" s="13"/>
      <c r="U5596" s="13"/>
      <c r="V5596" s="13"/>
      <c r="W5596" s="13"/>
      <c r="X5596" s="13"/>
      <c r="Y5596" s="13"/>
      <c r="Z5596" s="13"/>
      <c r="AA5596" s="13"/>
      <c r="AB5596" s="13"/>
      <c r="AC5596" s="13"/>
      <c r="AD5596" s="13"/>
      <c r="AE5596" s="13"/>
      <c r="AF5596" s="13"/>
      <c r="AG5596" s="13"/>
      <c r="AH5596" s="13"/>
      <c r="AI5596" s="13"/>
      <c r="AJ5596" s="13"/>
      <c r="AK5596" s="13"/>
      <c r="AL5596" s="13"/>
      <c r="AM5596" s="13"/>
      <c r="AN5596" s="13"/>
    </row>
    <row r="5597" spans="1:40" ht="15.75" hidden="1" customHeight="1" x14ac:dyDescent="0.25">
      <c r="A5597" s="13"/>
      <c r="B5597" s="13"/>
      <c r="C5597" s="13"/>
      <c r="D5597" s="13"/>
      <c r="E5597" s="13"/>
      <c r="F5597" s="13"/>
      <c r="G5597" s="13"/>
      <c r="H5597" s="13"/>
      <c r="I5597" s="13"/>
      <c r="J5597" s="13"/>
      <c r="K5597" s="13"/>
      <c r="L5597" s="13"/>
      <c r="M5597" s="13"/>
      <c r="N5597" s="13"/>
      <c r="O5597" s="13"/>
      <c r="P5597" s="13"/>
      <c r="Q5597" s="13"/>
      <c r="R5597" s="13"/>
      <c r="S5597" s="13"/>
      <c r="T5597" s="13"/>
      <c r="U5597" s="13"/>
      <c r="V5597" s="13"/>
      <c r="W5597" s="13"/>
      <c r="X5597" s="13"/>
      <c r="Y5597" s="13"/>
      <c r="Z5597" s="13"/>
      <c r="AA5597" s="13"/>
      <c r="AB5597" s="13"/>
      <c r="AC5597" s="13"/>
      <c r="AD5597" s="13"/>
      <c r="AE5597" s="13"/>
      <c r="AF5597" s="13"/>
      <c r="AG5597" s="13"/>
      <c r="AH5597" s="13"/>
      <c r="AI5597" s="13"/>
      <c r="AJ5597" s="13"/>
      <c r="AK5597" s="13"/>
      <c r="AL5597" s="13"/>
      <c r="AM5597" s="13"/>
      <c r="AN5597" s="13"/>
    </row>
    <row r="5598" spans="1:40" ht="15.75" hidden="1" customHeight="1" x14ac:dyDescent="0.25">
      <c r="A5598" s="13"/>
      <c r="B5598" s="13"/>
      <c r="C5598" s="13"/>
      <c r="D5598" s="13"/>
      <c r="E5598" s="13"/>
      <c r="F5598" s="13"/>
      <c r="G5598" s="13"/>
      <c r="H5598" s="13"/>
      <c r="I5598" s="13"/>
      <c r="J5598" s="13"/>
      <c r="K5598" s="13"/>
      <c r="L5598" s="13"/>
      <c r="M5598" s="13"/>
      <c r="N5598" s="13"/>
      <c r="O5598" s="13"/>
      <c r="P5598" s="13"/>
      <c r="Q5598" s="13"/>
      <c r="R5598" s="13"/>
      <c r="S5598" s="13"/>
      <c r="T5598" s="13"/>
      <c r="U5598" s="13"/>
      <c r="V5598" s="13"/>
      <c r="W5598" s="13"/>
      <c r="X5598" s="13"/>
      <c r="Y5598" s="13"/>
      <c r="Z5598" s="13"/>
      <c r="AA5598" s="13"/>
      <c r="AB5598" s="13"/>
      <c r="AC5598" s="13"/>
      <c r="AD5598" s="13"/>
      <c r="AE5598" s="13"/>
      <c r="AF5598" s="13"/>
      <c r="AG5598" s="13"/>
      <c r="AH5598" s="13"/>
      <c r="AI5598" s="13"/>
      <c r="AJ5598" s="13"/>
      <c r="AK5598" s="13"/>
      <c r="AL5598" s="13"/>
      <c r="AM5598" s="13"/>
      <c r="AN5598" s="13"/>
    </row>
    <row r="5599" spans="1:40" ht="15.75" hidden="1" customHeight="1" x14ac:dyDescent="0.25">
      <c r="A5599" s="13"/>
      <c r="B5599" s="13"/>
      <c r="C5599" s="13"/>
      <c r="D5599" s="13"/>
      <c r="E5599" s="13"/>
      <c r="F5599" s="13"/>
      <c r="G5599" s="13"/>
      <c r="H5599" s="13"/>
      <c r="I5599" s="13"/>
      <c r="J5599" s="13"/>
      <c r="K5599" s="13"/>
      <c r="L5599" s="13"/>
      <c r="M5599" s="13"/>
      <c r="N5599" s="13"/>
      <c r="O5599" s="13"/>
      <c r="P5599" s="13"/>
      <c r="Q5599" s="13"/>
      <c r="R5599" s="13"/>
      <c r="S5599" s="13"/>
      <c r="T5599" s="13"/>
      <c r="U5599" s="13"/>
      <c r="V5599" s="13"/>
      <c r="W5599" s="13"/>
      <c r="X5599" s="13"/>
      <c r="Y5599" s="13"/>
      <c r="Z5599" s="13"/>
      <c r="AA5599" s="13"/>
      <c r="AB5599" s="13"/>
      <c r="AC5599" s="13"/>
      <c r="AD5599" s="13"/>
      <c r="AE5599" s="13"/>
      <c r="AF5599" s="13"/>
      <c r="AG5599" s="13"/>
      <c r="AH5599" s="13"/>
      <c r="AI5599" s="13"/>
      <c r="AJ5599" s="13"/>
      <c r="AK5599" s="13"/>
      <c r="AL5599" s="13"/>
      <c r="AM5599" s="13"/>
      <c r="AN5599" s="13"/>
    </row>
    <row r="5600" spans="1:40" ht="15.75" hidden="1" customHeight="1" x14ac:dyDescent="0.25">
      <c r="A5600" s="13"/>
      <c r="B5600" s="13"/>
      <c r="C5600" s="13"/>
      <c r="D5600" s="13"/>
      <c r="E5600" s="13"/>
      <c r="F5600" s="13"/>
      <c r="G5600" s="13"/>
      <c r="H5600" s="13"/>
      <c r="I5600" s="13"/>
      <c r="J5600" s="13"/>
      <c r="K5600" s="13"/>
      <c r="L5600" s="13"/>
      <c r="M5600" s="13"/>
      <c r="N5600" s="13"/>
      <c r="O5600" s="13"/>
      <c r="P5600" s="13"/>
      <c r="Q5600" s="13"/>
      <c r="R5600" s="13"/>
      <c r="S5600" s="13"/>
      <c r="T5600" s="13"/>
      <c r="U5600" s="13"/>
      <c r="V5600" s="13"/>
      <c r="W5600" s="13"/>
      <c r="X5600" s="13"/>
      <c r="Y5600" s="13"/>
      <c r="Z5600" s="13"/>
      <c r="AA5600" s="13"/>
      <c r="AB5600" s="13"/>
      <c r="AC5600" s="13"/>
      <c r="AD5600" s="13"/>
      <c r="AE5600" s="13"/>
      <c r="AF5600" s="13"/>
      <c r="AG5600" s="13"/>
      <c r="AH5600" s="13"/>
      <c r="AI5600" s="13"/>
      <c r="AJ5600" s="13"/>
      <c r="AK5600" s="13"/>
      <c r="AL5600" s="13"/>
      <c r="AM5600" s="13"/>
      <c r="AN5600" s="13"/>
    </row>
    <row r="5601" spans="1:40" ht="15.75" hidden="1" customHeight="1" x14ac:dyDescent="0.25">
      <c r="A5601" s="13"/>
      <c r="B5601" s="13"/>
      <c r="C5601" s="13"/>
      <c r="D5601" s="13"/>
      <c r="E5601" s="13"/>
      <c r="F5601" s="13"/>
      <c r="G5601" s="13"/>
      <c r="H5601" s="13"/>
      <c r="I5601" s="13"/>
      <c r="J5601" s="13"/>
      <c r="K5601" s="13"/>
      <c r="L5601" s="13"/>
      <c r="M5601" s="13"/>
      <c r="N5601" s="13"/>
      <c r="O5601" s="13"/>
      <c r="P5601" s="13"/>
      <c r="Q5601" s="13"/>
      <c r="R5601" s="13"/>
      <c r="S5601" s="13"/>
      <c r="T5601" s="13"/>
      <c r="U5601" s="13"/>
      <c r="V5601" s="13"/>
      <c r="W5601" s="13"/>
      <c r="X5601" s="13"/>
      <c r="Y5601" s="13"/>
      <c r="Z5601" s="13"/>
      <c r="AA5601" s="13"/>
      <c r="AB5601" s="13"/>
      <c r="AC5601" s="13"/>
      <c r="AD5601" s="13"/>
      <c r="AE5601" s="13"/>
      <c r="AF5601" s="13"/>
      <c r="AG5601" s="13"/>
      <c r="AH5601" s="13"/>
      <c r="AI5601" s="13"/>
      <c r="AJ5601" s="13"/>
      <c r="AK5601" s="13"/>
      <c r="AL5601" s="13"/>
      <c r="AM5601" s="13"/>
      <c r="AN5601" s="13"/>
    </row>
    <row r="5602" spans="1:40" ht="15.75" hidden="1" customHeight="1" x14ac:dyDescent="0.25">
      <c r="A5602" s="13"/>
      <c r="B5602" s="13"/>
      <c r="C5602" s="13"/>
      <c r="D5602" s="13"/>
      <c r="E5602" s="13"/>
      <c r="F5602" s="13"/>
      <c r="G5602" s="13"/>
      <c r="H5602" s="13"/>
      <c r="I5602" s="13"/>
      <c r="J5602" s="13"/>
      <c r="K5602" s="13"/>
      <c r="L5602" s="13"/>
      <c r="M5602" s="13"/>
      <c r="N5602" s="13"/>
      <c r="O5602" s="13"/>
      <c r="P5602" s="13"/>
      <c r="Q5602" s="13"/>
      <c r="R5602" s="13"/>
      <c r="S5602" s="13"/>
      <c r="T5602" s="13"/>
      <c r="U5602" s="13"/>
      <c r="V5602" s="13"/>
      <c r="W5602" s="13"/>
      <c r="X5602" s="13"/>
      <c r="Y5602" s="13"/>
      <c r="Z5602" s="13"/>
      <c r="AA5602" s="13"/>
      <c r="AB5602" s="13"/>
      <c r="AC5602" s="13"/>
      <c r="AD5602" s="13"/>
      <c r="AE5602" s="13"/>
      <c r="AF5602" s="13"/>
      <c r="AG5602" s="13"/>
      <c r="AH5602" s="13"/>
      <c r="AI5602" s="13"/>
      <c r="AJ5602" s="13"/>
      <c r="AK5602" s="13"/>
      <c r="AL5602" s="13"/>
      <c r="AM5602" s="13"/>
      <c r="AN5602" s="13"/>
    </row>
    <row r="5603" spans="1:40" ht="15.75" hidden="1" customHeight="1" x14ac:dyDescent="0.25">
      <c r="A5603" s="13"/>
      <c r="B5603" s="13"/>
      <c r="C5603" s="13"/>
      <c r="D5603" s="13"/>
      <c r="E5603" s="13"/>
      <c r="F5603" s="13"/>
      <c r="G5603" s="13"/>
      <c r="H5603" s="13"/>
      <c r="I5603" s="13"/>
      <c r="J5603" s="13"/>
      <c r="K5603" s="13"/>
      <c r="L5603" s="13"/>
      <c r="M5603" s="13"/>
      <c r="N5603" s="13"/>
      <c r="O5603" s="13"/>
      <c r="P5603" s="13"/>
      <c r="Q5603" s="13"/>
      <c r="R5603" s="13"/>
      <c r="S5603" s="13"/>
      <c r="T5603" s="13"/>
      <c r="U5603" s="13"/>
      <c r="V5603" s="13"/>
      <c r="W5603" s="13"/>
      <c r="X5603" s="13"/>
      <c r="Y5603" s="13"/>
      <c r="Z5603" s="13"/>
      <c r="AA5603" s="13"/>
      <c r="AB5603" s="13"/>
      <c r="AC5603" s="13"/>
      <c r="AD5603" s="13"/>
      <c r="AE5603" s="13"/>
      <c r="AF5603" s="13"/>
      <c r="AG5603" s="13"/>
      <c r="AH5603" s="13"/>
      <c r="AI5603" s="13"/>
      <c r="AJ5603" s="13"/>
      <c r="AK5603" s="13"/>
      <c r="AL5603" s="13"/>
      <c r="AM5603" s="13"/>
      <c r="AN5603" s="13"/>
    </row>
    <row r="5604" spans="1:40" ht="15.75" hidden="1" customHeight="1" x14ac:dyDescent="0.25">
      <c r="A5604" s="13"/>
      <c r="B5604" s="13"/>
      <c r="C5604" s="13"/>
      <c r="D5604" s="13"/>
      <c r="E5604" s="13"/>
      <c r="F5604" s="13"/>
      <c r="G5604" s="13"/>
      <c r="H5604" s="13"/>
      <c r="I5604" s="13"/>
      <c r="J5604" s="13"/>
      <c r="K5604" s="13"/>
      <c r="L5604" s="13"/>
      <c r="M5604" s="13"/>
      <c r="N5604" s="13"/>
      <c r="O5604" s="13"/>
      <c r="P5604" s="13"/>
      <c r="Q5604" s="13"/>
      <c r="R5604" s="13"/>
      <c r="S5604" s="13"/>
      <c r="T5604" s="13"/>
      <c r="U5604" s="13"/>
      <c r="V5604" s="13"/>
      <c r="W5604" s="13"/>
      <c r="X5604" s="13"/>
      <c r="Y5604" s="13"/>
      <c r="Z5604" s="13"/>
      <c r="AA5604" s="13"/>
      <c r="AB5604" s="13"/>
      <c r="AC5604" s="13"/>
      <c r="AD5604" s="13"/>
      <c r="AE5604" s="13"/>
      <c r="AF5604" s="13"/>
      <c r="AG5604" s="13"/>
      <c r="AH5604" s="13"/>
      <c r="AI5604" s="13"/>
      <c r="AJ5604" s="13"/>
      <c r="AK5604" s="13"/>
      <c r="AL5604" s="13"/>
      <c r="AM5604" s="13"/>
      <c r="AN5604" s="13"/>
    </row>
    <row r="5605" spans="1:40" ht="15.75" hidden="1" customHeight="1" x14ac:dyDescent="0.25">
      <c r="A5605" s="13"/>
      <c r="B5605" s="13"/>
      <c r="C5605" s="13"/>
      <c r="D5605" s="13"/>
      <c r="E5605" s="13"/>
      <c r="F5605" s="13"/>
      <c r="G5605" s="13"/>
      <c r="H5605" s="13"/>
      <c r="I5605" s="13"/>
      <c r="J5605" s="13"/>
      <c r="K5605" s="13"/>
      <c r="L5605" s="13"/>
      <c r="M5605" s="13"/>
      <c r="N5605" s="13"/>
      <c r="O5605" s="13"/>
      <c r="P5605" s="13"/>
      <c r="Q5605" s="13"/>
      <c r="R5605" s="13"/>
      <c r="S5605" s="13"/>
      <c r="T5605" s="13"/>
      <c r="U5605" s="13"/>
      <c r="V5605" s="13"/>
      <c r="W5605" s="13"/>
      <c r="X5605" s="13"/>
      <c r="Y5605" s="13"/>
      <c r="Z5605" s="13"/>
      <c r="AA5605" s="13"/>
      <c r="AB5605" s="13"/>
      <c r="AC5605" s="13"/>
      <c r="AD5605" s="13"/>
      <c r="AE5605" s="13"/>
      <c r="AF5605" s="13"/>
      <c r="AG5605" s="13"/>
      <c r="AH5605" s="13"/>
      <c r="AI5605" s="13"/>
      <c r="AJ5605" s="13"/>
      <c r="AK5605" s="13"/>
      <c r="AL5605" s="13"/>
      <c r="AM5605" s="13"/>
      <c r="AN5605" s="13"/>
    </row>
    <row r="5606" spans="1:40" ht="15.75" hidden="1" customHeight="1" x14ac:dyDescent="0.25">
      <c r="A5606" s="13"/>
      <c r="B5606" s="13"/>
      <c r="C5606" s="13"/>
      <c r="D5606" s="13"/>
      <c r="E5606" s="13"/>
      <c r="F5606" s="13"/>
      <c r="G5606" s="13"/>
      <c r="H5606" s="13"/>
      <c r="I5606" s="13"/>
      <c r="J5606" s="13"/>
      <c r="K5606" s="13"/>
      <c r="L5606" s="13"/>
      <c r="M5606" s="13"/>
      <c r="N5606" s="13"/>
      <c r="O5606" s="13"/>
      <c r="P5606" s="13"/>
      <c r="Q5606" s="13"/>
      <c r="R5606" s="13"/>
      <c r="S5606" s="13"/>
      <c r="T5606" s="13"/>
      <c r="U5606" s="13"/>
      <c r="V5606" s="13"/>
      <c r="W5606" s="13"/>
      <c r="X5606" s="13"/>
      <c r="Y5606" s="13"/>
      <c r="Z5606" s="13"/>
      <c r="AA5606" s="13"/>
      <c r="AB5606" s="13"/>
      <c r="AC5606" s="13"/>
      <c r="AD5606" s="13"/>
      <c r="AE5606" s="13"/>
      <c r="AF5606" s="13"/>
      <c r="AG5606" s="13"/>
      <c r="AH5606" s="13"/>
      <c r="AI5606" s="13"/>
      <c r="AJ5606" s="13"/>
      <c r="AK5606" s="13"/>
      <c r="AL5606" s="13"/>
      <c r="AM5606" s="13"/>
      <c r="AN5606" s="13"/>
    </row>
    <row r="5607" spans="1:40" ht="15.75" hidden="1" customHeight="1" x14ac:dyDescent="0.25">
      <c r="A5607" s="13"/>
      <c r="B5607" s="13"/>
      <c r="C5607" s="13"/>
      <c r="D5607" s="13"/>
      <c r="E5607" s="13"/>
      <c r="F5607" s="13"/>
      <c r="G5607" s="13"/>
      <c r="H5607" s="13"/>
      <c r="I5607" s="13"/>
      <c r="J5607" s="13"/>
      <c r="K5607" s="13"/>
      <c r="L5607" s="13"/>
      <c r="M5607" s="13"/>
      <c r="N5607" s="13"/>
      <c r="O5607" s="13"/>
      <c r="P5607" s="13"/>
      <c r="Q5607" s="13"/>
      <c r="R5607" s="13"/>
      <c r="S5607" s="13"/>
      <c r="T5607" s="13"/>
      <c r="U5607" s="13"/>
      <c r="V5607" s="13"/>
      <c r="W5607" s="13"/>
      <c r="X5607" s="13"/>
      <c r="Y5607" s="13"/>
      <c r="Z5607" s="13"/>
      <c r="AA5607" s="13"/>
      <c r="AB5607" s="13"/>
      <c r="AC5607" s="13"/>
      <c r="AD5607" s="13"/>
      <c r="AE5607" s="13"/>
      <c r="AF5607" s="13"/>
      <c r="AG5607" s="13"/>
      <c r="AH5607" s="13"/>
      <c r="AI5607" s="13"/>
      <c r="AJ5607" s="13"/>
      <c r="AK5607" s="13"/>
      <c r="AL5607" s="13"/>
      <c r="AM5607" s="13"/>
      <c r="AN5607" s="13"/>
    </row>
    <row r="5608" spans="1:40" ht="15.75" hidden="1" customHeight="1" x14ac:dyDescent="0.25">
      <c r="A5608" s="13"/>
      <c r="B5608" s="13"/>
      <c r="C5608" s="13"/>
      <c r="D5608" s="13"/>
      <c r="E5608" s="13"/>
      <c r="F5608" s="13"/>
      <c r="G5608" s="13"/>
      <c r="H5608" s="13"/>
      <c r="I5608" s="13"/>
      <c r="J5608" s="13"/>
      <c r="K5608" s="13"/>
      <c r="L5608" s="13"/>
      <c r="M5608" s="13"/>
      <c r="N5608" s="13"/>
      <c r="O5608" s="13"/>
      <c r="P5608" s="13"/>
      <c r="Q5608" s="13"/>
      <c r="R5608" s="13"/>
      <c r="S5608" s="13"/>
      <c r="T5608" s="13"/>
      <c r="U5608" s="13"/>
      <c r="V5608" s="13"/>
      <c r="W5608" s="13"/>
      <c r="X5608" s="13"/>
      <c r="Y5608" s="13"/>
      <c r="Z5608" s="13"/>
      <c r="AA5608" s="13"/>
      <c r="AB5608" s="13"/>
      <c r="AC5608" s="13"/>
      <c r="AD5608" s="13"/>
      <c r="AE5608" s="13"/>
      <c r="AF5608" s="13"/>
      <c r="AG5608" s="13"/>
      <c r="AH5608" s="13"/>
      <c r="AI5608" s="13"/>
      <c r="AJ5608" s="13"/>
      <c r="AK5608" s="13"/>
      <c r="AL5608" s="13"/>
      <c r="AM5608" s="13"/>
      <c r="AN5608" s="13"/>
    </row>
    <row r="5609" spans="1:40" ht="15.75" hidden="1" customHeight="1" x14ac:dyDescent="0.25">
      <c r="A5609" s="13"/>
      <c r="B5609" s="13"/>
      <c r="C5609" s="13"/>
      <c r="D5609" s="13"/>
      <c r="E5609" s="13"/>
      <c r="F5609" s="13"/>
      <c r="G5609" s="13"/>
      <c r="H5609" s="13"/>
      <c r="I5609" s="13"/>
      <c r="J5609" s="13"/>
      <c r="K5609" s="13"/>
      <c r="L5609" s="13"/>
      <c r="M5609" s="13"/>
      <c r="N5609" s="13"/>
      <c r="O5609" s="13"/>
      <c r="P5609" s="13"/>
      <c r="Q5609" s="13"/>
      <c r="R5609" s="13"/>
      <c r="S5609" s="13"/>
      <c r="T5609" s="13"/>
      <c r="U5609" s="13"/>
      <c r="V5609" s="13"/>
      <c r="W5609" s="13"/>
      <c r="X5609" s="13"/>
      <c r="Y5609" s="13"/>
      <c r="Z5609" s="13"/>
      <c r="AA5609" s="13"/>
      <c r="AB5609" s="13"/>
      <c r="AC5609" s="13"/>
      <c r="AD5609" s="13"/>
      <c r="AE5609" s="13"/>
      <c r="AF5609" s="13"/>
      <c r="AG5609" s="13"/>
      <c r="AH5609" s="13"/>
      <c r="AI5609" s="13"/>
      <c r="AJ5609" s="13"/>
      <c r="AK5609" s="13"/>
      <c r="AL5609" s="13"/>
      <c r="AM5609" s="13"/>
      <c r="AN5609" s="13"/>
    </row>
    <row r="5610" spans="1:40" ht="15.75" hidden="1" customHeight="1" x14ac:dyDescent="0.25">
      <c r="A5610" s="13"/>
      <c r="B5610" s="13"/>
      <c r="C5610" s="13"/>
      <c r="D5610" s="13"/>
      <c r="E5610" s="13"/>
      <c r="F5610" s="13"/>
      <c r="G5610" s="13"/>
      <c r="H5610" s="13"/>
      <c r="I5610" s="13"/>
      <c r="J5610" s="13"/>
      <c r="K5610" s="13"/>
      <c r="L5610" s="13"/>
      <c r="M5610" s="13"/>
      <c r="N5610" s="13"/>
      <c r="O5610" s="13"/>
      <c r="P5610" s="13"/>
      <c r="Q5610" s="13"/>
      <c r="R5610" s="13"/>
      <c r="S5610" s="13"/>
      <c r="T5610" s="13"/>
      <c r="U5610" s="13"/>
      <c r="V5610" s="13"/>
      <c r="W5610" s="13"/>
      <c r="X5610" s="13"/>
      <c r="Y5610" s="13"/>
      <c r="Z5610" s="13"/>
      <c r="AA5610" s="13"/>
      <c r="AB5610" s="13"/>
      <c r="AC5610" s="13"/>
      <c r="AD5610" s="13"/>
      <c r="AE5610" s="13"/>
      <c r="AF5610" s="13"/>
      <c r="AG5610" s="13"/>
      <c r="AH5610" s="13"/>
      <c r="AI5610" s="13"/>
      <c r="AJ5610" s="13"/>
      <c r="AK5610" s="13"/>
      <c r="AL5610" s="13"/>
      <c r="AM5610" s="13"/>
      <c r="AN5610" s="13"/>
    </row>
    <row r="5611" spans="1:40" ht="15.75" hidden="1" customHeight="1" x14ac:dyDescent="0.25">
      <c r="A5611" s="13"/>
      <c r="B5611" s="13"/>
      <c r="C5611" s="13"/>
      <c r="D5611" s="13"/>
      <c r="E5611" s="13"/>
      <c r="F5611" s="13"/>
      <c r="G5611" s="13"/>
      <c r="H5611" s="13"/>
      <c r="I5611" s="13"/>
      <c r="J5611" s="13"/>
      <c r="K5611" s="13"/>
      <c r="L5611" s="13"/>
      <c r="M5611" s="13"/>
      <c r="N5611" s="13"/>
      <c r="O5611" s="13"/>
      <c r="P5611" s="13"/>
      <c r="Q5611" s="13"/>
      <c r="R5611" s="13"/>
      <c r="S5611" s="13"/>
      <c r="T5611" s="13"/>
      <c r="U5611" s="13"/>
      <c r="V5611" s="13"/>
      <c r="W5611" s="13"/>
      <c r="X5611" s="13"/>
      <c r="Y5611" s="13"/>
      <c r="Z5611" s="13"/>
      <c r="AA5611" s="13"/>
      <c r="AB5611" s="13"/>
      <c r="AC5611" s="13"/>
      <c r="AD5611" s="13"/>
      <c r="AE5611" s="13"/>
      <c r="AF5611" s="13"/>
      <c r="AG5611" s="13"/>
      <c r="AH5611" s="13"/>
      <c r="AI5611" s="13"/>
      <c r="AJ5611" s="13"/>
      <c r="AK5611" s="13"/>
      <c r="AL5611" s="13"/>
      <c r="AM5611" s="13"/>
      <c r="AN5611" s="13"/>
    </row>
    <row r="5612" spans="1:40" ht="15.75" hidden="1" customHeight="1" x14ac:dyDescent="0.25">
      <c r="A5612" s="13"/>
      <c r="B5612" s="13"/>
      <c r="C5612" s="13"/>
      <c r="D5612" s="13"/>
      <c r="E5612" s="13"/>
      <c r="F5612" s="13"/>
      <c r="G5612" s="13"/>
      <c r="H5612" s="13"/>
      <c r="I5612" s="13"/>
      <c r="J5612" s="13"/>
      <c r="K5612" s="13"/>
      <c r="L5612" s="13"/>
      <c r="M5612" s="13"/>
      <c r="N5612" s="13"/>
      <c r="O5612" s="13"/>
      <c r="P5612" s="13"/>
      <c r="Q5612" s="13"/>
      <c r="R5612" s="13"/>
      <c r="S5612" s="13"/>
      <c r="T5612" s="13"/>
      <c r="U5612" s="13"/>
      <c r="V5612" s="13"/>
      <c r="W5612" s="13"/>
      <c r="X5612" s="13"/>
      <c r="Y5612" s="13"/>
      <c r="Z5612" s="13"/>
      <c r="AA5612" s="13"/>
      <c r="AB5612" s="13"/>
      <c r="AC5612" s="13"/>
      <c r="AD5612" s="13"/>
      <c r="AE5612" s="13"/>
      <c r="AF5612" s="13"/>
      <c r="AG5612" s="13"/>
      <c r="AH5612" s="13"/>
      <c r="AI5612" s="13"/>
      <c r="AJ5612" s="13"/>
      <c r="AK5612" s="13"/>
      <c r="AL5612" s="13"/>
      <c r="AM5612" s="13"/>
      <c r="AN5612" s="13"/>
    </row>
    <row r="5613" spans="1:40" ht="15.75" hidden="1" customHeight="1" x14ac:dyDescent="0.25">
      <c r="A5613" s="13"/>
      <c r="B5613" s="13"/>
      <c r="C5613" s="13"/>
      <c r="D5613" s="13"/>
      <c r="E5613" s="13"/>
      <c r="F5613" s="13"/>
      <c r="G5613" s="13"/>
      <c r="H5613" s="13"/>
      <c r="I5613" s="13"/>
      <c r="J5613" s="13"/>
      <c r="K5613" s="13"/>
      <c r="L5613" s="13"/>
      <c r="M5613" s="13"/>
      <c r="N5613" s="13"/>
      <c r="O5613" s="13"/>
      <c r="P5613" s="13"/>
      <c r="Q5613" s="13"/>
      <c r="R5613" s="13"/>
      <c r="S5613" s="13"/>
      <c r="T5613" s="13"/>
      <c r="U5613" s="13"/>
      <c r="V5613" s="13"/>
      <c r="W5613" s="13"/>
      <c r="X5613" s="13"/>
      <c r="Y5613" s="13"/>
      <c r="Z5613" s="13"/>
      <c r="AA5613" s="13"/>
      <c r="AB5613" s="13"/>
      <c r="AC5613" s="13"/>
      <c r="AD5613" s="13"/>
      <c r="AE5613" s="13"/>
      <c r="AF5613" s="13"/>
      <c r="AG5613" s="13"/>
      <c r="AH5613" s="13"/>
      <c r="AI5613" s="13"/>
      <c r="AJ5613" s="13"/>
      <c r="AK5613" s="13"/>
      <c r="AL5613" s="13"/>
      <c r="AM5613" s="13"/>
      <c r="AN5613" s="13"/>
    </row>
    <row r="5614" spans="1:40" ht="15.75" hidden="1" customHeight="1" x14ac:dyDescent="0.25">
      <c r="A5614" s="13"/>
      <c r="B5614" s="13"/>
      <c r="C5614" s="13"/>
      <c r="D5614" s="13"/>
      <c r="E5614" s="13"/>
      <c r="F5614" s="13"/>
      <c r="G5614" s="13"/>
      <c r="H5614" s="13"/>
      <c r="I5614" s="13"/>
      <c r="J5614" s="13"/>
      <c r="K5614" s="13"/>
      <c r="L5614" s="13"/>
      <c r="M5614" s="13"/>
      <c r="N5614" s="13"/>
      <c r="O5614" s="13"/>
      <c r="P5614" s="13"/>
      <c r="Q5614" s="13"/>
      <c r="R5614" s="13"/>
      <c r="S5614" s="13"/>
      <c r="T5614" s="13"/>
      <c r="U5614" s="13"/>
      <c r="V5614" s="13"/>
      <c r="W5614" s="13"/>
      <c r="X5614" s="13"/>
      <c r="Y5614" s="13"/>
      <c r="Z5614" s="13"/>
      <c r="AA5614" s="13"/>
      <c r="AB5614" s="13"/>
      <c r="AC5614" s="13"/>
      <c r="AD5614" s="13"/>
      <c r="AE5614" s="13"/>
      <c r="AF5614" s="13"/>
      <c r="AG5614" s="13"/>
      <c r="AH5614" s="13"/>
      <c r="AI5614" s="13"/>
      <c r="AJ5614" s="13"/>
      <c r="AK5614" s="13"/>
      <c r="AL5614" s="13"/>
      <c r="AM5614" s="13"/>
      <c r="AN5614" s="13"/>
    </row>
    <row r="5615" spans="1:40" ht="15.75" hidden="1" customHeight="1" x14ac:dyDescent="0.25">
      <c r="A5615" s="13"/>
      <c r="B5615" s="13"/>
      <c r="C5615" s="13"/>
      <c r="D5615" s="13"/>
      <c r="E5615" s="13"/>
      <c r="F5615" s="13"/>
      <c r="G5615" s="13"/>
      <c r="H5615" s="13"/>
      <c r="I5615" s="13"/>
      <c r="J5615" s="13"/>
      <c r="K5615" s="13"/>
      <c r="L5615" s="13"/>
      <c r="M5615" s="13"/>
      <c r="N5615" s="13"/>
      <c r="O5615" s="13"/>
      <c r="P5615" s="13"/>
      <c r="Q5615" s="13"/>
      <c r="R5615" s="13"/>
      <c r="S5615" s="13"/>
      <c r="T5615" s="13"/>
      <c r="U5615" s="13"/>
      <c r="V5615" s="13"/>
      <c r="W5615" s="13"/>
      <c r="X5615" s="13"/>
      <c r="Y5615" s="13"/>
      <c r="Z5615" s="13"/>
      <c r="AA5615" s="13"/>
      <c r="AB5615" s="13"/>
      <c r="AC5615" s="13"/>
      <c r="AD5615" s="13"/>
      <c r="AE5615" s="13"/>
      <c r="AF5615" s="13"/>
      <c r="AG5615" s="13"/>
      <c r="AH5615" s="13"/>
      <c r="AI5615" s="13"/>
      <c r="AJ5615" s="13"/>
      <c r="AK5615" s="13"/>
      <c r="AL5615" s="13"/>
      <c r="AM5615" s="13"/>
      <c r="AN5615" s="13"/>
    </row>
    <row r="5616" spans="1:40" ht="15.75" hidden="1" customHeight="1" x14ac:dyDescent="0.25">
      <c r="A5616" s="13"/>
      <c r="B5616" s="13"/>
      <c r="C5616" s="13"/>
      <c r="D5616" s="13"/>
      <c r="E5616" s="13"/>
      <c r="F5616" s="13"/>
      <c r="G5616" s="13"/>
      <c r="H5616" s="13"/>
      <c r="I5616" s="13"/>
      <c r="J5616" s="13"/>
      <c r="K5616" s="13"/>
      <c r="L5616" s="13"/>
      <c r="M5616" s="13"/>
      <c r="N5616" s="13"/>
      <c r="O5616" s="13"/>
      <c r="P5616" s="13"/>
      <c r="Q5616" s="13"/>
      <c r="R5616" s="13"/>
      <c r="S5616" s="13"/>
      <c r="T5616" s="13"/>
      <c r="U5616" s="13"/>
      <c r="V5616" s="13"/>
      <c r="W5616" s="13"/>
      <c r="X5616" s="13"/>
      <c r="Y5616" s="13"/>
      <c r="Z5616" s="13"/>
      <c r="AA5616" s="13"/>
      <c r="AB5616" s="13"/>
      <c r="AC5616" s="13"/>
      <c r="AD5616" s="13"/>
      <c r="AE5616" s="13"/>
      <c r="AF5616" s="13"/>
      <c r="AG5616" s="13"/>
      <c r="AH5616" s="13"/>
      <c r="AI5616" s="13"/>
      <c r="AJ5616" s="13"/>
      <c r="AK5616" s="13"/>
      <c r="AL5616" s="13"/>
      <c r="AM5616" s="13"/>
      <c r="AN5616" s="13"/>
    </row>
    <row r="5617" spans="1:40" ht="15.75" hidden="1" customHeight="1" x14ac:dyDescent="0.25">
      <c r="A5617" s="13"/>
      <c r="B5617" s="13"/>
      <c r="C5617" s="13"/>
      <c r="D5617" s="13"/>
      <c r="E5617" s="13"/>
      <c r="F5617" s="13"/>
      <c r="G5617" s="13"/>
      <c r="H5617" s="13"/>
      <c r="I5617" s="13"/>
      <c r="J5617" s="13"/>
      <c r="K5617" s="13"/>
      <c r="L5617" s="13"/>
      <c r="M5617" s="13"/>
      <c r="N5617" s="13"/>
      <c r="O5617" s="13"/>
      <c r="P5617" s="13"/>
      <c r="Q5617" s="13"/>
      <c r="R5617" s="13"/>
      <c r="S5617" s="13"/>
      <c r="T5617" s="13"/>
      <c r="U5617" s="13"/>
      <c r="V5617" s="13"/>
      <c r="W5617" s="13"/>
      <c r="X5617" s="13"/>
      <c r="Y5617" s="13"/>
      <c r="Z5617" s="13"/>
      <c r="AA5617" s="13"/>
      <c r="AB5617" s="13"/>
      <c r="AC5617" s="13"/>
      <c r="AD5617" s="13"/>
      <c r="AE5617" s="13"/>
      <c r="AF5617" s="13"/>
      <c r="AG5617" s="13"/>
      <c r="AH5617" s="13"/>
      <c r="AI5617" s="13"/>
      <c r="AJ5617" s="13"/>
      <c r="AK5617" s="13"/>
      <c r="AL5617" s="13"/>
      <c r="AM5617" s="13"/>
      <c r="AN5617" s="13"/>
    </row>
    <row r="5618" spans="1:40" ht="15.75" hidden="1" customHeight="1" x14ac:dyDescent="0.25">
      <c r="A5618" s="13"/>
      <c r="B5618" s="13"/>
      <c r="C5618" s="13"/>
      <c r="D5618" s="13"/>
      <c r="E5618" s="13"/>
      <c r="F5618" s="13"/>
      <c r="G5618" s="13"/>
      <c r="H5618" s="13"/>
      <c r="I5618" s="13"/>
      <c r="J5618" s="13"/>
      <c r="K5618" s="13"/>
      <c r="L5618" s="13"/>
      <c r="M5618" s="13"/>
      <c r="N5618" s="13"/>
      <c r="O5618" s="13"/>
      <c r="P5618" s="13"/>
      <c r="Q5618" s="13"/>
      <c r="R5618" s="13"/>
      <c r="S5618" s="13"/>
      <c r="T5618" s="13"/>
      <c r="U5618" s="13"/>
      <c r="V5618" s="13"/>
      <c r="W5618" s="13"/>
      <c r="X5618" s="13"/>
      <c r="Y5618" s="13"/>
      <c r="Z5618" s="13"/>
      <c r="AA5618" s="13"/>
      <c r="AB5618" s="13"/>
      <c r="AC5618" s="13"/>
      <c r="AD5618" s="13"/>
      <c r="AE5618" s="13"/>
      <c r="AF5618" s="13"/>
      <c r="AG5618" s="13"/>
      <c r="AH5618" s="13"/>
      <c r="AI5618" s="13"/>
      <c r="AJ5618" s="13"/>
      <c r="AK5618" s="13"/>
      <c r="AL5618" s="13"/>
      <c r="AM5618" s="13"/>
      <c r="AN5618" s="13"/>
    </row>
    <row r="5619" spans="1:40" ht="15.75" hidden="1" customHeight="1" x14ac:dyDescent="0.25">
      <c r="A5619" s="13"/>
      <c r="B5619" s="13"/>
      <c r="C5619" s="13"/>
      <c r="D5619" s="13"/>
      <c r="E5619" s="13"/>
      <c r="F5619" s="13"/>
      <c r="G5619" s="13"/>
      <c r="H5619" s="13"/>
      <c r="I5619" s="13"/>
      <c r="J5619" s="13"/>
      <c r="K5619" s="13"/>
      <c r="L5619" s="13"/>
      <c r="M5619" s="13"/>
      <c r="N5619" s="13"/>
      <c r="O5619" s="13"/>
      <c r="P5619" s="13"/>
      <c r="Q5619" s="13"/>
      <c r="R5619" s="13"/>
      <c r="S5619" s="13"/>
      <c r="T5619" s="13"/>
      <c r="U5619" s="13"/>
      <c r="V5619" s="13"/>
      <c r="W5619" s="13"/>
      <c r="X5619" s="13"/>
      <c r="Y5619" s="13"/>
      <c r="Z5619" s="13"/>
      <c r="AA5619" s="13"/>
      <c r="AB5619" s="13"/>
      <c r="AC5619" s="13"/>
      <c r="AD5619" s="13"/>
      <c r="AE5619" s="13"/>
      <c r="AF5619" s="13"/>
      <c r="AG5619" s="13"/>
      <c r="AH5619" s="13"/>
      <c r="AI5619" s="13"/>
      <c r="AJ5619" s="13"/>
      <c r="AK5619" s="13"/>
      <c r="AL5619" s="13"/>
      <c r="AM5619" s="13"/>
      <c r="AN5619" s="13"/>
    </row>
    <row r="5620" spans="1:40" ht="15.75" hidden="1" customHeight="1" x14ac:dyDescent="0.25">
      <c r="A5620" s="13"/>
      <c r="B5620" s="13"/>
      <c r="C5620" s="13"/>
      <c r="D5620" s="13"/>
      <c r="E5620" s="13"/>
      <c r="F5620" s="13"/>
      <c r="G5620" s="13"/>
      <c r="H5620" s="13"/>
      <c r="I5620" s="13"/>
      <c r="J5620" s="13"/>
      <c r="K5620" s="13"/>
      <c r="L5620" s="13"/>
      <c r="M5620" s="13"/>
      <c r="N5620" s="13"/>
      <c r="O5620" s="13"/>
      <c r="P5620" s="13"/>
      <c r="Q5620" s="13"/>
      <c r="R5620" s="13"/>
      <c r="S5620" s="13"/>
      <c r="T5620" s="13"/>
      <c r="U5620" s="13"/>
      <c r="V5620" s="13"/>
      <c r="W5620" s="13"/>
      <c r="X5620" s="13"/>
      <c r="Y5620" s="13"/>
      <c r="Z5620" s="13"/>
      <c r="AA5620" s="13"/>
      <c r="AB5620" s="13"/>
      <c r="AC5620" s="13"/>
      <c r="AD5620" s="13"/>
      <c r="AE5620" s="13"/>
      <c r="AF5620" s="13"/>
      <c r="AG5620" s="13"/>
      <c r="AH5620" s="13"/>
      <c r="AI5620" s="13"/>
      <c r="AJ5620" s="13"/>
      <c r="AK5620" s="13"/>
      <c r="AL5620" s="13"/>
      <c r="AM5620" s="13"/>
      <c r="AN5620" s="13"/>
    </row>
    <row r="5621" spans="1:40" ht="15.75" hidden="1" customHeight="1" x14ac:dyDescent="0.25">
      <c r="A5621" s="13"/>
      <c r="B5621" s="13"/>
      <c r="C5621" s="13"/>
      <c r="D5621" s="13"/>
      <c r="E5621" s="13"/>
      <c r="F5621" s="13"/>
      <c r="G5621" s="13"/>
      <c r="H5621" s="13"/>
      <c r="I5621" s="13"/>
      <c r="J5621" s="13"/>
      <c r="K5621" s="13"/>
      <c r="L5621" s="13"/>
      <c r="M5621" s="13"/>
      <c r="N5621" s="13"/>
      <c r="O5621" s="13"/>
      <c r="P5621" s="13"/>
      <c r="Q5621" s="13"/>
      <c r="R5621" s="13"/>
      <c r="S5621" s="13"/>
      <c r="T5621" s="13"/>
      <c r="U5621" s="13"/>
      <c r="V5621" s="13"/>
      <c r="W5621" s="13"/>
      <c r="X5621" s="13"/>
      <c r="Y5621" s="13"/>
      <c r="Z5621" s="13"/>
      <c r="AA5621" s="13"/>
      <c r="AB5621" s="13"/>
      <c r="AC5621" s="13"/>
      <c r="AD5621" s="13"/>
      <c r="AE5621" s="13"/>
      <c r="AF5621" s="13"/>
      <c r="AG5621" s="13"/>
      <c r="AH5621" s="13"/>
      <c r="AI5621" s="13"/>
      <c r="AJ5621" s="13"/>
      <c r="AK5621" s="13"/>
      <c r="AL5621" s="13"/>
      <c r="AM5621" s="13"/>
      <c r="AN5621" s="13"/>
    </row>
    <row r="5622" spans="1:40" ht="15.75" hidden="1" customHeight="1" x14ac:dyDescent="0.25">
      <c r="A5622" s="13"/>
      <c r="B5622" s="13"/>
      <c r="C5622" s="13"/>
      <c r="D5622" s="13"/>
      <c r="E5622" s="13"/>
      <c r="F5622" s="13"/>
      <c r="G5622" s="13"/>
      <c r="H5622" s="13"/>
      <c r="I5622" s="13"/>
      <c r="J5622" s="13"/>
      <c r="K5622" s="13"/>
      <c r="L5622" s="13"/>
      <c r="M5622" s="13"/>
      <c r="N5622" s="13"/>
      <c r="O5622" s="13"/>
      <c r="P5622" s="13"/>
      <c r="Q5622" s="13"/>
      <c r="R5622" s="13"/>
      <c r="S5622" s="13"/>
      <c r="T5622" s="13"/>
      <c r="U5622" s="13"/>
      <c r="V5622" s="13"/>
      <c r="W5622" s="13"/>
      <c r="X5622" s="13"/>
      <c r="Y5622" s="13"/>
      <c r="Z5622" s="13"/>
      <c r="AA5622" s="13"/>
      <c r="AB5622" s="13"/>
      <c r="AC5622" s="13"/>
      <c r="AD5622" s="13"/>
      <c r="AE5622" s="13"/>
      <c r="AF5622" s="13"/>
      <c r="AG5622" s="13"/>
      <c r="AH5622" s="13"/>
      <c r="AI5622" s="13"/>
      <c r="AJ5622" s="13"/>
      <c r="AK5622" s="13"/>
      <c r="AL5622" s="13"/>
      <c r="AM5622" s="13"/>
      <c r="AN5622" s="13"/>
    </row>
    <row r="5623" spans="1:40" ht="15.75" hidden="1" customHeight="1" x14ac:dyDescent="0.25">
      <c r="A5623" s="13"/>
      <c r="B5623" s="13"/>
      <c r="C5623" s="13"/>
      <c r="D5623" s="13"/>
      <c r="E5623" s="13"/>
      <c r="F5623" s="13"/>
      <c r="G5623" s="13"/>
      <c r="H5623" s="13"/>
      <c r="I5623" s="13"/>
      <c r="J5623" s="13"/>
      <c r="K5623" s="13"/>
      <c r="L5623" s="13"/>
      <c r="M5623" s="13"/>
      <c r="N5623" s="13"/>
      <c r="O5623" s="13"/>
      <c r="P5623" s="13"/>
      <c r="Q5623" s="13"/>
      <c r="R5623" s="13"/>
      <c r="S5623" s="13"/>
      <c r="T5623" s="13"/>
      <c r="U5623" s="13"/>
      <c r="V5623" s="13"/>
      <c r="W5623" s="13"/>
      <c r="X5623" s="13"/>
      <c r="Y5623" s="13"/>
      <c r="Z5623" s="13"/>
      <c r="AA5623" s="13"/>
      <c r="AB5623" s="13"/>
      <c r="AC5623" s="13"/>
      <c r="AD5623" s="13"/>
      <c r="AE5623" s="13"/>
      <c r="AF5623" s="13"/>
      <c r="AG5623" s="13"/>
      <c r="AH5623" s="13"/>
      <c r="AI5623" s="13"/>
      <c r="AJ5623" s="13"/>
      <c r="AK5623" s="13"/>
      <c r="AL5623" s="13"/>
      <c r="AM5623" s="13"/>
      <c r="AN5623" s="13"/>
    </row>
    <row r="5624" spans="1:40" ht="15.75" hidden="1" customHeight="1" x14ac:dyDescent="0.25">
      <c r="A5624" s="13"/>
      <c r="B5624" s="13"/>
      <c r="C5624" s="13"/>
      <c r="D5624" s="13"/>
      <c r="E5624" s="13"/>
      <c r="F5624" s="13"/>
      <c r="G5624" s="13"/>
      <c r="H5624" s="13"/>
      <c r="I5624" s="13"/>
      <c r="J5624" s="13"/>
      <c r="K5624" s="13"/>
      <c r="L5624" s="13"/>
      <c r="M5624" s="13"/>
      <c r="N5624" s="13"/>
      <c r="O5624" s="13"/>
      <c r="P5624" s="13"/>
      <c r="Q5624" s="13"/>
      <c r="R5624" s="13"/>
      <c r="S5624" s="13"/>
      <c r="T5624" s="13"/>
      <c r="U5624" s="13"/>
      <c r="V5624" s="13"/>
      <c r="W5624" s="13"/>
      <c r="X5624" s="13"/>
      <c r="Y5624" s="13"/>
      <c r="Z5624" s="13"/>
      <c r="AA5624" s="13"/>
      <c r="AB5624" s="13"/>
      <c r="AC5624" s="13"/>
      <c r="AD5624" s="13"/>
      <c r="AE5624" s="13"/>
      <c r="AF5624" s="13"/>
      <c r="AG5624" s="13"/>
      <c r="AH5624" s="13"/>
      <c r="AI5624" s="13"/>
      <c r="AJ5624" s="13"/>
      <c r="AK5624" s="13"/>
      <c r="AL5624" s="13"/>
      <c r="AM5624" s="13"/>
      <c r="AN5624" s="13"/>
    </row>
    <row r="5625" spans="1:40" ht="15.75" hidden="1" customHeight="1" x14ac:dyDescent="0.25">
      <c r="A5625" s="13"/>
      <c r="B5625" s="13"/>
      <c r="C5625" s="13"/>
      <c r="D5625" s="13"/>
      <c r="E5625" s="13"/>
      <c r="F5625" s="13"/>
      <c r="G5625" s="13"/>
      <c r="H5625" s="13"/>
      <c r="I5625" s="13"/>
      <c r="J5625" s="13"/>
      <c r="K5625" s="13"/>
      <c r="L5625" s="13"/>
      <c r="M5625" s="13"/>
      <c r="N5625" s="13"/>
      <c r="O5625" s="13"/>
      <c r="P5625" s="13"/>
      <c r="Q5625" s="13"/>
      <c r="R5625" s="13"/>
      <c r="S5625" s="13"/>
      <c r="T5625" s="13"/>
      <c r="U5625" s="13"/>
      <c r="V5625" s="13"/>
      <c r="W5625" s="13"/>
      <c r="X5625" s="13"/>
      <c r="Y5625" s="13"/>
      <c r="Z5625" s="13"/>
      <c r="AA5625" s="13"/>
      <c r="AB5625" s="13"/>
      <c r="AC5625" s="13"/>
      <c r="AD5625" s="13"/>
      <c r="AE5625" s="13"/>
      <c r="AF5625" s="13"/>
      <c r="AG5625" s="13"/>
      <c r="AH5625" s="13"/>
      <c r="AI5625" s="13"/>
      <c r="AJ5625" s="13"/>
      <c r="AK5625" s="13"/>
      <c r="AL5625" s="13"/>
      <c r="AM5625" s="13"/>
      <c r="AN5625" s="13"/>
    </row>
    <row r="5626" spans="1:40" ht="15.75" hidden="1" customHeight="1" x14ac:dyDescent="0.25">
      <c r="A5626" s="13"/>
      <c r="B5626" s="13"/>
      <c r="C5626" s="13"/>
      <c r="D5626" s="13"/>
      <c r="E5626" s="13"/>
      <c r="F5626" s="13"/>
      <c r="G5626" s="13"/>
      <c r="H5626" s="13"/>
      <c r="I5626" s="13"/>
      <c r="J5626" s="13"/>
      <c r="K5626" s="13"/>
      <c r="L5626" s="13"/>
      <c r="M5626" s="13"/>
      <c r="N5626" s="13"/>
      <c r="O5626" s="13"/>
      <c r="P5626" s="13"/>
      <c r="Q5626" s="13"/>
      <c r="R5626" s="13"/>
      <c r="S5626" s="13"/>
      <c r="T5626" s="13"/>
      <c r="U5626" s="13"/>
      <c r="V5626" s="13"/>
      <c r="W5626" s="13"/>
      <c r="X5626" s="13"/>
      <c r="Y5626" s="13"/>
      <c r="Z5626" s="13"/>
      <c r="AA5626" s="13"/>
      <c r="AB5626" s="13"/>
      <c r="AC5626" s="13"/>
      <c r="AD5626" s="13"/>
      <c r="AE5626" s="13"/>
      <c r="AF5626" s="13"/>
      <c r="AG5626" s="13"/>
      <c r="AH5626" s="13"/>
      <c r="AI5626" s="13"/>
      <c r="AJ5626" s="13"/>
      <c r="AK5626" s="13"/>
      <c r="AL5626" s="13"/>
      <c r="AM5626" s="13"/>
      <c r="AN5626" s="13"/>
    </row>
    <row r="5627" spans="1:40" ht="15.75" hidden="1" customHeight="1" x14ac:dyDescent="0.25">
      <c r="A5627" s="13"/>
      <c r="B5627" s="13"/>
      <c r="C5627" s="13"/>
      <c r="D5627" s="13"/>
      <c r="E5627" s="13"/>
      <c r="F5627" s="13"/>
      <c r="G5627" s="13"/>
      <c r="H5627" s="13"/>
      <c r="I5627" s="13"/>
      <c r="J5627" s="13"/>
      <c r="K5627" s="13"/>
      <c r="L5627" s="13"/>
      <c r="M5627" s="13"/>
      <c r="N5627" s="13"/>
      <c r="O5627" s="13"/>
      <c r="P5627" s="13"/>
      <c r="Q5627" s="13"/>
      <c r="R5627" s="13"/>
      <c r="S5627" s="13"/>
      <c r="T5627" s="13"/>
      <c r="U5627" s="13"/>
      <c r="V5627" s="13"/>
      <c r="W5627" s="13"/>
      <c r="X5627" s="13"/>
      <c r="Y5627" s="13"/>
      <c r="Z5627" s="13"/>
      <c r="AA5627" s="13"/>
      <c r="AB5627" s="13"/>
      <c r="AC5627" s="13"/>
      <c r="AD5627" s="13"/>
      <c r="AE5627" s="13"/>
      <c r="AF5627" s="13"/>
      <c r="AG5627" s="13"/>
      <c r="AH5627" s="13"/>
      <c r="AI5627" s="13"/>
      <c r="AJ5627" s="13"/>
      <c r="AK5627" s="13"/>
      <c r="AL5627" s="13"/>
      <c r="AM5627" s="13"/>
      <c r="AN5627" s="13"/>
    </row>
    <row r="5628" spans="1:40" ht="15.75" hidden="1" customHeight="1" x14ac:dyDescent="0.25">
      <c r="A5628" s="13"/>
      <c r="B5628" s="13"/>
      <c r="C5628" s="13"/>
      <c r="D5628" s="13"/>
      <c r="E5628" s="13"/>
      <c r="F5628" s="13"/>
      <c r="G5628" s="13"/>
      <c r="H5628" s="13"/>
      <c r="I5628" s="13"/>
      <c r="J5628" s="13"/>
      <c r="K5628" s="13"/>
      <c r="L5628" s="13"/>
      <c r="M5628" s="13"/>
      <c r="N5628" s="13"/>
      <c r="O5628" s="13"/>
      <c r="P5628" s="13"/>
      <c r="Q5628" s="13"/>
      <c r="R5628" s="13"/>
      <c r="S5628" s="13"/>
      <c r="T5628" s="13"/>
      <c r="U5628" s="13"/>
      <c r="V5628" s="13"/>
      <c r="W5628" s="13"/>
      <c r="X5628" s="13"/>
      <c r="Y5628" s="13"/>
      <c r="Z5628" s="13"/>
      <c r="AA5628" s="13"/>
      <c r="AB5628" s="13"/>
      <c r="AC5628" s="13"/>
      <c r="AD5628" s="13"/>
      <c r="AE5628" s="13"/>
      <c r="AF5628" s="13"/>
      <c r="AG5628" s="13"/>
      <c r="AH5628" s="13"/>
      <c r="AI5628" s="13"/>
      <c r="AJ5628" s="13"/>
      <c r="AK5628" s="13"/>
      <c r="AL5628" s="13"/>
      <c r="AM5628" s="13"/>
      <c r="AN5628" s="13"/>
    </row>
    <row r="5629" spans="1:40" ht="15.75" hidden="1" customHeight="1" x14ac:dyDescent="0.25">
      <c r="A5629" s="13"/>
      <c r="B5629" s="13"/>
      <c r="C5629" s="13"/>
      <c r="D5629" s="13"/>
      <c r="E5629" s="13"/>
      <c r="F5629" s="13"/>
      <c r="G5629" s="13"/>
      <c r="H5629" s="13"/>
      <c r="I5629" s="13"/>
      <c r="J5629" s="13"/>
      <c r="K5629" s="13"/>
      <c r="L5629" s="13"/>
      <c r="M5629" s="13"/>
      <c r="N5629" s="13"/>
      <c r="O5629" s="13"/>
      <c r="P5629" s="13"/>
      <c r="Q5629" s="13"/>
      <c r="R5629" s="13"/>
      <c r="S5629" s="13"/>
      <c r="T5629" s="13"/>
      <c r="U5629" s="13"/>
      <c r="V5629" s="13"/>
      <c r="W5629" s="13"/>
      <c r="X5629" s="13"/>
      <c r="Y5629" s="13"/>
      <c r="Z5629" s="13"/>
      <c r="AA5629" s="13"/>
      <c r="AB5629" s="13"/>
      <c r="AC5629" s="13"/>
      <c r="AD5629" s="13"/>
      <c r="AE5629" s="13"/>
      <c r="AF5629" s="13"/>
      <c r="AG5629" s="13"/>
      <c r="AH5629" s="13"/>
      <c r="AI5629" s="13"/>
      <c r="AJ5629" s="13"/>
      <c r="AK5629" s="13"/>
      <c r="AL5629" s="13"/>
      <c r="AM5629" s="13"/>
      <c r="AN5629" s="13"/>
    </row>
    <row r="5630" spans="1:40" ht="15.75" hidden="1" customHeight="1" x14ac:dyDescent="0.25">
      <c r="A5630" s="13"/>
      <c r="B5630" s="13"/>
      <c r="C5630" s="13"/>
      <c r="D5630" s="13"/>
      <c r="E5630" s="13"/>
      <c r="F5630" s="13"/>
      <c r="G5630" s="13"/>
      <c r="H5630" s="13"/>
      <c r="I5630" s="13"/>
      <c r="J5630" s="13"/>
      <c r="K5630" s="13"/>
      <c r="L5630" s="13"/>
      <c r="M5630" s="13"/>
      <c r="N5630" s="13"/>
      <c r="O5630" s="13"/>
      <c r="P5630" s="13"/>
      <c r="Q5630" s="13"/>
      <c r="R5630" s="13"/>
      <c r="S5630" s="13"/>
      <c r="T5630" s="13"/>
      <c r="U5630" s="13"/>
      <c r="V5630" s="13"/>
      <c r="W5630" s="13"/>
      <c r="X5630" s="13"/>
      <c r="Y5630" s="13"/>
      <c r="Z5630" s="13"/>
      <c r="AA5630" s="13"/>
      <c r="AB5630" s="13"/>
      <c r="AC5630" s="13"/>
      <c r="AD5630" s="13"/>
      <c r="AE5630" s="13"/>
      <c r="AF5630" s="13"/>
      <c r="AG5630" s="13"/>
      <c r="AH5630" s="13"/>
      <c r="AI5630" s="13"/>
      <c r="AJ5630" s="13"/>
      <c r="AK5630" s="13"/>
      <c r="AL5630" s="13"/>
      <c r="AM5630" s="13"/>
      <c r="AN5630" s="13"/>
    </row>
    <row r="5631" spans="1:40" ht="15.75" hidden="1" customHeight="1" x14ac:dyDescent="0.25">
      <c r="A5631" s="13"/>
      <c r="B5631" s="13"/>
      <c r="C5631" s="13"/>
      <c r="D5631" s="13"/>
      <c r="E5631" s="13"/>
      <c r="F5631" s="13"/>
      <c r="G5631" s="13"/>
      <c r="H5631" s="13"/>
      <c r="I5631" s="13"/>
      <c r="J5631" s="13"/>
      <c r="K5631" s="13"/>
      <c r="L5631" s="13"/>
      <c r="M5631" s="13"/>
      <c r="N5631" s="13"/>
      <c r="O5631" s="13"/>
      <c r="P5631" s="13"/>
      <c r="Q5631" s="13"/>
      <c r="R5631" s="13"/>
      <c r="S5631" s="13"/>
      <c r="T5631" s="13"/>
      <c r="U5631" s="13"/>
      <c r="V5631" s="13"/>
      <c r="W5631" s="13"/>
      <c r="X5631" s="13"/>
      <c r="Y5631" s="13"/>
      <c r="Z5631" s="13"/>
      <c r="AA5631" s="13"/>
      <c r="AB5631" s="13"/>
      <c r="AC5631" s="13"/>
      <c r="AD5631" s="13"/>
      <c r="AE5631" s="13"/>
      <c r="AF5631" s="13"/>
      <c r="AG5631" s="13"/>
      <c r="AH5631" s="13"/>
      <c r="AI5631" s="13"/>
      <c r="AJ5631" s="13"/>
      <c r="AK5631" s="13"/>
      <c r="AL5631" s="13"/>
      <c r="AM5631" s="13"/>
      <c r="AN5631" s="13"/>
    </row>
    <row r="5632" spans="1:40" ht="15.75" hidden="1" customHeight="1" x14ac:dyDescent="0.25">
      <c r="A5632" s="13"/>
      <c r="B5632" s="13"/>
      <c r="C5632" s="13"/>
      <c r="D5632" s="13"/>
      <c r="E5632" s="13"/>
      <c r="F5632" s="13"/>
      <c r="G5632" s="13"/>
      <c r="H5632" s="13"/>
      <c r="I5632" s="13"/>
      <c r="J5632" s="13"/>
      <c r="K5632" s="13"/>
      <c r="L5632" s="13"/>
      <c r="M5632" s="13"/>
      <c r="N5632" s="13"/>
      <c r="O5632" s="13"/>
      <c r="P5632" s="13"/>
      <c r="Q5632" s="13"/>
      <c r="R5632" s="13"/>
      <c r="S5632" s="13"/>
      <c r="T5632" s="13"/>
      <c r="U5632" s="13"/>
      <c r="V5632" s="13"/>
      <c r="W5632" s="13"/>
      <c r="X5632" s="13"/>
      <c r="Y5632" s="13"/>
      <c r="Z5632" s="13"/>
      <c r="AA5632" s="13"/>
      <c r="AB5632" s="13"/>
      <c r="AC5632" s="13"/>
      <c r="AD5632" s="13"/>
      <c r="AE5632" s="13"/>
      <c r="AF5632" s="13"/>
      <c r="AG5632" s="13"/>
      <c r="AH5632" s="13"/>
      <c r="AI5632" s="13"/>
      <c r="AJ5632" s="13"/>
      <c r="AK5632" s="13"/>
      <c r="AL5632" s="13"/>
      <c r="AM5632" s="13"/>
      <c r="AN5632" s="13"/>
    </row>
    <row r="5633" spans="1:40" ht="15.75" hidden="1" customHeight="1" x14ac:dyDescent="0.25">
      <c r="A5633" s="13"/>
      <c r="B5633" s="13"/>
      <c r="C5633" s="13"/>
      <c r="D5633" s="13"/>
      <c r="E5633" s="13"/>
      <c r="F5633" s="13"/>
      <c r="G5633" s="13"/>
      <c r="H5633" s="13"/>
      <c r="I5633" s="13"/>
      <c r="J5633" s="13"/>
      <c r="K5633" s="13"/>
      <c r="L5633" s="13"/>
      <c r="M5633" s="13"/>
      <c r="N5633" s="13"/>
      <c r="O5633" s="13"/>
      <c r="P5633" s="13"/>
      <c r="Q5633" s="13"/>
      <c r="R5633" s="13"/>
      <c r="S5633" s="13"/>
      <c r="T5633" s="13"/>
      <c r="U5633" s="13"/>
      <c r="V5633" s="13"/>
      <c r="W5633" s="13"/>
      <c r="X5633" s="13"/>
      <c r="Y5633" s="13"/>
      <c r="Z5633" s="13"/>
      <c r="AA5633" s="13"/>
      <c r="AB5633" s="13"/>
      <c r="AC5633" s="13"/>
      <c r="AD5633" s="13"/>
      <c r="AE5633" s="13"/>
      <c r="AF5633" s="13"/>
      <c r="AG5633" s="13"/>
      <c r="AH5633" s="13"/>
      <c r="AI5633" s="13"/>
      <c r="AJ5633" s="13"/>
      <c r="AK5633" s="13"/>
      <c r="AL5633" s="13"/>
      <c r="AM5633" s="13"/>
      <c r="AN5633" s="13"/>
    </row>
    <row r="5634" spans="1:40" ht="15.75" hidden="1" customHeight="1" x14ac:dyDescent="0.25">
      <c r="A5634" s="13"/>
      <c r="B5634" s="13"/>
      <c r="C5634" s="13"/>
      <c r="D5634" s="13"/>
      <c r="E5634" s="13"/>
      <c r="F5634" s="13"/>
      <c r="G5634" s="13"/>
      <c r="H5634" s="13"/>
      <c r="I5634" s="13"/>
      <c r="J5634" s="13"/>
      <c r="K5634" s="13"/>
      <c r="L5634" s="13"/>
      <c r="M5634" s="13"/>
      <c r="N5634" s="13"/>
      <c r="O5634" s="13"/>
      <c r="P5634" s="13"/>
      <c r="Q5634" s="13"/>
      <c r="R5634" s="13"/>
      <c r="S5634" s="13"/>
      <c r="T5634" s="13"/>
      <c r="U5634" s="13"/>
      <c r="V5634" s="13"/>
      <c r="W5634" s="13"/>
      <c r="X5634" s="13"/>
      <c r="Y5634" s="13"/>
      <c r="Z5634" s="13"/>
      <c r="AA5634" s="13"/>
      <c r="AB5634" s="13"/>
      <c r="AC5634" s="13"/>
      <c r="AD5634" s="13"/>
      <c r="AE5634" s="13"/>
      <c r="AF5634" s="13"/>
      <c r="AG5634" s="13"/>
      <c r="AH5634" s="13"/>
      <c r="AI5634" s="13"/>
      <c r="AJ5634" s="13"/>
      <c r="AK5634" s="13"/>
      <c r="AL5634" s="13"/>
      <c r="AM5634" s="13"/>
      <c r="AN5634" s="13"/>
    </row>
    <row r="5635" spans="1:40" ht="15.75" hidden="1" customHeight="1" x14ac:dyDescent="0.25">
      <c r="A5635" s="13"/>
      <c r="B5635" s="13"/>
      <c r="C5635" s="13"/>
      <c r="D5635" s="13"/>
      <c r="E5635" s="13"/>
      <c r="F5635" s="13"/>
      <c r="G5635" s="13"/>
      <c r="H5635" s="13"/>
      <c r="I5635" s="13"/>
      <c r="J5635" s="13"/>
      <c r="K5635" s="13"/>
      <c r="L5635" s="13"/>
      <c r="M5635" s="13"/>
      <c r="N5635" s="13"/>
      <c r="O5635" s="13"/>
      <c r="P5635" s="13"/>
      <c r="Q5635" s="13"/>
      <c r="R5635" s="13"/>
      <c r="S5635" s="13"/>
      <c r="T5635" s="13"/>
      <c r="U5635" s="13"/>
      <c r="V5635" s="13"/>
      <c r="W5635" s="13"/>
      <c r="X5635" s="13"/>
      <c r="Y5635" s="13"/>
      <c r="Z5635" s="13"/>
      <c r="AA5635" s="13"/>
      <c r="AB5635" s="13"/>
      <c r="AC5635" s="13"/>
      <c r="AD5635" s="13"/>
      <c r="AE5635" s="13"/>
      <c r="AF5635" s="13"/>
      <c r="AG5635" s="13"/>
      <c r="AH5635" s="13"/>
      <c r="AI5635" s="13"/>
      <c r="AJ5635" s="13"/>
      <c r="AK5635" s="13"/>
      <c r="AL5635" s="13"/>
      <c r="AM5635" s="13"/>
      <c r="AN5635" s="13"/>
    </row>
    <row r="5636" spans="1:40" ht="15.75" hidden="1" customHeight="1" x14ac:dyDescent="0.25">
      <c r="A5636" s="13"/>
      <c r="B5636" s="13"/>
      <c r="C5636" s="13"/>
      <c r="D5636" s="13"/>
      <c r="E5636" s="13"/>
      <c r="F5636" s="13"/>
      <c r="G5636" s="13"/>
      <c r="H5636" s="13"/>
      <c r="I5636" s="13"/>
      <c r="J5636" s="13"/>
      <c r="K5636" s="13"/>
      <c r="L5636" s="13"/>
      <c r="M5636" s="13"/>
      <c r="N5636" s="13"/>
      <c r="O5636" s="13"/>
      <c r="P5636" s="13"/>
      <c r="Q5636" s="13"/>
      <c r="R5636" s="13"/>
      <c r="S5636" s="13"/>
      <c r="T5636" s="13"/>
      <c r="U5636" s="13"/>
      <c r="V5636" s="13"/>
      <c r="W5636" s="13"/>
      <c r="X5636" s="13"/>
      <c r="Y5636" s="13"/>
      <c r="Z5636" s="13"/>
      <c r="AA5636" s="13"/>
      <c r="AB5636" s="13"/>
      <c r="AC5636" s="13"/>
      <c r="AD5636" s="13"/>
      <c r="AE5636" s="13"/>
      <c r="AF5636" s="13"/>
      <c r="AG5636" s="13"/>
      <c r="AH5636" s="13"/>
      <c r="AI5636" s="13"/>
      <c r="AJ5636" s="13"/>
      <c r="AK5636" s="13"/>
      <c r="AL5636" s="13"/>
      <c r="AM5636" s="13"/>
      <c r="AN5636" s="13"/>
    </row>
    <row r="5637" spans="1:40" ht="15.75" hidden="1" customHeight="1" x14ac:dyDescent="0.25">
      <c r="A5637" s="13"/>
      <c r="B5637" s="13"/>
      <c r="C5637" s="13"/>
      <c r="D5637" s="13"/>
      <c r="E5637" s="13"/>
      <c r="F5637" s="13"/>
      <c r="G5637" s="13"/>
      <c r="H5637" s="13"/>
      <c r="I5637" s="13"/>
      <c r="J5637" s="13"/>
      <c r="K5637" s="13"/>
      <c r="L5637" s="13"/>
      <c r="M5637" s="13"/>
      <c r="N5637" s="13"/>
      <c r="O5637" s="13"/>
      <c r="P5637" s="13"/>
      <c r="Q5637" s="13"/>
      <c r="R5637" s="13"/>
      <c r="S5637" s="13"/>
      <c r="T5637" s="13"/>
      <c r="U5637" s="13"/>
      <c r="V5637" s="13"/>
      <c r="W5637" s="13"/>
      <c r="X5637" s="13"/>
      <c r="Y5637" s="13"/>
      <c r="Z5637" s="13"/>
      <c r="AA5637" s="13"/>
      <c r="AB5637" s="13"/>
      <c r="AC5637" s="13"/>
      <c r="AD5637" s="13"/>
      <c r="AE5637" s="13"/>
      <c r="AF5637" s="13"/>
      <c r="AG5637" s="13"/>
      <c r="AH5637" s="13"/>
      <c r="AI5637" s="13"/>
      <c r="AJ5637" s="13"/>
      <c r="AK5637" s="13"/>
      <c r="AL5637" s="13"/>
      <c r="AM5637" s="13"/>
      <c r="AN5637" s="13"/>
    </row>
    <row r="5638" spans="1:40" ht="15.75" hidden="1" customHeight="1" x14ac:dyDescent="0.25">
      <c r="A5638" s="13"/>
      <c r="B5638" s="13"/>
      <c r="C5638" s="13"/>
      <c r="D5638" s="13"/>
      <c r="E5638" s="13"/>
      <c r="F5638" s="13"/>
      <c r="G5638" s="13"/>
      <c r="H5638" s="13"/>
      <c r="I5638" s="13"/>
      <c r="J5638" s="13"/>
      <c r="K5638" s="13"/>
      <c r="L5638" s="13"/>
      <c r="M5638" s="13"/>
      <c r="N5638" s="13"/>
      <c r="O5638" s="13"/>
      <c r="P5638" s="13"/>
      <c r="Q5638" s="13"/>
      <c r="R5638" s="13"/>
      <c r="S5638" s="13"/>
      <c r="T5638" s="13"/>
      <c r="U5638" s="13"/>
      <c r="V5638" s="13"/>
      <c r="W5638" s="13"/>
      <c r="X5638" s="13"/>
      <c r="Y5638" s="13"/>
      <c r="Z5638" s="13"/>
      <c r="AA5638" s="13"/>
      <c r="AB5638" s="13"/>
      <c r="AC5638" s="13"/>
      <c r="AD5638" s="13"/>
      <c r="AE5638" s="13"/>
      <c r="AF5638" s="13"/>
      <c r="AG5638" s="13"/>
      <c r="AH5638" s="13"/>
      <c r="AI5638" s="13"/>
      <c r="AJ5638" s="13"/>
      <c r="AK5638" s="13"/>
      <c r="AL5638" s="13"/>
      <c r="AM5638" s="13"/>
      <c r="AN5638" s="13"/>
    </row>
    <row r="5639" spans="1:40" ht="15.75" hidden="1" customHeight="1" x14ac:dyDescent="0.25">
      <c r="A5639" s="13"/>
      <c r="B5639" s="13"/>
      <c r="C5639" s="13"/>
      <c r="D5639" s="13"/>
      <c r="E5639" s="13"/>
      <c r="F5639" s="13"/>
      <c r="G5639" s="13"/>
      <c r="H5639" s="13"/>
      <c r="I5639" s="13"/>
      <c r="J5639" s="13"/>
      <c r="K5639" s="13"/>
      <c r="L5639" s="13"/>
      <c r="M5639" s="13"/>
      <c r="N5639" s="13"/>
      <c r="O5639" s="13"/>
      <c r="P5639" s="13"/>
      <c r="Q5639" s="13"/>
      <c r="R5639" s="13"/>
      <c r="S5639" s="13"/>
      <c r="T5639" s="13"/>
      <c r="U5639" s="13"/>
      <c r="V5639" s="13"/>
      <c r="W5639" s="13"/>
      <c r="X5639" s="13"/>
      <c r="Y5639" s="13"/>
      <c r="Z5639" s="13"/>
      <c r="AA5639" s="13"/>
      <c r="AB5639" s="13"/>
      <c r="AC5639" s="13"/>
      <c r="AD5639" s="13"/>
      <c r="AE5639" s="13"/>
      <c r="AF5639" s="13"/>
      <c r="AG5639" s="13"/>
      <c r="AH5639" s="13"/>
      <c r="AI5639" s="13"/>
      <c r="AJ5639" s="13"/>
      <c r="AK5639" s="13"/>
      <c r="AL5639" s="13"/>
      <c r="AM5639" s="13"/>
      <c r="AN5639" s="13"/>
    </row>
    <row r="5640" spans="1:40" ht="15.75" hidden="1" customHeight="1" x14ac:dyDescent="0.25">
      <c r="A5640" s="13"/>
      <c r="B5640" s="13"/>
      <c r="C5640" s="13"/>
      <c r="D5640" s="13"/>
      <c r="E5640" s="13"/>
      <c r="F5640" s="13"/>
      <c r="G5640" s="13"/>
      <c r="H5640" s="13"/>
      <c r="I5640" s="13"/>
      <c r="J5640" s="13"/>
      <c r="K5640" s="13"/>
      <c r="L5640" s="13"/>
      <c r="M5640" s="13"/>
      <c r="N5640" s="13"/>
      <c r="O5640" s="13"/>
      <c r="P5640" s="13"/>
      <c r="Q5640" s="13"/>
      <c r="R5640" s="13"/>
      <c r="S5640" s="13"/>
      <c r="T5640" s="13"/>
      <c r="U5640" s="13"/>
      <c r="V5640" s="13"/>
      <c r="W5640" s="13"/>
      <c r="X5640" s="13"/>
      <c r="Y5640" s="13"/>
      <c r="Z5640" s="13"/>
      <c r="AA5640" s="13"/>
      <c r="AB5640" s="13"/>
      <c r="AC5640" s="13"/>
      <c r="AD5640" s="13"/>
      <c r="AE5640" s="13"/>
      <c r="AF5640" s="13"/>
      <c r="AG5640" s="13"/>
      <c r="AH5640" s="13"/>
      <c r="AI5640" s="13"/>
      <c r="AJ5640" s="13"/>
      <c r="AK5640" s="13"/>
      <c r="AL5640" s="13"/>
      <c r="AM5640" s="13"/>
      <c r="AN5640" s="13"/>
    </row>
    <row r="5641" spans="1:40" ht="15.75" hidden="1" customHeight="1" x14ac:dyDescent="0.25">
      <c r="A5641" s="13"/>
      <c r="B5641" s="13"/>
      <c r="C5641" s="13"/>
      <c r="D5641" s="13"/>
      <c r="E5641" s="13"/>
      <c r="F5641" s="13"/>
      <c r="G5641" s="13"/>
      <c r="H5641" s="13"/>
      <c r="I5641" s="13"/>
      <c r="J5641" s="13"/>
      <c r="K5641" s="13"/>
      <c r="L5641" s="13"/>
      <c r="M5641" s="13"/>
      <c r="N5641" s="13"/>
      <c r="O5641" s="13"/>
      <c r="P5641" s="13"/>
      <c r="Q5641" s="13"/>
      <c r="R5641" s="13"/>
      <c r="S5641" s="13"/>
      <c r="T5641" s="13"/>
      <c r="U5641" s="13"/>
      <c r="V5641" s="13"/>
      <c r="W5641" s="13"/>
      <c r="X5641" s="13"/>
      <c r="Y5641" s="13"/>
      <c r="Z5641" s="13"/>
      <c r="AA5641" s="13"/>
      <c r="AB5641" s="13"/>
      <c r="AC5641" s="13"/>
      <c r="AD5641" s="13"/>
      <c r="AE5641" s="13"/>
      <c r="AF5641" s="13"/>
      <c r="AG5641" s="13"/>
      <c r="AH5641" s="13"/>
      <c r="AI5641" s="13"/>
      <c r="AJ5641" s="13"/>
      <c r="AK5641" s="13"/>
      <c r="AL5641" s="13"/>
      <c r="AM5641" s="13"/>
      <c r="AN5641" s="13"/>
    </row>
    <row r="5642" spans="1:40" ht="15.75" hidden="1" customHeight="1" x14ac:dyDescent="0.25">
      <c r="A5642" s="13"/>
      <c r="B5642" s="13"/>
      <c r="C5642" s="13"/>
      <c r="D5642" s="13"/>
      <c r="E5642" s="13"/>
      <c r="F5642" s="13"/>
      <c r="G5642" s="13"/>
      <c r="H5642" s="13"/>
      <c r="I5642" s="13"/>
      <c r="J5642" s="13"/>
      <c r="K5642" s="13"/>
      <c r="L5642" s="13"/>
      <c r="M5642" s="13"/>
      <c r="N5642" s="13"/>
      <c r="O5642" s="13"/>
      <c r="P5642" s="13"/>
      <c r="Q5642" s="13"/>
      <c r="R5642" s="13"/>
      <c r="S5642" s="13"/>
      <c r="T5642" s="13"/>
      <c r="U5642" s="13"/>
      <c r="V5642" s="13"/>
      <c r="W5642" s="13"/>
      <c r="X5642" s="13"/>
      <c r="Y5642" s="13"/>
      <c r="Z5642" s="13"/>
      <c r="AA5642" s="13"/>
      <c r="AB5642" s="13"/>
      <c r="AC5642" s="13"/>
      <c r="AD5642" s="13"/>
      <c r="AE5642" s="13"/>
      <c r="AF5642" s="13"/>
      <c r="AG5642" s="13"/>
      <c r="AH5642" s="13"/>
      <c r="AI5642" s="13"/>
      <c r="AJ5642" s="13"/>
      <c r="AK5642" s="13"/>
      <c r="AL5642" s="13"/>
      <c r="AM5642" s="13"/>
      <c r="AN5642" s="13"/>
    </row>
    <row r="5643" spans="1:40" ht="15.75" hidden="1" customHeight="1" x14ac:dyDescent="0.25">
      <c r="A5643" s="13"/>
      <c r="B5643" s="13"/>
      <c r="C5643" s="13"/>
      <c r="D5643" s="13"/>
      <c r="E5643" s="13"/>
      <c r="F5643" s="13"/>
      <c r="G5643" s="13"/>
      <c r="H5643" s="13"/>
      <c r="I5643" s="13"/>
      <c r="J5643" s="13"/>
      <c r="K5643" s="13"/>
      <c r="L5643" s="13"/>
      <c r="M5643" s="13"/>
      <c r="N5643" s="13"/>
      <c r="O5643" s="13"/>
      <c r="P5643" s="13"/>
      <c r="Q5643" s="13"/>
      <c r="R5643" s="13"/>
      <c r="S5643" s="13"/>
      <c r="T5643" s="13"/>
      <c r="U5643" s="13"/>
      <c r="V5643" s="13"/>
      <c r="W5643" s="13"/>
      <c r="X5643" s="13"/>
      <c r="Y5643" s="13"/>
      <c r="Z5643" s="13"/>
      <c r="AA5643" s="13"/>
      <c r="AB5643" s="13"/>
      <c r="AC5643" s="13"/>
      <c r="AD5643" s="13"/>
      <c r="AE5643" s="13"/>
      <c r="AF5643" s="13"/>
      <c r="AG5643" s="13"/>
      <c r="AH5643" s="13"/>
      <c r="AI5643" s="13"/>
      <c r="AJ5643" s="13"/>
      <c r="AK5643" s="13"/>
      <c r="AL5643" s="13"/>
      <c r="AM5643" s="13"/>
      <c r="AN5643" s="13"/>
    </row>
    <row r="5644" spans="1:40" ht="15.75" hidden="1" customHeight="1" x14ac:dyDescent="0.25">
      <c r="A5644" s="13"/>
      <c r="B5644" s="13"/>
      <c r="C5644" s="13"/>
      <c r="D5644" s="13"/>
      <c r="E5644" s="13"/>
      <c r="F5644" s="13"/>
      <c r="G5644" s="13"/>
      <c r="H5644" s="13"/>
      <c r="I5644" s="13"/>
      <c r="J5644" s="13"/>
      <c r="K5644" s="13"/>
      <c r="L5644" s="13"/>
      <c r="M5644" s="13"/>
      <c r="N5644" s="13"/>
      <c r="O5644" s="13"/>
      <c r="P5644" s="13"/>
      <c r="Q5644" s="13"/>
      <c r="R5644" s="13"/>
      <c r="S5644" s="13"/>
      <c r="T5644" s="13"/>
      <c r="U5644" s="13"/>
      <c r="V5644" s="13"/>
      <c r="W5644" s="13"/>
      <c r="X5644" s="13"/>
      <c r="Y5644" s="13"/>
      <c r="Z5644" s="13"/>
      <c r="AA5644" s="13"/>
      <c r="AB5644" s="13"/>
      <c r="AC5644" s="13"/>
      <c r="AD5644" s="13"/>
      <c r="AE5644" s="13"/>
      <c r="AF5644" s="13"/>
      <c r="AG5644" s="13"/>
      <c r="AH5644" s="13"/>
      <c r="AI5644" s="13"/>
      <c r="AJ5644" s="13"/>
      <c r="AK5644" s="13"/>
      <c r="AL5644" s="13"/>
      <c r="AM5644" s="13"/>
      <c r="AN5644" s="13"/>
    </row>
    <row r="5645" spans="1:40" ht="15.75" hidden="1" customHeight="1" x14ac:dyDescent="0.25">
      <c r="A5645" s="13"/>
      <c r="B5645" s="13"/>
      <c r="C5645" s="13"/>
      <c r="D5645" s="13"/>
      <c r="E5645" s="13"/>
      <c r="F5645" s="13"/>
      <c r="G5645" s="13"/>
      <c r="H5645" s="13"/>
      <c r="I5645" s="13"/>
      <c r="J5645" s="13"/>
      <c r="K5645" s="13"/>
      <c r="L5645" s="13"/>
      <c r="M5645" s="13"/>
      <c r="N5645" s="13"/>
      <c r="O5645" s="13"/>
      <c r="P5645" s="13"/>
      <c r="Q5645" s="13"/>
      <c r="R5645" s="13"/>
      <c r="S5645" s="13"/>
      <c r="T5645" s="13"/>
      <c r="U5645" s="13"/>
      <c r="V5645" s="13"/>
      <c r="W5645" s="13"/>
      <c r="X5645" s="13"/>
      <c r="Y5645" s="13"/>
      <c r="Z5645" s="13"/>
      <c r="AA5645" s="13"/>
      <c r="AB5645" s="13"/>
      <c r="AC5645" s="13"/>
      <c r="AD5645" s="13"/>
      <c r="AE5645" s="13"/>
      <c r="AF5645" s="13"/>
      <c r="AG5645" s="13"/>
      <c r="AH5645" s="13"/>
      <c r="AI5645" s="13"/>
      <c r="AJ5645" s="13"/>
      <c r="AK5645" s="13"/>
      <c r="AL5645" s="13"/>
      <c r="AM5645" s="13"/>
      <c r="AN5645" s="13"/>
    </row>
    <row r="5646" spans="1:40" ht="15.75" hidden="1" customHeight="1" x14ac:dyDescent="0.25">
      <c r="A5646" s="13"/>
      <c r="B5646" s="13"/>
      <c r="C5646" s="13"/>
      <c r="D5646" s="13"/>
      <c r="E5646" s="13"/>
      <c r="F5646" s="13"/>
      <c r="G5646" s="13"/>
      <c r="H5646" s="13"/>
      <c r="I5646" s="13"/>
      <c r="J5646" s="13"/>
      <c r="K5646" s="13"/>
      <c r="L5646" s="13"/>
      <c r="M5646" s="13"/>
      <c r="N5646" s="13"/>
      <c r="O5646" s="13"/>
      <c r="P5646" s="13"/>
      <c r="Q5646" s="13"/>
      <c r="R5646" s="13"/>
      <c r="S5646" s="13"/>
      <c r="T5646" s="13"/>
      <c r="U5646" s="13"/>
      <c r="V5646" s="13"/>
      <c r="W5646" s="13"/>
      <c r="X5646" s="13"/>
      <c r="Y5646" s="13"/>
      <c r="Z5646" s="13"/>
      <c r="AA5646" s="13"/>
      <c r="AB5646" s="13"/>
      <c r="AC5646" s="13"/>
      <c r="AD5646" s="13"/>
      <c r="AE5646" s="13"/>
      <c r="AF5646" s="13"/>
      <c r="AG5646" s="13"/>
      <c r="AH5646" s="13"/>
      <c r="AI5646" s="13"/>
      <c r="AJ5646" s="13"/>
      <c r="AK5646" s="13"/>
      <c r="AL5646" s="13"/>
      <c r="AM5646" s="13"/>
      <c r="AN5646" s="13"/>
    </row>
    <row r="5647" spans="1:40" ht="15.75" hidden="1" customHeight="1" x14ac:dyDescent="0.25">
      <c r="A5647" s="13"/>
      <c r="B5647" s="13"/>
      <c r="C5647" s="13"/>
      <c r="D5647" s="13"/>
      <c r="E5647" s="13"/>
      <c r="F5647" s="13"/>
      <c r="G5647" s="13"/>
      <c r="H5647" s="13"/>
      <c r="I5647" s="13"/>
      <c r="J5647" s="13"/>
      <c r="K5647" s="13"/>
      <c r="L5647" s="13"/>
      <c r="M5647" s="13"/>
      <c r="N5647" s="13"/>
      <c r="O5647" s="13"/>
      <c r="P5647" s="13"/>
      <c r="Q5647" s="13"/>
      <c r="R5647" s="13"/>
      <c r="S5647" s="13"/>
      <c r="T5647" s="13"/>
      <c r="U5647" s="13"/>
      <c r="V5647" s="13"/>
      <c r="W5647" s="13"/>
      <c r="X5647" s="13"/>
      <c r="Y5647" s="13"/>
      <c r="Z5647" s="13"/>
      <c r="AA5647" s="13"/>
      <c r="AB5647" s="13"/>
      <c r="AC5647" s="13"/>
      <c r="AD5647" s="13"/>
      <c r="AE5647" s="13"/>
      <c r="AF5647" s="13"/>
      <c r="AG5647" s="13"/>
      <c r="AH5647" s="13"/>
      <c r="AI5647" s="13"/>
      <c r="AJ5647" s="13"/>
      <c r="AK5647" s="13"/>
      <c r="AL5647" s="13"/>
      <c r="AM5647" s="13"/>
      <c r="AN5647" s="13"/>
    </row>
    <row r="5648" spans="1:40" ht="15.75" hidden="1" customHeight="1" x14ac:dyDescent="0.25">
      <c r="A5648" s="13"/>
      <c r="B5648" s="13"/>
      <c r="C5648" s="13"/>
      <c r="D5648" s="13"/>
      <c r="E5648" s="13"/>
      <c r="F5648" s="13"/>
      <c r="G5648" s="13"/>
      <c r="H5648" s="13"/>
      <c r="I5648" s="13"/>
      <c r="J5648" s="13"/>
      <c r="K5648" s="13"/>
      <c r="L5648" s="13"/>
      <c r="M5648" s="13"/>
      <c r="N5648" s="13"/>
      <c r="O5648" s="13"/>
      <c r="P5648" s="13"/>
      <c r="Q5648" s="13"/>
      <c r="R5648" s="13"/>
      <c r="S5648" s="13"/>
      <c r="T5648" s="13"/>
      <c r="U5648" s="13"/>
      <c r="V5648" s="13"/>
      <c r="W5648" s="13"/>
      <c r="X5648" s="13"/>
      <c r="Y5648" s="13"/>
      <c r="Z5648" s="13"/>
      <c r="AA5648" s="13"/>
      <c r="AB5648" s="13"/>
      <c r="AC5648" s="13"/>
      <c r="AD5648" s="13"/>
      <c r="AE5648" s="13"/>
      <c r="AF5648" s="13"/>
      <c r="AG5648" s="13"/>
      <c r="AH5648" s="13"/>
      <c r="AI5648" s="13"/>
      <c r="AJ5648" s="13"/>
      <c r="AK5648" s="13"/>
      <c r="AL5648" s="13"/>
      <c r="AM5648" s="13"/>
      <c r="AN5648" s="13"/>
    </row>
    <row r="5649" spans="1:40" ht="15.75" hidden="1" customHeight="1" x14ac:dyDescent="0.25">
      <c r="A5649" s="13"/>
      <c r="B5649" s="13"/>
      <c r="C5649" s="13"/>
      <c r="D5649" s="13"/>
      <c r="E5649" s="13"/>
      <c r="F5649" s="13"/>
      <c r="G5649" s="13"/>
      <c r="H5649" s="13"/>
      <c r="I5649" s="13"/>
      <c r="J5649" s="13"/>
      <c r="K5649" s="13"/>
      <c r="L5649" s="13"/>
      <c r="M5649" s="13"/>
      <c r="N5649" s="13"/>
      <c r="O5649" s="13"/>
      <c r="P5649" s="13"/>
      <c r="Q5649" s="13"/>
      <c r="R5649" s="13"/>
      <c r="S5649" s="13"/>
      <c r="T5649" s="13"/>
      <c r="U5649" s="13"/>
      <c r="V5649" s="13"/>
      <c r="W5649" s="13"/>
      <c r="X5649" s="13"/>
      <c r="Y5649" s="13"/>
      <c r="Z5649" s="13"/>
      <c r="AA5649" s="13"/>
      <c r="AB5649" s="13"/>
      <c r="AC5649" s="13"/>
      <c r="AD5649" s="13"/>
      <c r="AE5649" s="13"/>
      <c r="AF5649" s="13"/>
      <c r="AG5649" s="13"/>
      <c r="AH5649" s="13"/>
      <c r="AI5649" s="13"/>
      <c r="AJ5649" s="13"/>
      <c r="AK5649" s="13"/>
      <c r="AL5649" s="13"/>
      <c r="AM5649" s="13"/>
      <c r="AN5649" s="13"/>
    </row>
    <row r="5650" spans="1:40" ht="15.75" hidden="1" customHeight="1" x14ac:dyDescent="0.25">
      <c r="A5650" s="13"/>
      <c r="B5650" s="13"/>
      <c r="C5650" s="13"/>
      <c r="D5650" s="13"/>
      <c r="E5650" s="13"/>
      <c r="F5650" s="13"/>
      <c r="G5650" s="13"/>
      <c r="H5650" s="13"/>
      <c r="I5650" s="13"/>
      <c r="J5650" s="13"/>
      <c r="K5650" s="13"/>
      <c r="L5650" s="13"/>
      <c r="M5650" s="13"/>
      <c r="N5650" s="13"/>
      <c r="O5650" s="13"/>
      <c r="P5650" s="13"/>
      <c r="Q5650" s="13"/>
      <c r="R5650" s="13"/>
      <c r="S5650" s="13"/>
      <c r="T5650" s="13"/>
      <c r="U5650" s="13"/>
      <c r="V5650" s="13"/>
      <c r="W5650" s="13"/>
      <c r="X5650" s="13"/>
      <c r="Y5650" s="13"/>
      <c r="Z5650" s="13"/>
      <c r="AA5650" s="13"/>
      <c r="AB5650" s="13"/>
      <c r="AC5650" s="13"/>
      <c r="AD5650" s="13"/>
      <c r="AE5650" s="13"/>
      <c r="AF5650" s="13"/>
      <c r="AG5650" s="13"/>
      <c r="AH5650" s="13"/>
      <c r="AI5650" s="13"/>
      <c r="AJ5650" s="13"/>
      <c r="AK5650" s="13"/>
      <c r="AL5650" s="13"/>
      <c r="AM5650" s="13"/>
      <c r="AN5650" s="13"/>
    </row>
    <row r="5651" spans="1:40" ht="15.75" hidden="1" customHeight="1" x14ac:dyDescent="0.25">
      <c r="A5651" s="13"/>
      <c r="B5651" s="13"/>
      <c r="C5651" s="13"/>
      <c r="D5651" s="13"/>
      <c r="E5651" s="13"/>
      <c r="F5651" s="13"/>
      <c r="G5651" s="13"/>
      <c r="H5651" s="13"/>
      <c r="I5651" s="13"/>
      <c r="J5651" s="13"/>
      <c r="K5651" s="13"/>
      <c r="L5651" s="13"/>
      <c r="M5651" s="13"/>
      <c r="N5651" s="13"/>
      <c r="O5651" s="13"/>
      <c r="P5651" s="13"/>
      <c r="Q5651" s="13"/>
      <c r="R5651" s="13"/>
      <c r="S5651" s="13"/>
      <c r="T5651" s="13"/>
      <c r="U5651" s="13"/>
      <c r="V5651" s="13"/>
      <c r="W5651" s="13"/>
      <c r="X5651" s="13"/>
      <c r="Y5651" s="13"/>
      <c r="Z5651" s="13"/>
      <c r="AA5651" s="13"/>
      <c r="AB5651" s="13"/>
      <c r="AC5651" s="13"/>
      <c r="AD5651" s="13"/>
      <c r="AE5651" s="13"/>
      <c r="AF5651" s="13"/>
      <c r="AG5651" s="13"/>
      <c r="AH5651" s="13"/>
      <c r="AI5651" s="13"/>
      <c r="AJ5651" s="13"/>
      <c r="AK5651" s="13"/>
      <c r="AL5651" s="13"/>
      <c r="AM5651" s="13"/>
      <c r="AN5651" s="13"/>
    </row>
    <row r="5652" spans="1:40" ht="15.75" hidden="1" customHeight="1" x14ac:dyDescent="0.25">
      <c r="A5652" s="13"/>
      <c r="B5652" s="13"/>
      <c r="C5652" s="13"/>
      <c r="D5652" s="13"/>
      <c r="E5652" s="13"/>
      <c r="F5652" s="13"/>
      <c r="G5652" s="13"/>
      <c r="H5652" s="13"/>
      <c r="I5652" s="13"/>
      <c r="J5652" s="13"/>
      <c r="K5652" s="13"/>
      <c r="L5652" s="13"/>
      <c r="M5652" s="13"/>
      <c r="N5652" s="13"/>
      <c r="O5652" s="13"/>
      <c r="P5652" s="13"/>
      <c r="Q5652" s="13"/>
      <c r="R5652" s="13"/>
      <c r="S5652" s="13"/>
      <c r="T5652" s="13"/>
      <c r="U5652" s="13"/>
      <c r="V5652" s="13"/>
      <c r="W5652" s="13"/>
      <c r="X5652" s="13"/>
      <c r="Y5652" s="13"/>
      <c r="Z5652" s="13"/>
      <c r="AA5652" s="13"/>
      <c r="AB5652" s="13"/>
      <c r="AC5652" s="13"/>
      <c r="AD5652" s="13"/>
      <c r="AE5652" s="13"/>
      <c r="AF5652" s="13"/>
      <c r="AG5652" s="13"/>
      <c r="AH5652" s="13"/>
      <c r="AI5652" s="13"/>
      <c r="AJ5652" s="13"/>
      <c r="AK5652" s="13"/>
      <c r="AL5652" s="13"/>
      <c r="AM5652" s="13"/>
      <c r="AN5652" s="13"/>
    </row>
    <row r="5653" spans="1:40" ht="15.75" hidden="1" customHeight="1" x14ac:dyDescent="0.25">
      <c r="A5653" s="13"/>
      <c r="B5653" s="13"/>
      <c r="C5653" s="13"/>
      <c r="D5653" s="13"/>
      <c r="E5653" s="13"/>
      <c r="F5653" s="13"/>
      <c r="G5653" s="13"/>
      <c r="H5653" s="13"/>
      <c r="I5653" s="13"/>
      <c r="J5653" s="13"/>
      <c r="K5653" s="13"/>
      <c r="L5653" s="13"/>
      <c r="M5653" s="13"/>
      <c r="N5653" s="13"/>
      <c r="O5653" s="13"/>
      <c r="P5653" s="13"/>
      <c r="Q5653" s="13"/>
      <c r="R5653" s="13"/>
      <c r="S5653" s="13"/>
      <c r="T5653" s="13"/>
      <c r="U5653" s="13"/>
      <c r="V5653" s="13"/>
      <c r="W5653" s="13"/>
      <c r="X5653" s="13"/>
      <c r="Y5653" s="13"/>
      <c r="Z5653" s="13"/>
      <c r="AA5653" s="13"/>
      <c r="AB5653" s="13"/>
      <c r="AC5653" s="13"/>
      <c r="AD5653" s="13"/>
      <c r="AE5653" s="13"/>
      <c r="AF5653" s="13"/>
      <c r="AG5653" s="13"/>
      <c r="AH5653" s="13"/>
      <c r="AI5653" s="13"/>
      <c r="AJ5653" s="13"/>
      <c r="AK5653" s="13"/>
      <c r="AL5653" s="13"/>
      <c r="AM5653" s="13"/>
      <c r="AN5653" s="13"/>
    </row>
    <row r="5654" spans="1:40" ht="15.75" hidden="1" customHeight="1" x14ac:dyDescent="0.25">
      <c r="A5654" s="13"/>
      <c r="B5654" s="13"/>
      <c r="C5654" s="13"/>
      <c r="D5654" s="13"/>
      <c r="E5654" s="13"/>
      <c r="F5654" s="13"/>
      <c r="G5654" s="13"/>
      <c r="H5654" s="13"/>
      <c r="I5654" s="13"/>
      <c r="J5654" s="13"/>
      <c r="K5654" s="13"/>
      <c r="L5654" s="13"/>
      <c r="M5654" s="13"/>
      <c r="N5654" s="13"/>
      <c r="O5654" s="13"/>
      <c r="P5654" s="13"/>
      <c r="Q5654" s="13"/>
      <c r="R5654" s="13"/>
      <c r="S5654" s="13"/>
      <c r="T5654" s="13"/>
      <c r="U5654" s="13"/>
      <c r="V5654" s="13"/>
      <c r="W5654" s="13"/>
      <c r="X5654" s="13"/>
      <c r="Y5654" s="13"/>
      <c r="Z5654" s="13"/>
      <c r="AA5654" s="13"/>
      <c r="AB5654" s="13"/>
      <c r="AC5654" s="13"/>
      <c r="AD5654" s="13"/>
      <c r="AE5654" s="13"/>
      <c r="AF5654" s="13"/>
      <c r="AG5654" s="13"/>
      <c r="AH5654" s="13"/>
      <c r="AI5654" s="13"/>
      <c r="AJ5654" s="13"/>
      <c r="AK5654" s="13"/>
      <c r="AL5654" s="13"/>
      <c r="AM5654" s="13"/>
      <c r="AN5654" s="13"/>
    </row>
    <row r="5655" spans="1:40" ht="15.75" hidden="1" customHeight="1" x14ac:dyDescent="0.25">
      <c r="A5655" s="13"/>
      <c r="B5655" s="13"/>
      <c r="C5655" s="13"/>
      <c r="D5655" s="13"/>
      <c r="E5655" s="13"/>
      <c r="F5655" s="13"/>
      <c r="G5655" s="13"/>
      <c r="H5655" s="13"/>
      <c r="I5655" s="13"/>
      <c r="J5655" s="13"/>
      <c r="K5655" s="13"/>
      <c r="L5655" s="13"/>
      <c r="M5655" s="13"/>
      <c r="N5655" s="13"/>
      <c r="O5655" s="13"/>
      <c r="P5655" s="13"/>
      <c r="Q5655" s="13"/>
      <c r="R5655" s="13"/>
      <c r="S5655" s="13"/>
      <c r="T5655" s="13"/>
      <c r="U5655" s="13"/>
      <c r="V5655" s="13"/>
      <c r="W5655" s="13"/>
      <c r="X5655" s="13"/>
      <c r="Y5655" s="13"/>
      <c r="Z5655" s="13"/>
      <c r="AA5655" s="13"/>
      <c r="AB5655" s="13"/>
      <c r="AC5655" s="13"/>
      <c r="AD5655" s="13"/>
      <c r="AE5655" s="13"/>
      <c r="AF5655" s="13"/>
      <c r="AG5655" s="13"/>
      <c r="AH5655" s="13"/>
      <c r="AI5655" s="13"/>
      <c r="AJ5655" s="13"/>
      <c r="AK5655" s="13"/>
      <c r="AL5655" s="13"/>
      <c r="AM5655" s="13"/>
      <c r="AN5655" s="13"/>
    </row>
    <row r="5656" spans="1:40" ht="15.75" hidden="1" customHeight="1" x14ac:dyDescent="0.25">
      <c r="A5656" s="13"/>
      <c r="B5656" s="13"/>
      <c r="C5656" s="13"/>
      <c r="D5656" s="13"/>
      <c r="E5656" s="13"/>
      <c r="F5656" s="13"/>
      <c r="G5656" s="13"/>
      <c r="H5656" s="13"/>
      <c r="I5656" s="13"/>
      <c r="J5656" s="13"/>
      <c r="K5656" s="13"/>
      <c r="L5656" s="13"/>
      <c r="M5656" s="13"/>
      <c r="N5656" s="13"/>
      <c r="O5656" s="13"/>
      <c r="P5656" s="13"/>
      <c r="Q5656" s="13"/>
      <c r="R5656" s="13"/>
      <c r="S5656" s="13"/>
      <c r="T5656" s="13"/>
      <c r="U5656" s="13"/>
      <c r="V5656" s="13"/>
      <c r="W5656" s="13"/>
      <c r="X5656" s="13"/>
      <c r="Y5656" s="13"/>
      <c r="Z5656" s="13"/>
      <c r="AA5656" s="13"/>
      <c r="AB5656" s="13"/>
      <c r="AC5656" s="13"/>
      <c r="AD5656" s="13"/>
      <c r="AE5656" s="13"/>
      <c r="AF5656" s="13"/>
      <c r="AG5656" s="13"/>
      <c r="AH5656" s="13"/>
      <c r="AI5656" s="13"/>
      <c r="AJ5656" s="13"/>
      <c r="AK5656" s="13"/>
      <c r="AL5656" s="13"/>
      <c r="AM5656" s="13"/>
      <c r="AN5656" s="13"/>
    </row>
    <row r="5657" spans="1:40" ht="15.75" hidden="1" customHeight="1" x14ac:dyDescent="0.25">
      <c r="A5657" s="13"/>
      <c r="B5657" s="13"/>
      <c r="C5657" s="13"/>
      <c r="D5657" s="13"/>
      <c r="E5657" s="13"/>
      <c r="F5657" s="13"/>
      <c r="G5657" s="13"/>
      <c r="H5657" s="13"/>
      <c r="I5657" s="13"/>
      <c r="J5657" s="13"/>
      <c r="K5657" s="13"/>
      <c r="L5657" s="13"/>
      <c r="M5657" s="13"/>
      <c r="N5657" s="13"/>
      <c r="O5657" s="13"/>
      <c r="P5657" s="13"/>
      <c r="Q5657" s="13"/>
      <c r="R5657" s="13"/>
      <c r="S5657" s="13"/>
      <c r="T5657" s="13"/>
      <c r="U5657" s="13"/>
      <c r="V5657" s="13"/>
      <c r="W5657" s="13"/>
      <c r="X5657" s="13"/>
      <c r="Y5657" s="13"/>
      <c r="Z5657" s="13"/>
      <c r="AA5657" s="13"/>
      <c r="AB5657" s="13"/>
      <c r="AC5657" s="13"/>
      <c r="AD5657" s="13"/>
      <c r="AE5657" s="13"/>
      <c r="AF5657" s="13"/>
      <c r="AG5657" s="13"/>
      <c r="AH5657" s="13"/>
      <c r="AI5657" s="13"/>
      <c r="AJ5657" s="13"/>
      <c r="AK5657" s="13"/>
      <c r="AL5657" s="13"/>
      <c r="AM5657" s="13"/>
      <c r="AN5657" s="13"/>
    </row>
    <row r="5658" spans="1:40" ht="15.75" hidden="1" customHeight="1" x14ac:dyDescent="0.25">
      <c r="A5658" s="13"/>
      <c r="B5658" s="13"/>
      <c r="C5658" s="13"/>
      <c r="D5658" s="13"/>
      <c r="E5658" s="13"/>
      <c r="F5658" s="13"/>
      <c r="G5658" s="13"/>
      <c r="H5658" s="13"/>
      <c r="I5658" s="13"/>
      <c r="J5658" s="13"/>
      <c r="K5658" s="13"/>
      <c r="L5658" s="13"/>
      <c r="M5658" s="13"/>
      <c r="N5658" s="13"/>
      <c r="O5658" s="13"/>
      <c r="P5658" s="13"/>
      <c r="Q5658" s="13"/>
      <c r="R5658" s="13"/>
      <c r="S5658" s="13"/>
      <c r="T5658" s="13"/>
      <c r="U5658" s="13"/>
      <c r="V5658" s="13"/>
      <c r="W5658" s="13"/>
      <c r="X5658" s="13"/>
      <c r="Y5658" s="13"/>
      <c r="Z5658" s="13"/>
      <c r="AA5658" s="13"/>
      <c r="AB5658" s="13"/>
      <c r="AC5658" s="13"/>
      <c r="AD5658" s="13"/>
      <c r="AE5658" s="13"/>
      <c r="AF5658" s="13"/>
      <c r="AG5658" s="13"/>
      <c r="AH5658" s="13"/>
      <c r="AI5658" s="13"/>
      <c r="AJ5658" s="13"/>
      <c r="AK5658" s="13"/>
      <c r="AL5658" s="13"/>
      <c r="AM5658" s="13"/>
      <c r="AN5658" s="13"/>
    </row>
    <row r="5659" spans="1:40" ht="15.75" hidden="1" customHeight="1" x14ac:dyDescent="0.25">
      <c r="A5659" s="13"/>
      <c r="B5659" s="13"/>
      <c r="C5659" s="13"/>
      <c r="D5659" s="13"/>
      <c r="E5659" s="13"/>
      <c r="F5659" s="13"/>
      <c r="G5659" s="13"/>
      <c r="H5659" s="13"/>
      <c r="I5659" s="13"/>
      <c r="J5659" s="13"/>
      <c r="K5659" s="13"/>
      <c r="L5659" s="13"/>
      <c r="M5659" s="13"/>
      <c r="N5659" s="13"/>
      <c r="O5659" s="13"/>
      <c r="P5659" s="13"/>
      <c r="Q5659" s="13"/>
      <c r="R5659" s="13"/>
      <c r="S5659" s="13"/>
      <c r="T5659" s="13"/>
      <c r="U5659" s="13"/>
      <c r="V5659" s="13"/>
      <c r="W5659" s="13"/>
      <c r="X5659" s="13"/>
      <c r="Y5659" s="13"/>
      <c r="Z5659" s="13"/>
      <c r="AA5659" s="13"/>
      <c r="AB5659" s="13"/>
      <c r="AC5659" s="13"/>
      <c r="AD5659" s="13"/>
      <c r="AE5659" s="13"/>
      <c r="AF5659" s="13"/>
      <c r="AG5659" s="13"/>
      <c r="AH5659" s="13"/>
      <c r="AI5659" s="13"/>
      <c r="AJ5659" s="13"/>
      <c r="AK5659" s="13"/>
      <c r="AL5659" s="13"/>
      <c r="AM5659" s="13"/>
      <c r="AN5659" s="13"/>
    </row>
    <row r="5660" spans="1:40" ht="15.75" hidden="1" customHeight="1" x14ac:dyDescent="0.25">
      <c r="A5660" s="13"/>
      <c r="B5660" s="13"/>
      <c r="C5660" s="13"/>
      <c r="D5660" s="13"/>
      <c r="E5660" s="13"/>
      <c r="F5660" s="13"/>
      <c r="G5660" s="13"/>
      <c r="H5660" s="13"/>
      <c r="I5660" s="13"/>
      <c r="J5660" s="13"/>
      <c r="K5660" s="13"/>
      <c r="L5660" s="13"/>
      <c r="M5660" s="13"/>
      <c r="N5660" s="13"/>
      <c r="O5660" s="13"/>
      <c r="P5660" s="13"/>
      <c r="Q5660" s="13"/>
      <c r="R5660" s="13"/>
      <c r="S5660" s="13"/>
      <c r="T5660" s="13"/>
      <c r="U5660" s="13"/>
      <c r="V5660" s="13"/>
      <c r="W5660" s="13"/>
      <c r="X5660" s="13"/>
      <c r="Y5660" s="13"/>
      <c r="Z5660" s="13"/>
      <c r="AA5660" s="13"/>
      <c r="AB5660" s="13"/>
      <c r="AC5660" s="13"/>
      <c r="AD5660" s="13"/>
      <c r="AE5660" s="13"/>
      <c r="AF5660" s="13"/>
      <c r="AG5660" s="13"/>
      <c r="AH5660" s="13"/>
      <c r="AI5660" s="13"/>
      <c r="AJ5660" s="13"/>
      <c r="AK5660" s="13"/>
      <c r="AL5660" s="13"/>
      <c r="AM5660" s="13"/>
      <c r="AN5660" s="13"/>
    </row>
    <row r="5661" spans="1:40" ht="15.75" hidden="1" customHeight="1" x14ac:dyDescent="0.25">
      <c r="A5661" s="13"/>
      <c r="B5661" s="13"/>
      <c r="C5661" s="13"/>
      <c r="D5661" s="13"/>
      <c r="E5661" s="13"/>
      <c r="F5661" s="13"/>
      <c r="G5661" s="13"/>
      <c r="H5661" s="13"/>
      <c r="I5661" s="13"/>
      <c r="J5661" s="13"/>
      <c r="K5661" s="13"/>
      <c r="L5661" s="13"/>
      <c r="M5661" s="13"/>
      <c r="N5661" s="13"/>
      <c r="O5661" s="13"/>
      <c r="P5661" s="13"/>
      <c r="Q5661" s="13"/>
      <c r="R5661" s="13"/>
      <c r="S5661" s="13"/>
      <c r="T5661" s="13"/>
      <c r="U5661" s="13"/>
      <c r="V5661" s="13"/>
      <c r="W5661" s="13"/>
      <c r="X5661" s="13"/>
      <c r="Y5661" s="13"/>
      <c r="Z5661" s="13"/>
      <c r="AA5661" s="13"/>
      <c r="AB5661" s="13"/>
      <c r="AC5661" s="13"/>
      <c r="AD5661" s="13"/>
      <c r="AE5661" s="13"/>
      <c r="AF5661" s="13"/>
      <c r="AG5661" s="13"/>
      <c r="AH5661" s="13"/>
      <c r="AI5661" s="13"/>
      <c r="AJ5661" s="13"/>
      <c r="AK5661" s="13"/>
      <c r="AL5661" s="13"/>
      <c r="AM5661" s="13"/>
      <c r="AN5661" s="13"/>
    </row>
    <row r="5662" spans="1:40" ht="15.75" hidden="1" customHeight="1" x14ac:dyDescent="0.25">
      <c r="A5662" s="13"/>
      <c r="B5662" s="13"/>
      <c r="C5662" s="13"/>
      <c r="D5662" s="13"/>
      <c r="E5662" s="13"/>
      <c r="F5662" s="13"/>
      <c r="G5662" s="13"/>
      <c r="H5662" s="13"/>
      <c r="I5662" s="13"/>
      <c r="J5662" s="13"/>
      <c r="K5662" s="13"/>
      <c r="L5662" s="13"/>
      <c r="M5662" s="13"/>
      <c r="N5662" s="13"/>
      <c r="O5662" s="13"/>
      <c r="P5662" s="13"/>
      <c r="Q5662" s="13"/>
      <c r="R5662" s="13"/>
      <c r="S5662" s="13"/>
      <c r="T5662" s="13"/>
      <c r="U5662" s="13"/>
      <c r="V5662" s="13"/>
      <c r="W5662" s="13"/>
      <c r="X5662" s="13"/>
      <c r="Y5662" s="13"/>
      <c r="Z5662" s="13"/>
      <c r="AA5662" s="13"/>
      <c r="AB5662" s="13"/>
      <c r="AC5662" s="13"/>
      <c r="AD5662" s="13"/>
      <c r="AE5662" s="13"/>
      <c r="AF5662" s="13"/>
      <c r="AG5662" s="13"/>
      <c r="AH5662" s="13"/>
      <c r="AI5662" s="13"/>
      <c r="AJ5662" s="13"/>
      <c r="AK5662" s="13"/>
      <c r="AL5662" s="13"/>
      <c r="AM5662" s="13"/>
      <c r="AN5662" s="13"/>
    </row>
    <row r="5663" spans="1:40" ht="15.75" hidden="1" customHeight="1" x14ac:dyDescent="0.25">
      <c r="A5663" s="13"/>
      <c r="B5663" s="13"/>
      <c r="C5663" s="13"/>
      <c r="D5663" s="13"/>
      <c r="E5663" s="13"/>
      <c r="F5663" s="13"/>
      <c r="G5663" s="13"/>
      <c r="H5663" s="13"/>
      <c r="I5663" s="13"/>
      <c r="J5663" s="13"/>
      <c r="K5663" s="13"/>
      <c r="L5663" s="13"/>
      <c r="M5663" s="13"/>
      <c r="N5663" s="13"/>
      <c r="O5663" s="13"/>
      <c r="P5663" s="13"/>
      <c r="Q5663" s="13"/>
      <c r="R5663" s="13"/>
      <c r="S5663" s="13"/>
      <c r="T5663" s="13"/>
      <c r="U5663" s="13"/>
      <c r="V5663" s="13"/>
      <c r="W5663" s="13"/>
      <c r="X5663" s="13"/>
      <c r="Y5663" s="13"/>
      <c r="Z5663" s="13"/>
      <c r="AA5663" s="13"/>
      <c r="AB5663" s="13"/>
      <c r="AC5663" s="13"/>
      <c r="AD5663" s="13"/>
      <c r="AE5663" s="13"/>
      <c r="AF5663" s="13"/>
      <c r="AG5663" s="13"/>
      <c r="AH5663" s="13"/>
      <c r="AI5663" s="13"/>
      <c r="AJ5663" s="13"/>
      <c r="AK5663" s="13"/>
      <c r="AL5663" s="13"/>
      <c r="AM5663" s="13"/>
      <c r="AN5663" s="13"/>
    </row>
    <row r="5664" spans="1:40" ht="15.75" hidden="1" customHeight="1" x14ac:dyDescent="0.25">
      <c r="A5664" s="13"/>
      <c r="B5664" s="13"/>
      <c r="C5664" s="13"/>
      <c r="D5664" s="13"/>
      <c r="E5664" s="13"/>
      <c r="F5664" s="13"/>
      <c r="G5664" s="13"/>
      <c r="H5664" s="13"/>
      <c r="I5664" s="13"/>
      <c r="J5664" s="13"/>
      <c r="K5664" s="13"/>
      <c r="L5664" s="13"/>
      <c r="M5664" s="13"/>
      <c r="N5664" s="13"/>
      <c r="O5664" s="13"/>
      <c r="P5664" s="13"/>
      <c r="Q5664" s="13"/>
      <c r="R5664" s="13"/>
      <c r="S5664" s="13"/>
      <c r="T5664" s="13"/>
      <c r="U5664" s="13"/>
      <c r="V5664" s="13"/>
      <c r="W5664" s="13"/>
      <c r="X5664" s="13"/>
      <c r="Y5664" s="13"/>
      <c r="Z5664" s="13"/>
      <c r="AA5664" s="13"/>
      <c r="AB5664" s="13"/>
      <c r="AC5664" s="13"/>
      <c r="AD5664" s="13"/>
      <c r="AE5664" s="13"/>
      <c r="AF5664" s="13"/>
      <c r="AG5664" s="13"/>
      <c r="AH5664" s="13"/>
      <c r="AI5664" s="13"/>
      <c r="AJ5664" s="13"/>
      <c r="AK5664" s="13"/>
      <c r="AL5664" s="13"/>
      <c r="AM5664" s="13"/>
      <c r="AN5664" s="13"/>
    </row>
    <row r="5665" spans="1:40" ht="15.75" hidden="1" customHeight="1" x14ac:dyDescent="0.25">
      <c r="A5665" s="13"/>
      <c r="B5665" s="13"/>
      <c r="C5665" s="13"/>
      <c r="D5665" s="13"/>
      <c r="E5665" s="13"/>
      <c r="F5665" s="13"/>
      <c r="G5665" s="13"/>
      <c r="H5665" s="13"/>
      <c r="I5665" s="13"/>
      <c r="J5665" s="13"/>
      <c r="K5665" s="13"/>
      <c r="L5665" s="13"/>
      <c r="M5665" s="13"/>
      <c r="N5665" s="13"/>
      <c r="O5665" s="13"/>
      <c r="P5665" s="13"/>
      <c r="Q5665" s="13"/>
      <c r="R5665" s="13"/>
      <c r="S5665" s="13"/>
      <c r="T5665" s="13"/>
      <c r="U5665" s="13"/>
      <c r="V5665" s="13"/>
      <c r="W5665" s="13"/>
      <c r="X5665" s="13"/>
      <c r="Y5665" s="13"/>
      <c r="Z5665" s="13"/>
      <c r="AA5665" s="13"/>
      <c r="AB5665" s="13"/>
      <c r="AC5665" s="13"/>
      <c r="AD5665" s="13"/>
      <c r="AE5665" s="13"/>
      <c r="AF5665" s="13"/>
      <c r="AG5665" s="13"/>
      <c r="AH5665" s="13"/>
      <c r="AI5665" s="13"/>
      <c r="AJ5665" s="13"/>
      <c r="AK5665" s="13"/>
      <c r="AL5665" s="13"/>
      <c r="AM5665" s="13"/>
      <c r="AN5665" s="13"/>
    </row>
    <row r="5666" spans="1:40" ht="15.75" hidden="1" customHeight="1" x14ac:dyDescent="0.25">
      <c r="A5666" s="13"/>
      <c r="B5666" s="13"/>
      <c r="C5666" s="13"/>
      <c r="D5666" s="13"/>
      <c r="E5666" s="13"/>
      <c r="F5666" s="13"/>
      <c r="G5666" s="13"/>
      <c r="H5666" s="13"/>
      <c r="I5666" s="13"/>
      <c r="J5666" s="13"/>
      <c r="K5666" s="13"/>
      <c r="L5666" s="13"/>
      <c r="M5666" s="13"/>
      <c r="N5666" s="13"/>
      <c r="O5666" s="13"/>
      <c r="P5666" s="13"/>
      <c r="Q5666" s="13"/>
      <c r="R5666" s="13"/>
      <c r="S5666" s="13"/>
      <c r="T5666" s="13"/>
      <c r="U5666" s="13"/>
      <c r="V5666" s="13"/>
      <c r="W5666" s="13"/>
      <c r="X5666" s="13"/>
      <c r="Y5666" s="13"/>
      <c r="Z5666" s="13"/>
      <c r="AA5666" s="13"/>
      <c r="AB5666" s="13"/>
      <c r="AC5666" s="13"/>
      <c r="AD5666" s="13"/>
      <c r="AE5666" s="13"/>
      <c r="AF5666" s="13"/>
      <c r="AG5666" s="13"/>
      <c r="AH5666" s="13"/>
      <c r="AI5666" s="13"/>
      <c r="AJ5666" s="13"/>
      <c r="AK5666" s="13"/>
      <c r="AL5666" s="13"/>
      <c r="AM5666" s="13"/>
      <c r="AN5666" s="13"/>
    </row>
    <row r="5667" spans="1:40" ht="15.75" hidden="1" customHeight="1" x14ac:dyDescent="0.25">
      <c r="A5667" s="13"/>
      <c r="B5667" s="13"/>
      <c r="C5667" s="13"/>
      <c r="D5667" s="13"/>
      <c r="E5667" s="13"/>
      <c r="F5667" s="13"/>
      <c r="G5667" s="13"/>
      <c r="H5667" s="13"/>
      <c r="I5667" s="13"/>
      <c r="J5667" s="13"/>
      <c r="K5667" s="13"/>
      <c r="L5667" s="13"/>
      <c r="M5667" s="13"/>
      <c r="N5667" s="13"/>
      <c r="O5667" s="13"/>
      <c r="P5667" s="13"/>
      <c r="Q5667" s="13"/>
      <c r="R5667" s="13"/>
      <c r="S5667" s="13"/>
      <c r="T5667" s="13"/>
      <c r="U5667" s="13"/>
      <c r="V5667" s="13"/>
      <c r="W5667" s="13"/>
      <c r="X5667" s="13"/>
      <c r="Y5667" s="13"/>
      <c r="Z5667" s="13"/>
      <c r="AA5667" s="13"/>
      <c r="AB5667" s="13"/>
      <c r="AC5667" s="13"/>
      <c r="AD5667" s="13"/>
      <c r="AE5667" s="13"/>
      <c r="AF5667" s="13"/>
      <c r="AG5667" s="13"/>
      <c r="AH5667" s="13"/>
      <c r="AI5667" s="13"/>
      <c r="AJ5667" s="13"/>
      <c r="AK5667" s="13"/>
      <c r="AL5667" s="13"/>
      <c r="AM5667" s="13"/>
      <c r="AN5667" s="13"/>
    </row>
    <row r="5668" spans="1:40" ht="15.75" hidden="1" customHeight="1" x14ac:dyDescent="0.25">
      <c r="A5668" s="13"/>
      <c r="B5668" s="13"/>
      <c r="C5668" s="13"/>
      <c r="D5668" s="13"/>
      <c r="E5668" s="13"/>
      <c r="F5668" s="13"/>
      <c r="G5668" s="13"/>
      <c r="H5668" s="13"/>
      <c r="I5668" s="13"/>
      <c r="J5668" s="13"/>
      <c r="K5668" s="13"/>
      <c r="L5668" s="13"/>
      <c r="M5668" s="13"/>
      <c r="N5668" s="13"/>
      <c r="O5668" s="13"/>
      <c r="P5668" s="13"/>
      <c r="Q5668" s="13"/>
      <c r="R5668" s="13"/>
      <c r="S5668" s="13"/>
      <c r="T5668" s="13"/>
      <c r="U5668" s="13"/>
      <c r="V5668" s="13"/>
      <c r="W5668" s="13"/>
      <c r="X5668" s="13"/>
      <c r="Y5668" s="13"/>
      <c r="Z5668" s="13"/>
      <c r="AA5668" s="13"/>
      <c r="AB5668" s="13"/>
      <c r="AC5668" s="13"/>
      <c r="AD5668" s="13"/>
      <c r="AE5668" s="13"/>
      <c r="AF5668" s="13"/>
      <c r="AG5668" s="13"/>
      <c r="AH5668" s="13"/>
      <c r="AI5668" s="13"/>
      <c r="AJ5668" s="13"/>
      <c r="AK5668" s="13"/>
      <c r="AL5668" s="13"/>
      <c r="AM5668" s="13"/>
      <c r="AN5668" s="13"/>
    </row>
    <row r="5669" spans="1:40" ht="15.75" hidden="1" customHeight="1" x14ac:dyDescent="0.25">
      <c r="A5669" s="13"/>
      <c r="B5669" s="13"/>
      <c r="C5669" s="13"/>
      <c r="D5669" s="13"/>
      <c r="E5669" s="13"/>
      <c r="F5669" s="13"/>
      <c r="G5669" s="13"/>
      <c r="H5669" s="13"/>
      <c r="I5669" s="13"/>
      <c r="J5669" s="13"/>
      <c r="K5669" s="13"/>
      <c r="L5669" s="13"/>
      <c r="M5669" s="13"/>
      <c r="N5669" s="13"/>
      <c r="O5669" s="13"/>
      <c r="P5669" s="13"/>
      <c r="Q5669" s="13"/>
      <c r="R5669" s="13"/>
      <c r="S5669" s="13"/>
      <c r="T5669" s="13"/>
      <c r="U5669" s="13"/>
      <c r="V5669" s="13"/>
      <c r="W5669" s="13"/>
      <c r="X5669" s="13"/>
      <c r="Y5669" s="13"/>
      <c r="Z5669" s="13"/>
      <c r="AA5669" s="13"/>
      <c r="AB5669" s="13"/>
      <c r="AC5669" s="13"/>
      <c r="AD5669" s="13"/>
      <c r="AE5669" s="13"/>
      <c r="AF5669" s="13"/>
      <c r="AG5669" s="13"/>
      <c r="AH5669" s="13"/>
      <c r="AI5669" s="13"/>
      <c r="AJ5669" s="13"/>
      <c r="AK5669" s="13"/>
      <c r="AL5669" s="13"/>
      <c r="AM5669" s="13"/>
      <c r="AN5669" s="13"/>
    </row>
    <row r="5670" spans="1:40" ht="15.75" hidden="1" customHeight="1" x14ac:dyDescent="0.25">
      <c r="A5670" s="13"/>
      <c r="B5670" s="13"/>
      <c r="C5670" s="13"/>
      <c r="D5670" s="13"/>
      <c r="E5670" s="13"/>
      <c r="F5670" s="13"/>
      <c r="G5670" s="13"/>
      <c r="H5670" s="13"/>
      <c r="I5670" s="13"/>
      <c r="J5670" s="13"/>
      <c r="K5670" s="13"/>
      <c r="L5670" s="13"/>
      <c r="M5670" s="13"/>
      <c r="N5670" s="13"/>
      <c r="O5670" s="13"/>
      <c r="P5670" s="13"/>
      <c r="Q5670" s="13"/>
      <c r="R5670" s="13"/>
      <c r="S5670" s="13"/>
      <c r="T5670" s="13"/>
      <c r="U5670" s="13"/>
      <c r="V5670" s="13"/>
      <c r="W5670" s="13"/>
      <c r="X5670" s="13"/>
      <c r="Y5670" s="13"/>
      <c r="Z5670" s="13"/>
      <c r="AA5670" s="13"/>
      <c r="AB5670" s="13"/>
      <c r="AC5670" s="13"/>
      <c r="AD5670" s="13"/>
      <c r="AE5670" s="13"/>
      <c r="AF5670" s="13"/>
      <c r="AG5670" s="13"/>
      <c r="AH5670" s="13"/>
      <c r="AI5670" s="13"/>
      <c r="AJ5670" s="13"/>
      <c r="AK5670" s="13"/>
      <c r="AL5670" s="13"/>
      <c r="AM5670" s="13"/>
      <c r="AN5670" s="13"/>
    </row>
    <row r="5671" spans="1:40" ht="15.75" hidden="1" customHeight="1" x14ac:dyDescent="0.25">
      <c r="A5671" s="13"/>
      <c r="B5671" s="13"/>
      <c r="C5671" s="13"/>
      <c r="D5671" s="13"/>
      <c r="E5671" s="13"/>
      <c r="F5671" s="13"/>
      <c r="G5671" s="13"/>
      <c r="H5671" s="13"/>
      <c r="I5671" s="13"/>
      <c r="J5671" s="13"/>
      <c r="K5671" s="13"/>
      <c r="L5671" s="13"/>
      <c r="M5671" s="13"/>
      <c r="N5671" s="13"/>
      <c r="O5671" s="13"/>
      <c r="P5671" s="13"/>
      <c r="Q5671" s="13"/>
      <c r="R5671" s="13"/>
      <c r="S5671" s="13"/>
      <c r="T5671" s="13"/>
      <c r="U5671" s="13"/>
      <c r="V5671" s="13"/>
      <c r="W5671" s="13"/>
      <c r="X5671" s="13"/>
      <c r="Y5671" s="13"/>
      <c r="Z5671" s="13"/>
      <c r="AA5671" s="13"/>
      <c r="AB5671" s="13"/>
      <c r="AC5671" s="13"/>
      <c r="AD5671" s="13"/>
      <c r="AE5671" s="13"/>
      <c r="AF5671" s="13"/>
      <c r="AG5671" s="13"/>
      <c r="AH5671" s="13"/>
      <c r="AI5671" s="13"/>
      <c r="AJ5671" s="13"/>
      <c r="AK5671" s="13"/>
      <c r="AL5671" s="13"/>
      <c r="AM5671" s="13"/>
      <c r="AN5671" s="13"/>
    </row>
    <row r="5672" spans="1:40" ht="15.75" hidden="1" customHeight="1" x14ac:dyDescent="0.25">
      <c r="A5672" s="13"/>
      <c r="B5672" s="13"/>
      <c r="C5672" s="13"/>
      <c r="D5672" s="13"/>
      <c r="E5672" s="13"/>
      <c r="F5672" s="13"/>
      <c r="G5672" s="13"/>
      <c r="H5672" s="13"/>
      <c r="I5672" s="13"/>
      <c r="J5672" s="13"/>
      <c r="K5672" s="13"/>
      <c r="L5672" s="13"/>
      <c r="M5672" s="13"/>
      <c r="N5672" s="13"/>
      <c r="O5672" s="13"/>
      <c r="P5672" s="13"/>
      <c r="Q5672" s="13"/>
      <c r="R5672" s="13"/>
      <c r="S5672" s="13"/>
      <c r="T5672" s="13"/>
      <c r="U5672" s="13"/>
      <c r="V5672" s="13"/>
      <c r="W5672" s="13"/>
      <c r="X5672" s="13"/>
      <c r="Y5672" s="13"/>
      <c r="Z5672" s="13"/>
      <c r="AA5672" s="13"/>
      <c r="AB5672" s="13"/>
      <c r="AC5672" s="13"/>
      <c r="AD5672" s="13"/>
      <c r="AE5672" s="13"/>
      <c r="AF5672" s="13"/>
      <c r="AG5672" s="13"/>
      <c r="AH5672" s="13"/>
      <c r="AI5672" s="13"/>
      <c r="AJ5672" s="13"/>
      <c r="AK5672" s="13"/>
      <c r="AL5672" s="13"/>
      <c r="AM5672" s="13"/>
      <c r="AN5672" s="13"/>
    </row>
    <row r="5673" spans="1:40" ht="15.75" hidden="1" customHeight="1" x14ac:dyDescent="0.25">
      <c r="A5673" s="13"/>
      <c r="B5673" s="13"/>
      <c r="C5673" s="13"/>
      <c r="D5673" s="13"/>
      <c r="E5673" s="13"/>
      <c r="F5673" s="13"/>
      <c r="G5673" s="13"/>
      <c r="H5673" s="13"/>
      <c r="I5673" s="13"/>
      <c r="J5673" s="13"/>
      <c r="K5673" s="13"/>
      <c r="L5673" s="13"/>
      <c r="M5673" s="13"/>
      <c r="N5673" s="13"/>
      <c r="O5673" s="13"/>
      <c r="P5673" s="13"/>
      <c r="Q5673" s="13"/>
      <c r="R5673" s="13"/>
      <c r="S5673" s="13"/>
      <c r="T5673" s="13"/>
      <c r="U5673" s="13"/>
      <c r="V5673" s="13"/>
      <c r="W5673" s="13"/>
      <c r="X5673" s="13"/>
      <c r="Y5673" s="13"/>
      <c r="Z5673" s="13"/>
      <c r="AA5673" s="13"/>
      <c r="AB5673" s="13"/>
      <c r="AC5673" s="13"/>
      <c r="AD5673" s="13"/>
      <c r="AE5673" s="13"/>
      <c r="AF5673" s="13"/>
      <c r="AG5673" s="13"/>
      <c r="AH5673" s="13"/>
      <c r="AI5673" s="13"/>
      <c r="AJ5673" s="13"/>
      <c r="AK5673" s="13"/>
      <c r="AL5673" s="13"/>
      <c r="AM5673" s="13"/>
      <c r="AN5673" s="13"/>
    </row>
    <row r="5674" spans="1:40" ht="15.75" hidden="1" customHeight="1" x14ac:dyDescent="0.25">
      <c r="A5674" s="13"/>
      <c r="B5674" s="13"/>
      <c r="C5674" s="13"/>
      <c r="D5674" s="13"/>
      <c r="E5674" s="13"/>
      <c r="F5674" s="13"/>
      <c r="G5674" s="13"/>
      <c r="H5674" s="13"/>
      <c r="I5674" s="13"/>
      <c r="J5674" s="13"/>
      <c r="K5674" s="13"/>
      <c r="L5674" s="13"/>
      <c r="M5674" s="13"/>
      <c r="N5674" s="13"/>
      <c r="O5674" s="13"/>
      <c r="P5674" s="13"/>
      <c r="Q5674" s="13"/>
      <c r="R5674" s="13"/>
      <c r="S5674" s="13"/>
      <c r="T5674" s="13"/>
      <c r="U5674" s="13"/>
      <c r="V5674" s="13"/>
      <c r="W5674" s="13"/>
      <c r="X5674" s="13"/>
      <c r="Y5674" s="13"/>
      <c r="Z5674" s="13"/>
      <c r="AA5674" s="13"/>
      <c r="AB5674" s="13"/>
      <c r="AC5674" s="13"/>
      <c r="AD5674" s="13"/>
      <c r="AE5674" s="13"/>
      <c r="AF5674" s="13"/>
      <c r="AG5674" s="13"/>
      <c r="AH5674" s="13"/>
      <c r="AI5674" s="13"/>
      <c r="AJ5674" s="13"/>
      <c r="AK5674" s="13"/>
      <c r="AL5674" s="13"/>
      <c r="AM5674" s="13"/>
      <c r="AN5674" s="13"/>
    </row>
    <row r="5675" spans="1:40" ht="15.75" hidden="1" customHeight="1" x14ac:dyDescent="0.25">
      <c r="A5675" s="13"/>
      <c r="B5675" s="13"/>
      <c r="C5675" s="13"/>
      <c r="D5675" s="13"/>
      <c r="E5675" s="13"/>
      <c r="F5675" s="13"/>
      <c r="G5675" s="13"/>
      <c r="H5675" s="13"/>
      <c r="I5675" s="13"/>
      <c r="J5675" s="13"/>
      <c r="K5675" s="13"/>
      <c r="L5675" s="13"/>
      <c r="M5675" s="13"/>
      <c r="N5675" s="13"/>
      <c r="O5675" s="13"/>
      <c r="P5675" s="13"/>
      <c r="Q5675" s="13"/>
      <c r="R5675" s="13"/>
      <c r="S5675" s="13"/>
      <c r="T5675" s="13"/>
      <c r="U5675" s="13"/>
      <c r="V5675" s="13"/>
      <c r="W5675" s="13"/>
      <c r="X5675" s="13"/>
      <c r="Y5675" s="13"/>
      <c r="Z5675" s="13"/>
      <c r="AA5675" s="13"/>
      <c r="AB5675" s="13"/>
      <c r="AC5675" s="13"/>
      <c r="AD5675" s="13"/>
      <c r="AE5675" s="13"/>
      <c r="AF5675" s="13"/>
      <c r="AG5675" s="13"/>
      <c r="AH5675" s="13"/>
      <c r="AI5675" s="13"/>
      <c r="AJ5675" s="13"/>
      <c r="AK5675" s="13"/>
      <c r="AL5675" s="13"/>
      <c r="AM5675" s="13"/>
      <c r="AN5675" s="13"/>
    </row>
    <row r="5676" spans="1:40" ht="15.75" hidden="1" customHeight="1" x14ac:dyDescent="0.25">
      <c r="A5676" s="13"/>
      <c r="B5676" s="13"/>
      <c r="C5676" s="13"/>
      <c r="D5676" s="13"/>
      <c r="E5676" s="13"/>
      <c r="F5676" s="13"/>
      <c r="G5676" s="13"/>
      <c r="H5676" s="13"/>
      <c r="I5676" s="13"/>
      <c r="J5676" s="13"/>
      <c r="K5676" s="13"/>
      <c r="L5676" s="13"/>
      <c r="M5676" s="13"/>
      <c r="N5676" s="13"/>
      <c r="O5676" s="13"/>
      <c r="P5676" s="13"/>
      <c r="Q5676" s="13"/>
      <c r="R5676" s="13"/>
      <c r="S5676" s="13"/>
      <c r="T5676" s="13"/>
      <c r="U5676" s="13"/>
      <c r="V5676" s="13"/>
      <c r="W5676" s="13"/>
      <c r="X5676" s="13"/>
      <c r="Y5676" s="13"/>
      <c r="Z5676" s="13"/>
      <c r="AA5676" s="13"/>
      <c r="AB5676" s="13"/>
      <c r="AC5676" s="13"/>
      <c r="AD5676" s="13"/>
      <c r="AE5676" s="13"/>
      <c r="AF5676" s="13"/>
      <c r="AG5676" s="13"/>
      <c r="AH5676" s="13"/>
      <c r="AI5676" s="13"/>
      <c r="AJ5676" s="13"/>
      <c r="AK5676" s="13"/>
      <c r="AL5676" s="13"/>
      <c r="AM5676" s="13"/>
      <c r="AN5676" s="13"/>
    </row>
    <row r="5677" spans="1:40" ht="15.75" hidden="1" customHeight="1" x14ac:dyDescent="0.25">
      <c r="A5677" s="13"/>
      <c r="B5677" s="13"/>
      <c r="C5677" s="13"/>
      <c r="D5677" s="13"/>
      <c r="E5677" s="13"/>
      <c r="F5677" s="13"/>
      <c r="G5677" s="13"/>
      <c r="H5677" s="13"/>
      <c r="I5677" s="13"/>
      <c r="J5677" s="13"/>
      <c r="K5677" s="13"/>
      <c r="L5677" s="13"/>
      <c r="M5677" s="13"/>
      <c r="N5677" s="13"/>
      <c r="O5677" s="13"/>
      <c r="P5677" s="13"/>
      <c r="Q5677" s="13"/>
      <c r="R5677" s="13"/>
      <c r="S5677" s="13"/>
      <c r="T5677" s="13"/>
      <c r="U5677" s="13"/>
      <c r="V5677" s="13"/>
      <c r="W5677" s="13"/>
      <c r="X5677" s="13"/>
      <c r="Y5677" s="13"/>
      <c r="Z5677" s="13"/>
      <c r="AA5677" s="13"/>
      <c r="AB5677" s="13"/>
      <c r="AC5677" s="13"/>
      <c r="AD5677" s="13"/>
      <c r="AE5677" s="13"/>
      <c r="AF5677" s="13"/>
      <c r="AG5677" s="13"/>
      <c r="AH5677" s="13"/>
      <c r="AI5677" s="13"/>
      <c r="AJ5677" s="13"/>
      <c r="AK5677" s="13"/>
      <c r="AL5677" s="13"/>
      <c r="AM5677" s="13"/>
      <c r="AN5677" s="13"/>
    </row>
    <row r="5678" spans="1:40" ht="15.75" hidden="1" customHeight="1" x14ac:dyDescent="0.25">
      <c r="A5678" s="13"/>
      <c r="B5678" s="13"/>
      <c r="C5678" s="13"/>
      <c r="D5678" s="13"/>
      <c r="E5678" s="13"/>
      <c r="F5678" s="13"/>
      <c r="G5678" s="13"/>
      <c r="H5678" s="13"/>
      <c r="I5678" s="13"/>
      <c r="J5678" s="13"/>
      <c r="K5678" s="13"/>
      <c r="L5678" s="13"/>
      <c r="M5678" s="13"/>
      <c r="N5678" s="13"/>
      <c r="O5678" s="13"/>
      <c r="P5678" s="13"/>
      <c r="Q5678" s="13"/>
      <c r="R5678" s="13"/>
      <c r="S5678" s="13"/>
      <c r="T5678" s="13"/>
      <c r="U5678" s="13"/>
      <c r="V5678" s="13"/>
      <c r="W5678" s="13"/>
      <c r="X5678" s="13"/>
      <c r="Y5678" s="13"/>
      <c r="Z5678" s="13"/>
      <c r="AA5678" s="13"/>
      <c r="AB5678" s="13"/>
      <c r="AC5678" s="13"/>
      <c r="AD5678" s="13"/>
      <c r="AE5678" s="13"/>
      <c r="AF5678" s="13"/>
      <c r="AG5678" s="13"/>
      <c r="AH5678" s="13"/>
      <c r="AI5678" s="13"/>
      <c r="AJ5678" s="13"/>
      <c r="AK5678" s="13"/>
      <c r="AL5678" s="13"/>
      <c r="AM5678" s="13"/>
      <c r="AN5678" s="13"/>
    </row>
    <row r="5679" spans="1:40" ht="15.75" hidden="1" customHeight="1" x14ac:dyDescent="0.25">
      <c r="A5679" s="13"/>
      <c r="B5679" s="13"/>
      <c r="C5679" s="13"/>
      <c r="D5679" s="13"/>
      <c r="E5679" s="13"/>
      <c r="F5679" s="13"/>
      <c r="G5679" s="13"/>
      <c r="H5679" s="13"/>
      <c r="I5679" s="13"/>
      <c r="J5679" s="13"/>
      <c r="K5679" s="13"/>
      <c r="L5679" s="13"/>
      <c r="M5679" s="13"/>
      <c r="N5679" s="13"/>
      <c r="O5679" s="13"/>
      <c r="P5679" s="13"/>
      <c r="Q5679" s="13"/>
      <c r="R5679" s="13"/>
      <c r="S5679" s="13"/>
      <c r="T5679" s="13"/>
      <c r="U5679" s="13"/>
      <c r="V5679" s="13"/>
      <c r="W5679" s="13"/>
      <c r="X5679" s="13"/>
      <c r="Y5679" s="13"/>
      <c r="Z5679" s="13"/>
      <c r="AA5679" s="13"/>
      <c r="AB5679" s="13"/>
      <c r="AC5679" s="13"/>
      <c r="AD5679" s="13"/>
      <c r="AE5679" s="13"/>
      <c r="AF5679" s="13"/>
      <c r="AG5679" s="13"/>
      <c r="AH5679" s="13"/>
      <c r="AI5679" s="13"/>
      <c r="AJ5679" s="13"/>
      <c r="AK5679" s="13"/>
      <c r="AL5679" s="13"/>
      <c r="AM5679" s="13"/>
      <c r="AN5679" s="13"/>
    </row>
    <row r="5680" spans="1:40" ht="15.75" hidden="1" customHeight="1" x14ac:dyDescent="0.25">
      <c r="A5680" s="13"/>
      <c r="B5680" s="13"/>
      <c r="C5680" s="13"/>
      <c r="D5680" s="13"/>
      <c r="E5680" s="13"/>
      <c r="F5680" s="13"/>
      <c r="G5680" s="13"/>
      <c r="H5680" s="13"/>
      <c r="I5680" s="13"/>
      <c r="J5680" s="13"/>
      <c r="K5680" s="13"/>
      <c r="L5680" s="13"/>
      <c r="M5680" s="13"/>
      <c r="N5680" s="13"/>
      <c r="O5680" s="13"/>
      <c r="P5680" s="13"/>
      <c r="Q5680" s="13"/>
      <c r="R5680" s="13"/>
      <c r="S5680" s="13"/>
      <c r="T5680" s="13"/>
      <c r="U5680" s="13"/>
      <c r="V5680" s="13"/>
      <c r="W5680" s="13"/>
      <c r="X5680" s="13"/>
      <c r="Y5680" s="13"/>
      <c r="Z5680" s="13"/>
      <c r="AA5680" s="13"/>
      <c r="AB5680" s="13"/>
      <c r="AC5680" s="13"/>
      <c r="AD5680" s="13"/>
      <c r="AE5680" s="13"/>
      <c r="AF5680" s="13"/>
      <c r="AG5680" s="13"/>
      <c r="AH5680" s="13"/>
      <c r="AI5680" s="13"/>
      <c r="AJ5680" s="13"/>
      <c r="AK5680" s="13"/>
      <c r="AL5680" s="13"/>
      <c r="AM5680" s="13"/>
      <c r="AN5680" s="13"/>
    </row>
    <row r="5681" spans="1:40" ht="15.75" hidden="1" customHeight="1" x14ac:dyDescent="0.25">
      <c r="A5681" s="13"/>
      <c r="B5681" s="13"/>
      <c r="C5681" s="13"/>
      <c r="D5681" s="13"/>
      <c r="E5681" s="13"/>
      <c r="F5681" s="13"/>
      <c r="G5681" s="13"/>
      <c r="H5681" s="13"/>
      <c r="I5681" s="13"/>
      <c r="J5681" s="13"/>
      <c r="K5681" s="13"/>
      <c r="L5681" s="13"/>
      <c r="M5681" s="13"/>
      <c r="N5681" s="13"/>
      <c r="O5681" s="13"/>
      <c r="P5681" s="13"/>
      <c r="Q5681" s="13"/>
      <c r="R5681" s="13"/>
      <c r="S5681" s="13"/>
      <c r="T5681" s="13"/>
      <c r="U5681" s="13"/>
      <c r="V5681" s="13"/>
      <c r="W5681" s="13"/>
      <c r="X5681" s="13"/>
      <c r="Y5681" s="13"/>
      <c r="Z5681" s="13"/>
      <c r="AA5681" s="13"/>
      <c r="AB5681" s="13"/>
      <c r="AC5681" s="13"/>
      <c r="AD5681" s="13"/>
      <c r="AE5681" s="13"/>
      <c r="AF5681" s="13"/>
      <c r="AG5681" s="13"/>
      <c r="AH5681" s="13"/>
      <c r="AI5681" s="13"/>
      <c r="AJ5681" s="13"/>
      <c r="AK5681" s="13"/>
      <c r="AL5681" s="13"/>
      <c r="AM5681" s="13"/>
      <c r="AN5681" s="13"/>
    </row>
    <row r="5682" spans="1:40" ht="15.75" hidden="1" customHeight="1" x14ac:dyDescent="0.25">
      <c r="A5682" s="13"/>
      <c r="B5682" s="13"/>
      <c r="C5682" s="13"/>
      <c r="D5682" s="13"/>
      <c r="E5682" s="13"/>
      <c r="F5682" s="13"/>
      <c r="G5682" s="13"/>
      <c r="H5682" s="13"/>
      <c r="I5682" s="13"/>
      <c r="J5682" s="13"/>
      <c r="K5682" s="13"/>
      <c r="L5682" s="13"/>
      <c r="M5682" s="13"/>
      <c r="N5682" s="13"/>
      <c r="O5682" s="13"/>
      <c r="P5682" s="13"/>
      <c r="Q5682" s="13"/>
      <c r="R5682" s="13"/>
      <c r="S5682" s="13"/>
      <c r="T5682" s="13"/>
      <c r="U5682" s="13"/>
      <c r="V5682" s="13"/>
      <c r="W5682" s="13"/>
      <c r="X5682" s="13"/>
      <c r="Y5682" s="13"/>
      <c r="Z5682" s="13"/>
      <c r="AA5682" s="13"/>
      <c r="AB5682" s="13"/>
      <c r="AC5682" s="13"/>
      <c r="AD5682" s="13"/>
      <c r="AE5682" s="13"/>
      <c r="AF5682" s="13"/>
      <c r="AG5682" s="13"/>
      <c r="AH5682" s="13"/>
      <c r="AI5682" s="13"/>
      <c r="AJ5682" s="13"/>
      <c r="AK5682" s="13"/>
      <c r="AL5682" s="13"/>
      <c r="AM5682" s="13"/>
      <c r="AN5682" s="13"/>
    </row>
    <row r="5683" spans="1:40" ht="15.75" hidden="1" customHeight="1" x14ac:dyDescent="0.25">
      <c r="A5683" s="13"/>
      <c r="B5683" s="13"/>
      <c r="C5683" s="13"/>
      <c r="D5683" s="13"/>
      <c r="E5683" s="13"/>
      <c r="F5683" s="13"/>
      <c r="G5683" s="13"/>
      <c r="H5683" s="13"/>
      <c r="I5683" s="13"/>
      <c r="J5683" s="13"/>
      <c r="K5683" s="13"/>
      <c r="L5683" s="13"/>
      <c r="M5683" s="13"/>
      <c r="N5683" s="13"/>
      <c r="O5683" s="13"/>
      <c r="P5683" s="13"/>
      <c r="Q5683" s="13"/>
      <c r="R5683" s="13"/>
      <c r="S5683" s="13"/>
      <c r="T5683" s="13"/>
      <c r="U5683" s="13"/>
      <c r="V5683" s="13"/>
      <c r="W5683" s="13"/>
      <c r="X5683" s="13"/>
      <c r="Y5683" s="13"/>
      <c r="Z5683" s="13"/>
      <c r="AA5683" s="13"/>
      <c r="AB5683" s="13"/>
      <c r="AC5683" s="13"/>
      <c r="AD5683" s="13"/>
      <c r="AE5683" s="13"/>
      <c r="AF5683" s="13"/>
      <c r="AG5683" s="13"/>
      <c r="AH5683" s="13"/>
      <c r="AI5683" s="13"/>
      <c r="AJ5683" s="13"/>
      <c r="AK5683" s="13"/>
      <c r="AL5683" s="13"/>
      <c r="AM5683" s="13"/>
      <c r="AN5683" s="13"/>
    </row>
    <row r="5684" spans="1:40" ht="15.75" hidden="1" customHeight="1" x14ac:dyDescent="0.25">
      <c r="A5684" s="13"/>
      <c r="B5684" s="13"/>
      <c r="C5684" s="13"/>
      <c r="D5684" s="13"/>
      <c r="E5684" s="13"/>
      <c r="F5684" s="13"/>
      <c r="G5684" s="13"/>
      <c r="H5684" s="13"/>
      <c r="I5684" s="13"/>
      <c r="J5684" s="13"/>
      <c r="K5684" s="13"/>
      <c r="L5684" s="13"/>
      <c r="M5684" s="13"/>
      <c r="N5684" s="13"/>
      <c r="O5684" s="13"/>
      <c r="P5684" s="13"/>
      <c r="Q5684" s="13"/>
      <c r="R5684" s="13"/>
      <c r="S5684" s="13"/>
      <c r="T5684" s="13"/>
      <c r="U5684" s="13"/>
      <c r="V5684" s="13"/>
      <c r="W5684" s="13"/>
      <c r="X5684" s="13"/>
      <c r="Y5684" s="13"/>
      <c r="Z5684" s="13"/>
      <c r="AA5684" s="13"/>
      <c r="AB5684" s="13"/>
      <c r="AC5684" s="13"/>
      <c r="AD5684" s="13"/>
      <c r="AE5684" s="13"/>
      <c r="AF5684" s="13"/>
      <c r="AG5684" s="13"/>
      <c r="AH5684" s="13"/>
      <c r="AI5684" s="13"/>
      <c r="AJ5684" s="13"/>
      <c r="AK5684" s="13"/>
      <c r="AL5684" s="13"/>
      <c r="AM5684" s="13"/>
      <c r="AN5684" s="13"/>
    </row>
    <row r="5685" spans="1:40" ht="15.75" hidden="1" customHeight="1" x14ac:dyDescent="0.25">
      <c r="A5685" s="13"/>
      <c r="B5685" s="13"/>
      <c r="C5685" s="13"/>
      <c r="D5685" s="13"/>
      <c r="E5685" s="13"/>
      <c r="F5685" s="13"/>
      <c r="G5685" s="13"/>
      <c r="H5685" s="13"/>
      <c r="I5685" s="13"/>
      <c r="J5685" s="13"/>
      <c r="K5685" s="13"/>
      <c r="L5685" s="13"/>
      <c r="M5685" s="13"/>
      <c r="N5685" s="13"/>
      <c r="O5685" s="13"/>
      <c r="P5685" s="13"/>
      <c r="Q5685" s="13"/>
      <c r="R5685" s="13"/>
      <c r="S5685" s="13"/>
      <c r="T5685" s="13"/>
      <c r="U5685" s="13"/>
      <c r="V5685" s="13"/>
      <c r="W5685" s="13"/>
      <c r="X5685" s="13"/>
      <c r="Y5685" s="13"/>
      <c r="Z5685" s="13"/>
      <c r="AA5685" s="13"/>
      <c r="AB5685" s="13"/>
      <c r="AC5685" s="13"/>
      <c r="AD5685" s="13"/>
      <c r="AE5685" s="13"/>
      <c r="AF5685" s="13"/>
      <c r="AG5685" s="13"/>
      <c r="AH5685" s="13"/>
      <c r="AI5685" s="13"/>
      <c r="AJ5685" s="13"/>
      <c r="AK5685" s="13"/>
      <c r="AL5685" s="13"/>
      <c r="AM5685" s="13"/>
      <c r="AN5685" s="13"/>
    </row>
    <row r="5686" spans="1:40" ht="15.75" hidden="1" customHeight="1" x14ac:dyDescent="0.25">
      <c r="A5686" s="13"/>
      <c r="B5686" s="13"/>
      <c r="C5686" s="13"/>
      <c r="D5686" s="13"/>
      <c r="E5686" s="13"/>
      <c r="F5686" s="13"/>
      <c r="G5686" s="13"/>
      <c r="H5686" s="13"/>
      <c r="I5686" s="13"/>
      <c r="J5686" s="13"/>
      <c r="K5686" s="13"/>
      <c r="L5686" s="13"/>
      <c r="M5686" s="13"/>
      <c r="N5686" s="13"/>
      <c r="O5686" s="13"/>
      <c r="P5686" s="13"/>
      <c r="Q5686" s="13"/>
      <c r="R5686" s="13"/>
      <c r="S5686" s="13"/>
      <c r="T5686" s="13"/>
      <c r="U5686" s="13"/>
      <c r="V5686" s="13"/>
      <c r="W5686" s="13"/>
      <c r="X5686" s="13"/>
      <c r="Y5686" s="13"/>
      <c r="Z5686" s="13"/>
      <c r="AA5686" s="13"/>
      <c r="AB5686" s="13"/>
      <c r="AC5686" s="13"/>
      <c r="AD5686" s="13"/>
      <c r="AE5686" s="13"/>
      <c r="AF5686" s="13"/>
      <c r="AG5686" s="13"/>
      <c r="AH5686" s="13"/>
      <c r="AI5686" s="13"/>
      <c r="AJ5686" s="13"/>
      <c r="AK5686" s="13"/>
      <c r="AL5686" s="13"/>
      <c r="AM5686" s="13"/>
      <c r="AN5686" s="13"/>
    </row>
    <row r="5687" spans="1:40" ht="15.75" hidden="1" customHeight="1" x14ac:dyDescent="0.25">
      <c r="A5687" s="13"/>
      <c r="B5687" s="13"/>
      <c r="C5687" s="13"/>
      <c r="D5687" s="13"/>
      <c r="E5687" s="13"/>
      <c r="F5687" s="13"/>
      <c r="G5687" s="13"/>
      <c r="H5687" s="13"/>
      <c r="I5687" s="13"/>
      <c r="J5687" s="13"/>
      <c r="K5687" s="13"/>
      <c r="L5687" s="13"/>
      <c r="M5687" s="13"/>
      <c r="N5687" s="13"/>
      <c r="O5687" s="13"/>
      <c r="P5687" s="13"/>
      <c r="Q5687" s="13"/>
      <c r="R5687" s="13"/>
      <c r="S5687" s="13"/>
      <c r="T5687" s="13"/>
      <c r="U5687" s="13"/>
      <c r="V5687" s="13"/>
      <c r="W5687" s="13"/>
      <c r="X5687" s="13"/>
      <c r="Y5687" s="13"/>
      <c r="Z5687" s="13"/>
      <c r="AA5687" s="13"/>
      <c r="AB5687" s="13"/>
      <c r="AC5687" s="13"/>
      <c r="AD5687" s="13"/>
      <c r="AE5687" s="13"/>
      <c r="AF5687" s="13"/>
      <c r="AG5687" s="13"/>
      <c r="AH5687" s="13"/>
      <c r="AI5687" s="13"/>
      <c r="AJ5687" s="13"/>
      <c r="AK5687" s="13"/>
      <c r="AL5687" s="13"/>
      <c r="AM5687" s="13"/>
      <c r="AN5687" s="13"/>
    </row>
    <row r="5688" spans="1:40" ht="15.75" hidden="1" customHeight="1" x14ac:dyDescent="0.25">
      <c r="A5688" s="13"/>
      <c r="B5688" s="13"/>
      <c r="C5688" s="13"/>
      <c r="D5688" s="13"/>
      <c r="E5688" s="13"/>
      <c r="F5688" s="13"/>
      <c r="G5688" s="13"/>
      <c r="H5688" s="13"/>
      <c r="I5688" s="13"/>
      <c r="J5688" s="13"/>
      <c r="K5688" s="13"/>
      <c r="L5688" s="13"/>
      <c r="M5688" s="13"/>
      <c r="N5688" s="13"/>
      <c r="O5688" s="13"/>
      <c r="P5688" s="13"/>
      <c r="Q5688" s="13"/>
      <c r="R5688" s="13"/>
      <c r="S5688" s="13"/>
      <c r="T5688" s="13"/>
      <c r="U5688" s="13"/>
      <c r="V5688" s="13"/>
      <c r="W5688" s="13"/>
      <c r="X5688" s="13"/>
      <c r="Y5688" s="13"/>
      <c r="Z5688" s="13"/>
      <c r="AA5688" s="13"/>
      <c r="AB5688" s="13"/>
      <c r="AC5688" s="13"/>
      <c r="AD5688" s="13"/>
      <c r="AE5688" s="13"/>
      <c r="AF5688" s="13"/>
      <c r="AG5688" s="13"/>
      <c r="AH5688" s="13"/>
      <c r="AI5688" s="13"/>
      <c r="AJ5688" s="13"/>
      <c r="AK5688" s="13"/>
      <c r="AL5688" s="13"/>
      <c r="AM5688" s="13"/>
      <c r="AN5688" s="13"/>
    </row>
    <row r="5689" spans="1:40" ht="15.75" hidden="1" customHeight="1" x14ac:dyDescent="0.25">
      <c r="A5689" s="13"/>
      <c r="B5689" s="13"/>
      <c r="C5689" s="13"/>
      <c r="D5689" s="13"/>
      <c r="E5689" s="13"/>
      <c r="F5689" s="13"/>
      <c r="G5689" s="13"/>
      <c r="H5689" s="13"/>
      <c r="I5689" s="13"/>
      <c r="J5689" s="13"/>
      <c r="K5689" s="13"/>
      <c r="L5689" s="13"/>
      <c r="M5689" s="13"/>
      <c r="N5689" s="13"/>
      <c r="O5689" s="13"/>
      <c r="P5689" s="13"/>
      <c r="Q5689" s="13"/>
      <c r="R5689" s="13"/>
      <c r="S5689" s="13"/>
      <c r="T5689" s="13"/>
      <c r="U5689" s="13"/>
      <c r="V5689" s="13"/>
      <c r="W5689" s="13"/>
      <c r="X5689" s="13"/>
      <c r="Y5689" s="13"/>
      <c r="Z5689" s="13"/>
      <c r="AA5689" s="13"/>
      <c r="AB5689" s="13"/>
      <c r="AC5689" s="13"/>
      <c r="AD5689" s="13"/>
      <c r="AE5689" s="13"/>
      <c r="AF5689" s="13"/>
      <c r="AG5689" s="13"/>
      <c r="AH5689" s="13"/>
      <c r="AI5689" s="13"/>
      <c r="AJ5689" s="13"/>
      <c r="AK5689" s="13"/>
      <c r="AL5689" s="13"/>
      <c r="AM5689" s="13"/>
      <c r="AN5689" s="13"/>
    </row>
    <row r="5690" spans="1:40" ht="15.75" hidden="1" customHeight="1" x14ac:dyDescent="0.25">
      <c r="A5690" s="13"/>
      <c r="B5690" s="13"/>
      <c r="C5690" s="13"/>
      <c r="D5690" s="13"/>
      <c r="E5690" s="13"/>
      <c r="F5690" s="13"/>
      <c r="G5690" s="13"/>
      <c r="H5690" s="13"/>
      <c r="I5690" s="13"/>
      <c r="J5690" s="13"/>
      <c r="K5690" s="13"/>
      <c r="L5690" s="13"/>
      <c r="M5690" s="13"/>
      <c r="N5690" s="13"/>
      <c r="O5690" s="13"/>
      <c r="P5690" s="13"/>
      <c r="Q5690" s="13"/>
      <c r="R5690" s="13"/>
      <c r="S5690" s="13"/>
      <c r="T5690" s="13"/>
      <c r="U5690" s="13"/>
      <c r="V5690" s="13"/>
      <c r="W5690" s="13"/>
      <c r="X5690" s="13"/>
      <c r="Y5690" s="13"/>
      <c r="Z5690" s="13"/>
      <c r="AA5690" s="13"/>
      <c r="AB5690" s="13"/>
      <c r="AC5690" s="13"/>
      <c r="AD5690" s="13"/>
      <c r="AE5690" s="13"/>
      <c r="AF5690" s="13"/>
      <c r="AG5690" s="13"/>
      <c r="AH5690" s="13"/>
      <c r="AI5690" s="13"/>
      <c r="AJ5690" s="13"/>
      <c r="AK5690" s="13"/>
      <c r="AL5690" s="13"/>
      <c r="AM5690" s="13"/>
      <c r="AN5690" s="13"/>
    </row>
    <row r="5691" spans="1:40" ht="15.75" hidden="1" customHeight="1" x14ac:dyDescent="0.25">
      <c r="A5691" s="13"/>
      <c r="B5691" s="13"/>
      <c r="C5691" s="13"/>
      <c r="D5691" s="13"/>
      <c r="E5691" s="13"/>
      <c r="F5691" s="13"/>
      <c r="G5691" s="13"/>
      <c r="H5691" s="13"/>
      <c r="I5691" s="13"/>
      <c r="J5691" s="13"/>
      <c r="K5691" s="13"/>
      <c r="L5691" s="13"/>
      <c r="M5691" s="13"/>
      <c r="N5691" s="13"/>
      <c r="O5691" s="13"/>
      <c r="P5691" s="13"/>
      <c r="Q5691" s="13"/>
      <c r="R5691" s="13"/>
      <c r="S5691" s="13"/>
      <c r="T5691" s="13"/>
      <c r="U5691" s="13"/>
      <c r="V5691" s="13"/>
      <c r="W5691" s="13"/>
      <c r="X5691" s="13"/>
      <c r="Y5691" s="13"/>
      <c r="Z5691" s="13"/>
      <c r="AA5691" s="13"/>
      <c r="AB5691" s="13"/>
      <c r="AC5691" s="13"/>
      <c r="AD5691" s="13"/>
      <c r="AE5691" s="13"/>
      <c r="AF5691" s="13"/>
      <c r="AG5691" s="13"/>
      <c r="AH5691" s="13"/>
      <c r="AI5691" s="13"/>
      <c r="AJ5691" s="13"/>
      <c r="AK5691" s="13"/>
      <c r="AL5691" s="13"/>
      <c r="AM5691" s="13"/>
      <c r="AN5691" s="13"/>
    </row>
    <row r="5692" spans="1:40" ht="15.75" hidden="1" customHeight="1" x14ac:dyDescent="0.25">
      <c r="A5692" s="13"/>
      <c r="B5692" s="13"/>
      <c r="C5692" s="13"/>
      <c r="D5692" s="13"/>
      <c r="E5692" s="13"/>
      <c r="F5692" s="13"/>
      <c r="G5692" s="13"/>
      <c r="H5692" s="13"/>
      <c r="I5692" s="13"/>
      <c r="J5692" s="13"/>
      <c r="K5692" s="13"/>
      <c r="L5692" s="13"/>
      <c r="M5692" s="13"/>
      <c r="N5692" s="13"/>
      <c r="O5692" s="13"/>
      <c r="P5692" s="13"/>
      <c r="Q5692" s="13"/>
      <c r="R5692" s="13"/>
      <c r="S5692" s="13"/>
      <c r="T5692" s="13"/>
      <c r="U5692" s="13"/>
      <c r="V5692" s="13"/>
      <c r="W5692" s="13"/>
      <c r="X5692" s="13"/>
      <c r="Y5692" s="13"/>
      <c r="Z5692" s="13"/>
      <c r="AA5692" s="13"/>
      <c r="AB5692" s="13"/>
      <c r="AC5692" s="13"/>
      <c r="AD5692" s="13"/>
      <c r="AE5692" s="13"/>
      <c r="AF5692" s="13"/>
      <c r="AG5692" s="13"/>
      <c r="AH5692" s="13"/>
      <c r="AI5692" s="13"/>
      <c r="AJ5692" s="13"/>
      <c r="AK5692" s="13"/>
      <c r="AL5692" s="13"/>
      <c r="AM5692" s="13"/>
      <c r="AN5692" s="13"/>
    </row>
    <row r="5693" spans="1:40" ht="15.75" hidden="1" customHeight="1" x14ac:dyDescent="0.25">
      <c r="A5693" s="13"/>
      <c r="B5693" s="13"/>
      <c r="C5693" s="13"/>
      <c r="D5693" s="13"/>
      <c r="E5693" s="13"/>
      <c r="F5693" s="13"/>
      <c r="G5693" s="13"/>
      <c r="H5693" s="13"/>
      <c r="I5693" s="13"/>
      <c r="J5693" s="13"/>
      <c r="K5693" s="13"/>
      <c r="L5693" s="13"/>
      <c r="M5693" s="13"/>
      <c r="N5693" s="13"/>
      <c r="O5693" s="13"/>
      <c r="P5693" s="13"/>
      <c r="Q5693" s="13"/>
      <c r="R5693" s="13"/>
      <c r="S5693" s="13"/>
      <c r="T5693" s="13"/>
      <c r="U5693" s="13"/>
      <c r="V5693" s="13"/>
      <c r="W5693" s="13"/>
      <c r="X5693" s="13"/>
      <c r="Y5693" s="13"/>
      <c r="Z5693" s="13"/>
      <c r="AA5693" s="13"/>
      <c r="AB5693" s="13"/>
      <c r="AC5693" s="13"/>
      <c r="AD5693" s="13"/>
      <c r="AE5693" s="13"/>
      <c r="AF5693" s="13"/>
      <c r="AG5693" s="13"/>
      <c r="AH5693" s="13"/>
      <c r="AI5693" s="13"/>
      <c r="AJ5693" s="13"/>
      <c r="AK5693" s="13"/>
      <c r="AL5693" s="13"/>
      <c r="AM5693" s="13"/>
      <c r="AN5693" s="13"/>
    </row>
    <row r="5694" spans="1:40" ht="15.75" hidden="1" customHeight="1" x14ac:dyDescent="0.25">
      <c r="A5694" s="13"/>
      <c r="B5694" s="13"/>
      <c r="C5694" s="13"/>
      <c r="D5694" s="13"/>
      <c r="E5694" s="13"/>
      <c r="F5694" s="13"/>
      <c r="G5694" s="13"/>
      <c r="H5694" s="13"/>
      <c r="I5694" s="13"/>
      <c r="J5694" s="13"/>
      <c r="K5694" s="13"/>
      <c r="L5694" s="13"/>
      <c r="M5694" s="13"/>
      <c r="N5694" s="13"/>
      <c r="O5694" s="13"/>
      <c r="P5694" s="13"/>
      <c r="Q5694" s="13"/>
      <c r="R5694" s="13"/>
      <c r="S5694" s="13"/>
      <c r="T5694" s="13"/>
      <c r="U5694" s="13"/>
      <c r="V5694" s="13"/>
      <c r="W5694" s="13"/>
      <c r="X5694" s="13"/>
      <c r="Y5694" s="13"/>
      <c r="Z5694" s="13"/>
      <c r="AA5694" s="13"/>
      <c r="AB5694" s="13"/>
      <c r="AC5694" s="13"/>
      <c r="AD5694" s="13"/>
      <c r="AE5694" s="13"/>
      <c r="AF5694" s="13"/>
      <c r="AG5694" s="13"/>
      <c r="AH5694" s="13"/>
      <c r="AI5694" s="13"/>
      <c r="AJ5694" s="13"/>
      <c r="AK5694" s="13"/>
      <c r="AL5694" s="13"/>
      <c r="AM5694" s="13"/>
      <c r="AN5694" s="13"/>
    </row>
    <row r="5695" spans="1:40" ht="15.75" hidden="1" customHeight="1" x14ac:dyDescent="0.25">
      <c r="A5695" s="13"/>
      <c r="B5695" s="13"/>
      <c r="C5695" s="13"/>
      <c r="D5695" s="13"/>
      <c r="E5695" s="13"/>
      <c r="F5695" s="13"/>
      <c r="G5695" s="13"/>
      <c r="H5695" s="13"/>
      <c r="I5695" s="13"/>
      <c r="J5695" s="13"/>
      <c r="K5695" s="13"/>
      <c r="L5695" s="13"/>
      <c r="M5695" s="13"/>
      <c r="N5695" s="13"/>
      <c r="O5695" s="13"/>
      <c r="P5695" s="13"/>
      <c r="Q5695" s="13"/>
      <c r="R5695" s="13"/>
      <c r="S5695" s="13"/>
      <c r="T5695" s="13"/>
      <c r="U5695" s="13"/>
      <c r="V5695" s="13"/>
      <c r="W5695" s="13"/>
      <c r="X5695" s="13"/>
      <c r="Y5695" s="13"/>
      <c r="Z5695" s="13"/>
      <c r="AA5695" s="13"/>
      <c r="AB5695" s="13"/>
      <c r="AC5695" s="13"/>
      <c r="AD5695" s="13"/>
      <c r="AE5695" s="13"/>
      <c r="AF5695" s="13"/>
      <c r="AG5695" s="13"/>
      <c r="AH5695" s="13"/>
      <c r="AI5695" s="13"/>
      <c r="AJ5695" s="13"/>
      <c r="AK5695" s="13"/>
      <c r="AL5695" s="13"/>
      <c r="AM5695" s="13"/>
      <c r="AN5695" s="13"/>
    </row>
    <row r="5696" spans="1:40" ht="15.75" hidden="1" customHeight="1" x14ac:dyDescent="0.25">
      <c r="A5696" s="13"/>
      <c r="B5696" s="13"/>
      <c r="C5696" s="13"/>
      <c r="D5696" s="13"/>
      <c r="E5696" s="13"/>
      <c r="F5696" s="13"/>
      <c r="G5696" s="13"/>
      <c r="H5696" s="13"/>
      <c r="I5696" s="13"/>
      <c r="J5696" s="13"/>
      <c r="K5696" s="13"/>
      <c r="L5696" s="13"/>
      <c r="M5696" s="13"/>
      <c r="N5696" s="13"/>
      <c r="O5696" s="13"/>
      <c r="P5696" s="13"/>
      <c r="Q5696" s="13"/>
      <c r="R5696" s="13"/>
      <c r="S5696" s="13"/>
      <c r="T5696" s="13"/>
      <c r="U5696" s="13"/>
      <c r="V5696" s="13"/>
      <c r="W5696" s="13"/>
      <c r="X5696" s="13"/>
      <c r="Y5696" s="13"/>
      <c r="Z5696" s="13"/>
      <c r="AA5696" s="13"/>
      <c r="AB5696" s="13"/>
      <c r="AC5696" s="13"/>
      <c r="AD5696" s="13"/>
      <c r="AE5696" s="13"/>
      <c r="AF5696" s="13"/>
      <c r="AG5696" s="13"/>
      <c r="AH5696" s="13"/>
      <c r="AI5696" s="13"/>
      <c r="AJ5696" s="13"/>
      <c r="AK5696" s="13"/>
      <c r="AL5696" s="13"/>
      <c r="AM5696" s="13"/>
      <c r="AN5696" s="13"/>
    </row>
    <row r="5697" spans="1:40" ht="15.75" hidden="1" customHeight="1" x14ac:dyDescent="0.25">
      <c r="A5697" s="13"/>
      <c r="B5697" s="13"/>
      <c r="C5697" s="13"/>
      <c r="D5697" s="13"/>
      <c r="E5697" s="13"/>
      <c r="F5697" s="13"/>
      <c r="G5697" s="13"/>
      <c r="H5697" s="13"/>
      <c r="I5697" s="13"/>
      <c r="J5697" s="13"/>
      <c r="K5697" s="13"/>
      <c r="L5697" s="13"/>
      <c r="M5697" s="13"/>
      <c r="N5697" s="13"/>
      <c r="O5697" s="13"/>
      <c r="P5697" s="13"/>
      <c r="Q5697" s="13"/>
      <c r="R5697" s="13"/>
      <c r="S5697" s="13"/>
      <c r="T5697" s="13"/>
      <c r="U5697" s="13"/>
      <c r="V5697" s="13"/>
      <c r="W5697" s="13"/>
      <c r="X5697" s="13"/>
      <c r="Y5697" s="13"/>
      <c r="Z5697" s="13"/>
      <c r="AA5697" s="13"/>
      <c r="AB5697" s="13"/>
      <c r="AC5697" s="13"/>
      <c r="AD5697" s="13"/>
      <c r="AE5697" s="13"/>
      <c r="AF5697" s="13"/>
      <c r="AG5697" s="13"/>
      <c r="AH5697" s="13"/>
      <c r="AI5697" s="13"/>
      <c r="AJ5697" s="13"/>
      <c r="AK5697" s="13"/>
      <c r="AL5697" s="13"/>
      <c r="AM5697" s="13"/>
      <c r="AN5697" s="13"/>
    </row>
    <row r="5698" spans="1:40" ht="15.75" hidden="1" customHeight="1" x14ac:dyDescent="0.25">
      <c r="A5698" s="13"/>
      <c r="B5698" s="13"/>
      <c r="C5698" s="13"/>
      <c r="D5698" s="13"/>
      <c r="E5698" s="13"/>
      <c r="F5698" s="13"/>
      <c r="G5698" s="13"/>
      <c r="H5698" s="13"/>
      <c r="I5698" s="13"/>
      <c r="J5698" s="13"/>
      <c r="K5698" s="13"/>
      <c r="L5698" s="13"/>
      <c r="M5698" s="13"/>
      <c r="N5698" s="13"/>
      <c r="O5698" s="13"/>
      <c r="P5698" s="13"/>
      <c r="Q5698" s="13"/>
      <c r="R5698" s="13"/>
      <c r="S5698" s="13"/>
      <c r="T5698" s="13"/>
      <c r="U5698" s="13"/>
      <c r="V5698" s="13"/>
      <c r="W5698" s="13"/>
      <c r="X5698" s="13"/>
      <c r="Y5698" s="13"/>
      <c r="Z5698" s="13"/>
      <c r="AA5698" s="13"/>
      <c r="AB5698" s="13"/>
      <c r="AC5698" s="13"/>
      <c r="AD5698" s="13"/>
      <c r="AE5698" s="13"/>
      <c r="AF5698" s="13"/>
      <c r="AG5698" s="13"/>
      <c r="AH5698" s="13"/>
      <c r="AI5698" s="13"/>
      <c r="AJ5698" s="13"/>
      <c r="AK5698" s="13"/>
      <c r="AL5698" s="13"/>
      <c r="AM5698" s="13"/>
      <c r="AN5698" s="13"/>
    </row>
    <row r="5699" spans="1:40" ht="15.75" hidden="1" customHeight="1" x14ac:dyDescent="0.25">
      <c r="A5699" s="13"/>
      <c r="B5699" s="13"/>
      <c r="C5699" s="13"/>
      <c r="D5699" s="13"/>
      <c r="E5699" s="13"/>
      <c r="F5699" s="13"/>
      <c r="G5699" s="13"/>
      <c r="H5699" s="13"/>
      <c r="I5699" s="13"/>
      <c r="J5699" s="13"/>
      <c r="K5699" s="13"/>
      <c r="L5699" s="13"/>
      <c r="M5699" s="13"/>
      <c r="N5699" s="13"/>
      <c r="O5699" s="13"/>
      <c r="P5699" s="13"/>
      <c r="Q5699" s="13"/>
      <c r="R5699" s="13"/>
      <c r="S5699" s="13"/>
      <c r="T5699" s="13"/>
      <c r="U5699" s="13"/>
      <c r="V5699" s="13"/>
      <c r="W5699" s="13"/>
      <c r="X5699" s="13"/>
      <c r="Y5699" s="13"/>
      <c r="Z5699" s="13"/>
      <c r="AA5699" s="13"/>
      <c r="AB5699" s="13"/>
      <c r="AC5699" s="13"/>
      <c r="AD5699" s="13"/>
      <c r="AE5699" s="13"/>
      <c r="AF5699" s="13"/>
      <c r="AG5699" s="13"/>
      <c r="AH5699" s="13"/>
      <c r="AI5699" s="13"/>
      <c r="AJ5699" s="13"/>
      <c r="AK5699" s="13"/>
      <c r="AL5699" s="13"/>
      <c r="AM5699" s="13"/>
      <c r="AN5699" s="13"/>
    </row>
    <row r="5700" spans="1:40" ht="15.75" hidden="1" customHeight="1" x14ac:dyDescent="0.25">
      <c r="A5700" s="13"/>
      <c r="B5700" s="13"/>
      <c r="C5700" s="13"/>
      <c r="D5700" s="13"/>
      <c r="E5700" s="13"/>
      <c r="F5700" s="13"/>
      <c r="G5700" s="13"/>
      <c r="H5700" s="13"/>
      <c r="I5700" s="13"/>
      <c r="J5700" s="13"/>
      <c r="K5700" s="13"/>
      <c r="L5700" s="13"/>
      <c r="M5700" s="13"/>
      <c r="N5700" s="13"/>
      <c r="O5700" s="13"/>
      <c r="P5700" s="13"/>
      <c r="Q5700" s="13"/>
      <c r="R5700" s="13"/>
      <c r="S5700" s="13"/>
      <c r="T5700" s="13"/>
      <c r="U5700" s="13"/>
      <c r="V5700" s="13"/>
      <c r="W5700" s="13"/>
      <c r="X5700" s="13"/>
      <c r="Y5700" s="13"/>
      <c r="Z5700" s="13"/>
      <c r="AA5700" s="13"/>
      <c r="AB5700" s="13"/>
      <c r="AC5700" s="13"/>
      <c r="AD5700" s="13"/>
      <c r="AE5700" s="13"/>
      <c r="AF5700" s="13"/>
      <c r="AG5700" s="13"/>
      <c r="AH5700" s="13"/>
      <c r="AI5700" s="13"/>
      <c r="AJ5700" s="13"/>
      <c r="AK5700" s="13"/>
      <c r="AL5700" s="13"/>
      <c r="AM5700" s="13"/>
      <c r="AN5700" s="13"/>
    </row>
    <row r="5701" spans="1:40" ht="15.75" hidden="1" customHeight="1" x14ac:dyDescent="0.25">
      <c r="A5701" s="13"/>
      <c r="B5701" s="13"/>
      <c r="C5701" s="13"/>
      <c r="D5701" s="13"/>
      <c r="E5701" s="13"/>
      <c r="F5701" s="13"/>
      <c r="G5701" s="13"/>
      <c r="H5701" s="13"/>
      <c r="I5701" s="13"/>
      <c r="J5701" s="13"/>
      <c r="K5701" s="13"/>
      <c r="L5701" s="13"/>
      <c r="M5701" s="13"/>
      <c r="N5701" s="13"/>
      <c r="O5701" s="13"/>
      <c r="P5701" s="13"/>
      <c r="Q5701" s="13"/>
      <c r="R5701" s="13"/>
      <c r="S5701" s="13"/>
      <c r="T5701" s="13"/>
      <c r="U5701" s="13"/>
      <c r="V5701" s="13"/>
      <c r="W5701" s="13"/>
      <c r="X5701" s="13"/>
      <c r="Y5701" s="13"/>
      <c r="Z5701" s="13"/>
      <c r="AA5701" s="13"/>
      <c r="AB5701" s="13"/>
      <c r="AC5701" s="13"/>
      <c r="AD5701" s="13"/>
      <c r="AE5701" s="13"/>
      <c r="AF5701" s="13"/>
      <c r="AG5701" s="13"/>
      <c r="AH5701" s="13"/>
      <c r="AI5701" s="13"/>
      <c r="AJ5701" s="13"/>
      <c r="AK5701" s="13"/>
      <c r="AL5701" s="13"/>
      <c r="AM5701" s="13"/>
      <c r="AN5701" s="13"/>
    </row>
    <row r="5702" spans="1:40" ht="15.75" hidden="1" customHeight="1" x14ac:dyDescent="0.25">
      <c r="A5702" s="13"/>
      <c r="B5702" s="13"/>
      <c r="C5702" s="13"/>
      <c r="D5702" s="13"/>
      <c r="E5702" s="13"/>
      <c r="F5702" s="13"/>
      <c r="G5702" s="13"/>
      <c r="H5702" s="13"/>
      <c r="I5702" s="13"/>
      <c r="J5702" s="13"/>
      <c r="K5702" s="13"/>
      <c r="L5702" s="13"/>
      <c r="M5702" s="13"/>
      <c r="N5702" s="13"/>
      <c r="O5702" s="13"/>
      <c r="P5702" s="13"/>
      <c r="Q5702" s="13"/>
      <c r="R5702" s="13"/>
      <c r="S5702" s="13"/>
      <c r="T5702" s="13"/>
      <c r="U5702" s="13"/>
      <c r="V5702" s="13"/>
      <c r="W5702" s="13"/>
      <c r="X5702" s="13"/>
      <c r="Y5702" s="13"/>
      <c r="Z5702" s="13"/>
      <c r="AA5702" s="13"/>
      <c r="AB5702" s="13"/>
      <c r="AC5702" s="13"/>
      <c r="AD5702" s="13"/>
      <c r="AE5702" s="13"/>
      <c r="AF5702" s="13"/>
      <c r="AG5702" s="13"/>
      <c r="AH5702" s="13"/>
      <c r="AI5702" s="13"/>
      <c r="AJ5702" s="13"/>
      <c r="AK5702" s="13"/>
      <c r="AL5702" s="13"/>
      <c r="AM5702" s="13"/>
      <c r="AN5702" s="13"/>
    </row>
    <row r="5703" spans="1:40" ht="15.75" hidden="1" customHeight="1" x14ac:dyDescent="0.25">
      <c r="A5703" s="13"/>
      <c r="B5703" s="13"/>
      <c r="C5703" s="13"/>
      <c r="D5703" s="13"/>
      <c r="E5703" s="13"/>
      <c r="F5703" s="13"/>
      <c r="G5703" s="13"/>
      <c r="H5703" s="13"/>
      <c r="I5703" s="13"/>
      <c r="J5703" s="13"/>
      <c r="K5703" s="13"/>
      <c r="L5703" s="13"/>
      <c r="M5703" s="13"/>
      <c r="N5703" s="13"/>
      <c r="O5703" s="13"/>
      <c r="P5703" s="13"/>
      <c r="Q5703" s="13"/>
      <c r="R5703" s="13"/>
      <c r="S5703" s="13"/>
      <c r="T5703" s="13"/>
      <c r="U5703" s="13"/>
      <c r="V5703" s="13"/>
      <c r="W5703" s="13"/>
      <c r="X5703" s="13"/>
      <c r="Y5703" s="13"/>
      <c r="Z5703" s="13"/>
      <c r="AA5703" s="13"/>
      <c r="AB5703" s="13"/>
      <c r="AC5703" s="13"/>
      <c r="AD5703" s="13"/>
      <c r="AE5703" s="13"/>
      <c r="AF5703" s="13"/>
      <c r="AG5703" s="13"/>
      <c r="AH5703" s="13"/>
      <c r="AI5703" s="13"/>
      <c r="AJ5703" s="13"/>
      <c r="AK5703" s="13"/>
      <c r="AL5703" s="13"/>
      <c r="AM5703" s="13"/>
      <c r="AN5703" s="13"/>
    </row>
    <row r="5704" spans="1:40" ht="15.75" hidden="1" customHeight="1" x14ac:dyDescent="0.25">
      <c r="A5704" s="13"/>
      <c r="B5704" s="13"/>
      <c r="C5704" s="13"/>
      <c r="D5704" s="13"/>
      <c r="E5704" s="13"/>
      <c r="F5704" s="13"/>
      <c r="G5704" s="13"/>
      <c r="H5704" s="13"/>
      <c r="I5704" s="13"/>
      <c r="J5704" s="13"/>
      <c r="K5704" s="13"/>
      <c r="L5704" s="13"/>
      <c r="M5704" s="13"/>
      <c r="N5704" s="13"/>
      <c r="O5704" s="13"/>
      <c r="P5704" s="13"/>
      <c r="Q5704" s="13"/>
      <c r="R5704" s="13"/>
      <c r="S5704" s="13"/>
      <c r="T5704" s="13"/>
      <c r="U5704" s="13"/>
      <c r="V5704" s="13"/>
      <c r="W5704" s="13"/>
      <c r="X5704" s="13"/>
      <c r="Y5704" s="13"/>
      <c r="Z5704" s="13"/>
      <c r="AA5704" s="13"/>
      <c r="AB5704" s="13"/>
      <c r="AC5704" s="13"/>
      <c r="AD5704" s="13"/>
      <c r="AE5704" s="13"/>
      <c r="AF5704" s="13"/>
      <c r="AG5704" s="13"/>
      <c r="AH5704" s="13"/>
      <c r="AI5704" s="13"/>
      <c r="AJ5704" s="13"/>
      <c r="AK5704" s="13"/>
      <c r="AL5704" s="13"/>
      <c r="AM5704" s="13"/>
      <c r="AN5704" s="13"/>
    </row>
    <row r="5705" spans="1:40" ht="15.75" hidden="1" customHeight="1" x14ac:dyDescent="0.25">
      <c r="A5705" s="13"/>
      <c r="B5705" s="13"/>
      <c r="C5705" s="13"/>
      <c r="D5705" s="13"/>
      <c r="E5705" s="13"/>
      <c r="F5705" s="13"/>
      <c r="G5705" s="13"/>
      <c r="H5705" s="13"/>
      <c r="I5705" s="13"/>
      <c r="J5705" s="13"/>
      <c r="K5705" s="13"/>
      <c r="L5705" s="13"/>
      <c r="M5705" s="13"/>
      <c r="N5705" s="13"/>
      <c r="O5705" s="13"/>
      <c r="P5705" s="13"/>
      <c r="Q5705" s="13"/>
      <c r="R5705" s="13"/>
      <c r="S5705" s="13"/>
      <c r="T5705" s="13"/>
      <c r="U5705" s="13"/>
      <c r="V5705" s="13"/>
      <c r="W5705" s="13"/>
      <c r="X5705" s="13"/>
      <c r="Y5705" s="13"/>
      <c r="Z5705" s="13"/>
      <c r="AA5705" s="13"/>
      <c r="AB5705" s="13"/>
      <c r="AC5705" s="13"/>
      <c r="AD5705" s="13"/>
      <c r="AE5705" s="13"/>
      <c r="AF5705" s="13"/>
      <c r="AG5705" s="13"/>
      <c r="AH5705" s="13"/>
      <c r="AI5705" s="13"/>
      <c r="AJ5705" s="13"/>
      <c r="AK5705" s="13"/>
      <c r="AL5705" s="13"/>
      <c r="AM5705" s="13"/>
      <c r="AN5705" s="13"/>
    </row>
    <row r="5706" spans="1:40" ht="15.75" hidden="1" customHeight="1" x14ac:dyDescent="0.25">
      <c r="A5706" s="13"/>
      <c r="B5706" s="13"/>
      <c r="C5706" s="13"/>
      <c r="D5706" s="13"/>
      <c r="E5706" s="13"/>
      <c r="F5706" s="13"/>
      <c r="G5706" s="13"/>
      <c r="H5706" s="13"/>
      <c r="I5706" s="13"/>
      <c r="J5706" s="13"/>
      <c r="K5706" s="13"/>
      <c r="L5706" s="13"/>
      <c r="M5706" s="13"/>
      <c r="N5706" s="13"/>
      <c r="O5706" s="13"/>
      <c r="P5706" s="13"/>
      <c r="Q5706" s="13"/>
      <c r="R5706" s="13"/>
      <c r="S5706" s="13"/>
      <c r="T5706" s="13"/>
      <c r="U5706" s="13"/>
      <c r="V5706" s="13"/>
      <c r="W5706" s="13"/>
      <c r="X5706" s="13"/>
      <c r="Y5706" s="13"/>
      <c r="Z5706" s="13"/>
      <c r="AA5706" s="13"/>
      <c r="AB5706" s="13"/>
      <c r="AC5706" s="13"/>
      <c r="AD5706" s="13"/>
      <c r="AE5706" s="13"/>
      <c r="AF5706" s="13"/>
      <c r="AG5706" s="13"/>
      <c r="AH5706" s="13"/>
      <c r="AI5706" s="13"/>
      <c r="AJ5706" s="13"/>
      <c r="AK5706" s="13"/>
      <c r="AL5706" s="13"/>
      <c r="AM5706" s="13"/>
      <c r="AN5706" s="13"/>
    </row>
    <row r="5707" spans="1:40" ht="15.75" hidden="1" customHeight="1" x14ac:dyDescent="0.25">
      <c r="A5707" s="13"/>
      <c r="B5707" s="13"/>
      <c r="C5707" s="13"/>
      <c r="D5707" s="13"/>
      <c r="E5707" s="13"/>
      <c r="F5707" s="13"/>
      <c r="G5707" s="13"/>
      <c r="H5707" s="13"/>
      <c r="I5707" s="13"/>
      <c r="J5707" s="13"/>
      <c r="K5707" s="13"/>
      <c r="L5707" s="13"/>
      <c r="M5707" s="13"/>
      <c r="N5707" s="13"/>
      <c r="O5707" s="13"/>
      <c r="P5707" s="13"/>
      <c r="Q5707" s="13"/>
      <c r="R5707" s="13"/>
      <c r="S5707" s="13"/>
      <c r="T5707" s="13"/>
      <c r="U5707" s="13"/>
      <c r="V5707" s="13"/>
      <c r="W5707" s="13"/>
      <c r="X5707" s="13"/>
      <c r="Y5707" s="13"/>
      <c r="Z5707" s="13"/>
      <c r="AA5707" s="13"/>
      <c r="AB5707" s="13"/>
      <c r="AC5707" s="13"/>
      <c r="AD5707" s="13"/>
      <c r="AE5707" s="13"/>
      <c r="AF5707" s="13"/>
      <c r="AG5707" s="13"/>
      <c r="AH5707" s="13"/>
      <c r="AI5707" s="13"/>
      <c r="AJ5707" s="13"/>
      <c r="AK5707" s="13"/>
      <c r="AL5707" s="13"/>
      <c r="AM5707" s="13"/>
      <c r="AN5707" s="13"/>
    </row>
    <row r="5708" spans="1:40" ht="15.75" hidden="1" customHeight="1" x14ac:dyDescent="0.25">
      <c r="A5708" s="13"/>
      <c r="B5708" s="13"/>
      <c r="C5708" s="13"/>
      <c r="D5708" s="13"/>
      <c r="E5708" s="13"/>
      <c r="F5708" s="13"/>
      <c r="G5708" s="13"/>
      <c r="H5708" s="13"/>
      <c r="I5708" s="13"/>
      <c r="J5708" s="13"/>
      <c r="K5708" s="13"/>
      <c r="L5708" s="13"/>
      <c r="M5708" s="13"/>
      <c r="N5708" s="13"/>
      <c r="O5708" s="13"/>
      <c r="P5708" s="13"/>
      <c r="Q5708" s="13"/>
      <c r="R5708" s="13"/>
      <c r="S5708" s="13"/>
      <c r="T5708" s="13"/>
      <c r="U5708" s="13"/>
      <c r="V5708" s="13"/>
      <c r="W5708" s="13"/>
      <c r="X5708" s="13"/>
      <c r="Y5708" s="13"/>
      <c r="Z5708" s="13"/>
      <c r="AA5708" s="13"/>
      <c r="AB5708" s="13"/>
      <c r="AC5708" s="13"/>
      <c r="AD5708" s="13"/>
      <c r="AE5708" s="13"/>
      <c r="AF5708" s="13"/>
      <c r="AG5708" s="13"/>
      <c r="AH5708" s="13"/>
      <c r="AI5708" s="13"/>
      <c r="AJ5708" s="13"/>
      <c r="AK5708" s="13"/>
      <c r="AL5708" s="13"/>
      <c r="AM5708" s="13"/>
      <c r="AN5708" s="13"/>
    </row>
    <row r="5709" spans="1:40" ht="15.75" hidden="1" customHeight="1" x14ac:dyDescent="0.25">
      <c r="A5709" s="13"/>
      <c r="B5709" s="13"/>
      <c r="C5709" s="13"/>
      <c r="D5709" s="13"/>
      <c r="E5709" s="13"/>
      <c r="F5709" s="13"/>
      <c r="G5709" s="13"/>
      <c r="H5709" s="13"/>
      <c r="I5709" s="13"/>
      <c r="J5709" s="13"/>
      <c r="K5709" s="13"/>
      <c r="L5709" s="13"/>
      <c r="M5709" s="13"/>
      <c r="N5709" s="13"/>
      <c r="O5709" s="13"/>
      <c r="P5709" s="13"/>
      <c r="Q5709" s="13"/>
      <c r="R5709" s="13"/>
      <c r="S5709" s="13"/>
      <c r="T5709" s="13"/>
      <c r="U5709" s="13"/>
      <c r="V5709" s="13"/>
      <c r="W5709" s="13"/>
      <c r="X5709" s="13"/>
      <c r="Y5709" s="13"/>
      <c r="Z5709" s="13"/>
      <c r="AA5709" s="13"/>
      <c r="AB5709" s="13"/>
      <c r="AC5709" s="13"/>
      <c r="AD5709" s="13"/>
      <c r="AE5709" s="13"/>
      <c r="AF5709" s="13"/>
      <c r="AG5709" s="13"/>
      <c r="AH5709" s="13"/>
      <c r="AI5709" s="13"/>
      <c r="AJ5709" s="13"/>
      <c r="AK5709" s="13"/>
      <c r="AL5709" s="13"/>
      <c r="AM5709" s="13"/>
      <c r="AN5709" s="13"/>
    </row>
    <row r="5710" spans="1:40" ht="15.75" hidden="1" customHeight="1" x14ac:dyDescent="0.25">
      <c r="A5710" s="13"/>
      <c r="B5710" s="13"/>
      <c r="C5710" s="13"/>
      <c r="D5710" s="13"/>
      <c r="E5710" s="13"/>
      <c r="F5710" s="13"/>
      <c r="G5710" s="13"/>
      <c r="H5710" s="13"/>
      <c r="I5710" s="13"/>
      <c r="J5710" s="13"/>
      <c r="K5710" s="13"/>
      <c r="L5710" s="13"/>
      <c r="M5710" s="13"/>
      <c r="N5710" s="13"/>
      <c r="O5710" s="13"/>
      <c r="P5710" s="13"/>
      <c r="Q5710" s="13"/>
      <c r="R5710" s="13"/>
      <c r="S5710" s="13"/>
      <c r="T5710" s="13"/>
      <c r="U5710" s="13"/>
      <c r="V5710" s="13"/>
      <c r="W5710" s="13"/>
      <c r="X5710" s="13"/>
      <c r="Y5710" s="13"/>
      <c r="Z5710" s="13"/>
      <c r="AA5710" s="13"/>
      <c r="AB5710" s="13"/>
      <c r="AC5710" s="13"/>
      <c r="AD5710" s="13"/>
      <c r="AE5710" s="13"/>
      <c r="AF5710" s="13"/>
      <c r="AG5710" s="13"/>
      <c r="AH5710" s="13"/>
      <c r="AI5710" s="13"/>
      <c r="AJ5710" s="13"/>
      <c r="AK5710" s="13"/>
      <c r="AL5710" s="13"/>
      <c r="AM5710" s="13"/>
      <c r="AN5710" s="13"/>
    </row>
    <row r="5711" spans="1:40" ht="15.75" hidden="1" customHeight="1" x14ac:dyDescent="0.25">
      <c r="A5711" s="13"/>
      <c r="B5711" s="13"/>
      <c r="C5711" s="13"/>
      <c r="D5711" s="13"/>
      <c r="E5711" s="13"/>
      <c r="F5711" s="13"/>
      <c r="G5711" s="13"/>
      <c r="H5711" s="13"/>
      <c r="I5711" s="13"/>
      <c r="J5711" s="13"/>
      <c r="K5711" s="13"/>
      <c r="L5711" s="13"/>
      <c r="M5711" s="13"/>
      <c r="N5711" s="13"/>
      <c r="O5711" s="13"/>
      <c r="P5711" s="13"/>
      <c r="Q5711" s="13"/>
      <c r="R5711" s="13"/>
      <c r="S5711" s="13"/>
      <c r="T5711" s="13"/>
      <c r="U5711" s="13"/>
      <c r="V5711" s="13"/>
      <c r="W5711" s="13"/>
      <c r="X5711" s="13"/>
      <c r="Y5711" s="13"/>
      <c r="Z5711" s="13"/>
      <c r="AA5711" s="13"/>
      <c r="AB5711" s="13"/>
      <c r="AC5711" s="13"/>
      <c r="AD5711" s="13"/>
      <c r="AE5711" s="13"/>
      <c r="AF5711" s="13"/>
      <c r="AG5711" s="13"/>
      <c r="AH5711" s="13"/>
      <c r="AI5711" s="13"/>
      <c r="AJ5711" s="13"/>
      <c r="AK5711" s="13"/>
      <c r="AL5711" s="13"/>
      <c r="AM5711" s="13"/>
      <c r="AN5711" s="13"/>
    </row>
    <row r="5712" spans="1:40" ht="15.75" hidden="1" customHeight="1" x14ac:dyDescent="0.25">
      <c r="A5712" s="13"/>
      <c r="B5712" s="13"/>
      <c r="C5712" s="13"/>
      <c r="D5712" s="13"/>
      <c r="E5712" s="13"/>
      <c r="F5712" s="13"/>
      <c r="G5712" s="13"/>
      <c r="H5712" s="13"/>
      <c r="I5712" s="13"/>
      <c r="J5712" s="13"/>
      <c r="K5712" s="13"/>
      <c r="L5712" s="13"/>
      <c r="M5712" s="13"/>
      <c r="N5712" s="13"/>
      <c r="O5712" s="13"/>
      <c r="P5712" s="13"/>
      <c r="Q5712" s="13"/>
      <c r="R5712" s="13"/>
      <c r="S5712" s="13"/>
      <c r="T5712" s="13"/>
      <c r="U5712" s="13"/>
      <c r="V5712" s="13"/>
      <c r="W5712" s="13"/>
      <c r="X5712" s="13"/>
      <c r="Y5712" s="13"/>
      <c r="Z5712" s="13"/>
      <c r="AA5712" s="13"/>
      <c r="AB5712" s="13"/>
      <c r="AC5712" s="13"/>
      <c r="AD5712" s="13"/>
      <c r="AE5712" s="13"/>
      <c r="AF5712" s="13"/>
      <c r="AG5712" s="13"/>
      <c r="AH5712" s="13"/>
      <c r="AI5712" s="13"/>
      <c r="AJ5712" s="13"/>
      <c r="AK5712" s="13"/>
      <c r="AL5712" s="13"/>
      <c r="AM5712" s="13"/>
      <c r="AN5712" s="13"/>
    </row>
    <row r="5713" spans="1:40" ht="15.75" hidden="1" customHeight="1" x14ac:dyDescent="0.25">
      <c r="A5713" s="13"/>
      <c r="B5713" s="13"/>
      <c r="C5713" s="13"/>
      <c r="D5713" s="13"/>
      <c r="E5713" s="13"/>
      <c r="F5713" s="13"/>
      <c r="G5713" s="13"/>
      <c r="H5713" s="13"/>
      <c r="I5713" s="13"/>
      <c r="J5713" s="13"/>
      <c r="K5713" s="13"/>
      <c r="L5713" s="13"/>
      <c r="M5713" s="13"/>
      <c r="N5713" s="13"/>
      <c r="O5713" s="13"/>
      <c r="P5713" s="13"/>
      <c r="Q5713" s="13"/>
      <c r="R5713" s="13"/>
      <c r="S5713" s="13"/>
      <c r="T5713" s="13"/>
      <c r="U5713" s="13"/>
      <c r="V5713" s="13"/>
      <c r="W5713" s="13"/>
      <c r="X5713" s="13"/>
      <c r="Y5713" s="13"/>
      <c r="Z5713" s="13"/>
      <c r="AA5713" s="13"/>
      <c r="AB5713" s="13"/>
      <c r="AC5713" s="13"/>
      <c r="AD5713" s="13"/>
      <c r="AE5713" s="13"/>
      <c r="AF5713" s="13"/>
      <c r="AG5713" s="13"/>
      <c r="AH5713" s="13"/>
      <c r="AI5713" s="13"/>
      <c r="AJ5713" s="13"/>
      <c r="AK5713" s="13"/>
      <c r="AL5713" s="13"/>
      <c r="AM5713" s="13"/>
      <c r="AN5713" s="13"/>
    </row>
    <row r="5714" spans="1:40" ht="15.75" hidden="1" customHeight="1" x14ac:dyDescent="0.25">
      <c r="A5714" s="13"/>
      <c r="B5714" s="13"/>
      <c r="C5714" s="13"/>
      <c r="D5714" s="13"/>
      <c r="E5714" s="13"/>
      <c r="F5714" s="13"/>
      <c r="G5714" s="13"/>
      <c r="H5714" s="13"/>
      <c r="I5714" s="13"/>
      <c r="J5714" s="13"/>
      <c r="K5714" s="13"/>
      <c r="L5714" s="13"/>
      <c r="M5714" s="13"/>
      <c r="N5714" s="13"/>
      <c r="O5714" s="13"/>
      <c r="P5714" s="13"/>
      <c r="Q5714" s="13"/>
      <c r="R5714" s="13"/>
      <c r="S5714" s="13"/>
      <c r="T5714" s="13"/>
      <c r="U5714" s="13"/>
      <c r="V5714" s="13"/>
      <c r="W5714" s="13"/>
      <c r="X5714" s="13"/>
      <c r="Y5714" s="13"/>
      <c r="Z5714" s="13"/>
      <c r="AA5714" s="13"/>
      <c r="AB5714" s="13"/>
      <c r="AC5714" s="13"/>
      <c r="AD5714" s="13"/>
      <c r="AE5714" s="13"/>
      <c r="AF5714" s="13"/>
      <c r="AG5714" s="13"/>
      <c r="AH5714" s="13"/>
      <c r="AI5714" s="13"/>
      <c r="AJ5714" s="13"/>
      <c r="AK5714" s="13"/>
      <c r="AL5714" s="13"/>
      <c r="AM5714" s="13"/>
      <c r="AN5714" s="13"/>
    </row>
    <row r="5715" spans="1:40" ht="15.75" hidden="1" customHeight="1" x14ac:dyDescent="0.25">
      <c r="A5715" s="13"/>
      <c r="B5715" s="13"/>
      <c r="C5715" s="13"/>
      <c r="D5715" s="13"/>
      <c r="E5715" s="13"/>
      <c r="F5715" s="13"/>
      <c r="G5715" s="13"/>
      <c r="H5715" s="13"/>
      <c r="I5715" s="13"/>
      <c r="J5715" s="13"/>
      <c r="K5715" s="13"/>
      <c r="L5715" s="13"/>
      <c r="M5715" s="13"/>
      <c r="N5715" s="13"/>
      <c r="O5715" s="13"/>
      <c r="P5715" s="13"/>
      <c r="Q5715" s="13"/>
      <c r="R5715" s="13"/>
      <c r="S5715" s="13"/>
      <c r="T5715" s="13"/>
      <c r="U5715" s="13"/>
      <c r="V5715" s="13"/>
      <c r="W5715" s="13"/>
      <c r="X5715" s="13"/>
      <c r="Y5715" s="13"/>
      <c r="Z5715" s="13"/>
      <c r="AA5715" s="13"/>
      <c r="AB5715" s="13"/>
      <c r="AC5715" s="13"/>
      <c r="AD5715" s="13"/>
      <c r="AE5715" s="13"/>
      <c r="AF5715" s="13"/>
      <c r="AG5715" s="13"/>
      <c r="AH5715" s="13"/>
      <c r="AI5715" s="13"/>
      <c r="AJ5715" s="13"/>
      <c r="AK5715" s="13"/>
      <c r="AL5715" s="13"/>
      <c r="AM5715" s="13"/>
      <c r="AN5715" s="13"/>
    </row>
    <row r="5716" spans="1:40" ht="15.75" hidden="1" customHeight="1" x14ac:dyDescent="0.25">
      <c r="A5716" s="13"/>
      <c r="B5716" s="13"/>
      <c r="C5716" s="13"/>
      <c r="D5716" s="13"/>
      <c r="E5716" s="13"/>
      <c r="F5716" s="13"/>
      <c r="G5716" s="13"/>
      <c r="H5716" s="13"/>
      <c r="I5716" s="13"/>
      <c r="J5716" s="13"/>
      <c r="K5716" s="13"/>
      <c r="L5716" s="13"/>
      <c r="M5716" s="13"/>
      <c r="N5716" s="13"/>
      <c r="O5716" s="13"/>
      <c r="P5716" s="13"/>
      <c r="Q5716" s="13"/>
      <c r="R5716" s="13"/>
      <c r="S5716" s="13"/>
      <c r="T5716" s="13"/>
      <c r="U5716" s="13"/>
      <c r="V5716" s="13"/>
      <c r="W5716" s="13"/>
      <c r="X5716" s="13"/>
      <c r="Y5716" s="13"/>
      <c r="Z5716" s="13"/>
      <c r="AA5716" s="13"/>
      <c r="AB5716" s="13"/>
      <c r="AC5716" s="13"/>
      <c r="AD5716" s="13"/>
      <c r="AE5716" s="13"/>
      <c r="AF5716" s="13"/>
      <c r="AG5716" s="13"/>
      <c r="AH5716" s="13"/>
      <c r="AI5716" s="13"/>
      <c r="AJ5716" s="13"/>
      <c r="AK5716" s="13"/>
      <c r="AL5716" s="13"/>
      <c r="AM5716" s="13"/>
      <c r="AN5716" s="13"/>
    </row>
    <row r="5717" spans="1:40" ht="15.75" hidden="1" customHeight="1" x14ac:dyDescent="0.25">
      <c r="A5717" s="13"/>
      <c r="B5717" s="13"/>
      <c r="C5717" s="13"/>
      <c r="D5717" s="13"/>
      <c r="E5717" s="13"/>
      <c r="F5717" s="13"/>
      <c r="G5717" s="13"/>
      <c r="H5717" s="13"/>
      <c r="I5717" s="13"/>
      <c r="J5717" s="13"/>
      <c r="K5717" s="13"/>
      <c r="L5717" s="13"/>
      <c r="M5717" s="13"/>
      <c r="N5717" s="13"/>
      <c r="O5717" s="13"/>
      <c r="P5717" s="13"/>
      <c r="Q5717" s="13"/>
      <c r="R5717" s="13"/>
      <c r="S5717" s="13"/>
      <c r="T5717" s="13"/>
      <c r="U5717" s="13"/>
      <c r="V5717" s="13"/>
      <c r="W5717" s="13"/>
      <c r="X5717" s="13"/>
      <c r="Y5717" s="13"/>
      <c r="Z5717" s="13"/>
      <c r="AA5717" s="13"/>
      <c r="AB5717" s="13"/>
      <c r="AC5717" s="13"/>
      <c r="AD5717" s="13"/>
      <c r="AE5717" s="13"/>
      <c r="AF5717" s="13"/>
      <c r="AG5717" s="13"/>
      <c r="AH5717" s="13"/>
      <c r="AI5717" s="13"/>
      <c r="AJ5717" s="13"/>
      <c r="AK5717" s="13"/>
      <c r="AL5717" s="13"/>
      <c r="AM5717" s="13"/>
      <c r="AN5717" s="13"/>
    </row>
    <row r="5718" spans="1:40" ht="15.75" hidden="1" customHeight="1" x14ac:dyDescent="0.25">
      <c r="A5718" s="13"/>
      <c r="B5718" s="13"/>
      <c r="C5718" s="13"/>
      <c r="D5718" s="13"/>
      <c r="E5718" s="13"/>
      <c r="F5718" s="13"/>
      <c r="G5718" s="13"/>
      <c r="H5718" s="13"/>
      <c r="I5718" s="13"/>
      <c r="J5718" s="13"/>
      <c r="K5718" s="13"/>
      <c r="L5718" s="13"/>
      <c r="M5718" s="13"/>
      <c r="N5718" s="13"/>
      <c r="O5718" s="13"/>
      <c r="P5718" s="13"/>
      <c r="Q5718" s="13"/>
      <c r="R5718" s="13"/>
      <c r="S5718" s="13"/>
      <c r="T5718" s="13"/>
      <c r="U5718" s="13"/>
      <c r="V5718" s="13"/>
      <c r="W5718" s="13"/>
      <c r="X5718" s="13"/>
      <c r="Y5718" s="13"/>
      <c r="Z5718" s="13"/>
      <c r="AA5718" s="13"/>
      <c r="AB5718" s="13"/>
      <c r="AC5718" s="13"/>
      <c r="AD5718" s="13"/>
      <c r="AE5718" s="13"/>
      <c r="AF5718" s="13"/>
      <c r="AG5718" s="13"/>
      <c r="AH5718" s="13"/>
      <c r="AI5718" s="13"/>
      <c r="AJ5718" s="13"/>
      <c r="AK5718" s="13"/>
      <c r="AL5718" s="13"/>
      <c r="AM5718" s="13"/>
      <c r="AN5718" s="13"/>
    </row>
    <row r="5719" spans="1:40" ht="15.75" hidden="1" customHeight="1" x14ac:dyDescent="0.25">
      <c r="A5719" s="13"/>
      <c r="B5719" s="13"/>
      <c r="C5719" s="13"/>
      <c r="D5719" s="13"/>
      <c r="E5719" s="13"/>
      <c r="F5719" s="13"/>
      <c r="G5719" s="13"/>
      <c r="H5719" s="13"/>
      <c r="I5719" s="13"/>
      <c r="J5719" s="13"/>
      <c r="K5719" s="13"/>
      <c r="L5719" s="13"/>
      <c r="M5719" s="13"/>
      <c r="N5719" s="13"/>
      <c r="O5719" s="13"/>
      <c r="P5719" s="13"/>
      <c r="Q5719" s="13"/>
      <c r="R5719" s="13"/>
      <c r="S5719" s="13"/>
      <c r="T5719" s="13"/>
      <c r="U5719" s="13"/>
      <c r="V5719" s="13"/>
      <c r="W5719" s="13"/>
      <c r="X5719" s="13"/>
      <c r="Y5719" s="13"/>
      <c r="Z5719" s="13"/>
      <c r="AA5719" s="13"/>
      <c r="AB5719" s="13"/>
      <c r="AC5719" s="13"/>
      <c r="AD5719" s="13"/>
      <c r="AE5719" s="13"/>
      <c r="AF5719" s="13"/>
      <c r="AG5719" s="13"/>
      <c r="AH5719" s="13"/>
      <c r="AI5719" s="13"/>
      <c r="AJ5719" s="13"/>
      <c r="AK5719" s="13"/>
      <c r="AL5719" s="13"/>
      <c r="AM5719" s="13"/>
      <c r="AN5719" s="13"/>
    </row>
    <row r="5720" spans="1:40" ht="15.75" hidden="1" customHeight="1" x14ac:dyDescent="0.25">
      <c r="A5720" s="13"/>
      <c r="B5720" s="13"/>
      <c r="C5720" s="13"/>
      <c r="D5720" s="13"/>
      <c r="E5720" s="13"/>
      <c r="F5720" s="13"/>
      <c r="G5720" s="13"/>
      <c r="H5720" s="13"/>
      <c r="I5720" s="13"/>
      <c r="J5720" s="13"/>
      <c r="K5720" s="13"/>
      <c r="L5720" s="13"/>
      <c r="M5720" s="13"/>
      <c r="N5720" s="13"/>
      <c r="O5720" s="13"/>
      <c r="P5720" s="13"/>
      <c r="Q5720" s="13"/>
      <c r="R5720" s="13"/>
      <c r="S5720" s="13"/>
      <c r="T5720" s="13"/>
      <c r="U5720" s="13"/>
      <c r="V5720" s="13"/>
      <c r="W5720" s="13"/>
      <c r="X5720" s="13"/>
      <c r="Y5720" s="13"/>
      <c r="Z5720" s="13"/>
      <c r="AA5720" s="13"/>
      <c r="AB5720" s="13"/>
      <c r="AC5720" s="13"/>
      <c r="AD5720" s="13"/>
      <c r="AE5720" s="13"/>
      <c r="AF5720" s="13"/>
      <c r="AG5720" s="13"/>
      <c r="AH5720" s="13"/>
      <c r="AI5720" s="13"/>
      <c r="AJ5720" s="13"/>
      <c r="AK5720" s="13"/>
      <c r="AL5720" s="13"/>
      <c r="AM5720" s="13"/>
      <c r="AN5720" s="13"/>
    </row>
    <row r="5721" spans="1:40" ht="15.75" hidden="1" customHeight="1" x14ac:dyDescent="0.25">
      <c r="A5721" s="13"/>
      <c r="B5721" s="13"/>
      <c r="C5721" s="13"/>
      <c r="D5721" s="13"/>
      <c r="E5721" s="13"/>
      <c r="F5721" s="13"/>
      <c r="G5721" s="13"/>
      <c r="H5721" s="13"/>
      <c r="I5721" s="13"/>
      <c r="J5721" s="13"/>
      <c r="K5721" s="13"/>
      <c r="L5721" s="13"/>
      <c r="M5721" s="13"/>
      <c r="N5721" s="13"/>
      <c r="O5721" s="13"/>
      <c r="P5721" s="13"/>
      <c r="Q5721" s="13"/>
      <c r="R5721" s="13"/>
      <c r="S5721" s="13"/>
      <c r="T5721" s="13"/>
      <c r="U5721" s="13"/>
      <c r="V5721" s="13"/>
      <c r="W5721" s="13"/>
      <c r="X5721" s="13"/>
      <c r="Y5721" s="13"/>
      <c r="Z5721" s="13"/>
      <c r="AA5721" s="13"/>
      <c r="AB5721" s="13"/>
      <c r="AC5721" s="13"/>
      <c r="AD5721" s="13"/>
      <c r="AE5721" s="13"/>
      <c r="AF5721" s="13"/>
      <c r="AG5721" s="13"/>
      <c r="AH5721" s="13"/>
      <c r="AI5721" s="13"/>
      <c r="AJ5721" s="13"/>
      <c r="AK5721" s="13"/>
      <c r="AL5721" s="13"/>
      <c r="AM5721" s="13"/>
      <c r="AN5721" s="13"/>
    </row>
    <row r="5722" spans="1:40" ht="15.75" hidden="1" customHeight="1" x14ac:dyDescent="0.25">
      <c r="A5722" s="13"/>
      <c r="B5722" s="13"/>
      <c r="C5722" s="13"/>
      <c r="D5722" s="13"/>
      <c r="E5722" s="13"/>
      <c r="F5722" s="13"/>
      <c r="G5722" s="13"/>
      <c r="H5722" s="13"/>
      <c r="I5722" s="13"/>
      <c r="J5722" s="13"/>
      <c r="K5722" s="13"/>
      <c r="L5722" s="13"/>
      <c r="M5722" s="13"/>
      <c r="N5722" s="13"/>
      <c r="O5722" s="13"/>
      <c r="P5722" s="13"/>
      <c r="Q5722" s="13"/>
      <c r="R5722" s="13"/>
      <c r="S5722" s="13"/>
      <c r="T5722" s="13"/>
      <c r="U5722" s="13"/>
      <c r="V5722" s="13"/>
      <c r="W5722" s="13"/>
      <c r="X5722" s="13"/>
      <c r="Y5722" s="13"/>
      <c r="Z5722" s="13"/>
      <c r="AA5722" s="13"/>
      <c r="AB5722" s="13"/>
      <c r="AC5722" s="13"/>
      <c r="AD5722" s="13"/>
      <c r="AE5722" s="13"/>
      <c r="AF5722" s="13"/>
      <c r="AG5722" s="13"/>
      <c r="AH5722" s="13"/>
      <c r="AI5722" s="13"/>
      <c r="AJ5722" s="13"/>
      <c r="AK5722" s="13"/>
      <c r="AL5722" s="13"/>
      <c r="AM5722" s="13"/>
      <c r="AN5722" s="13"/>
    </row>
    <row r="5723" spans="1:40" ht="15.75" hidden="1" customHeight="1" x14ac:dyDescent="0.25">
      <c r="A5723" s="13"/>
      <c r="B5723" s="13"/>
      <c r="C5723" s="13"/>
      <c r="D5723" s="13"/>
      <c r="E5723" s="13"/>
      <c r="F5723" s="13"/>
      <c r="G5723" s="13"/>
      <c r="H5723" s="13"/>
      <c r="I5723" s="13"/>
      <c r="J5723" s="13"/>
      <c r="K5723" s="13"/>
      <c r="L5723" s="13"/>
      <c r="M5723" s="13"/>
      <c r="N5723" s="13"/>
      <c r="O5723" s="13"/>
      <c r="P5723" s="13"/>
      <c r="Q5723" s="13"/>
      <c r="R5723" s="13"/>
      <c r="S5723" s="13"/>
      <c r="T5723" s="13"/>
      <c r="U5723" s="13"/>
      <c r="V5723" s="13"/>
      <c r="W5723" s="13"/>
      <c r="X5723" s="13"/>
      <c r="Y5723" s="13"/>
      <c r="Z5723" s="13"/>
      <c r="AA5723" s="13"/>
      <c r="AB5723" s="13"/>
      <c r="AC5723" s="13"/>
      <c r="AD5723" s="13"/>
      <c r="AE5723" s="13"/>
      <c r="AF5723" s="13"/>
      <c r="AG5723" s="13"/>
      <c r="AH5723" s="13"/>
      <c r="AI5723" s="13"/>
      <c r="AJ5723" s="13"/>
      <c r="AK5723" s="13"/>
      <c r="AL5723" s="13"/>
      <c r="AM5723" s="13"/>
      <c r="AN5723" s="13"/>
    </row>
    <row r="5724" spans="1:40" ht="15.75" hidden="1" customHeight="1" x14ac:dyDescent="0.25">
      <c r="A5724" s="13"/>
      <c r="B5724" s="13"/>
      <c r="C5724" s="13"/>
      <c r="D5724" s="13"/>
      <c r="E5724" s="13"/>
      <c r="F5724" s="13"/>
      <c r="G5724" s="13"/>
      <c r="H5724" s="13"/>
      <c r="I5724" s="13"/>
      <c r="J5724" s="13"/>
      <c r="K5724" s="13"/>
      <c r="L5724" s="13"/>
      <c r="M5724" s="13"/>
      <c r="N5724" s="13"/>
      <c r="O5724" s="13"/>
      <c r="P5724" s="13"/>
      <c r="Q5724" s="13"/>
      <c r="R5724" s="13"/>
      <c r="S5724" s="13"/>
      <c r="T5724" s="13"/>
      <c r="U5724" s="13"/>
      <c r="V5724" s="13"/>
      <c r="W5724" s="13"/>
      <c r="X5724" s="13"/>
      <c r="Y5724" s="13"/>
      <c r="Z5724" s="13"/>
      <c r="AA5724" s="13"/>
      <c r="AB5724" s="13"/>
      <c r="AC5724" s="13"/>
      <c r="AD5724" s="13"/>
      <c r="AE5724" s="13"/>
      <c r="AF5724" s="13"/>
      <c r="AG5724" s="13"/>
      <c r="AH5724" s="13"/>
      <c r="AI5724" s="13"/>
      <c r="AJ5724" s="13"/>
      <c r="AK5724" s="13"/>
      <c r="AL5724" s="13"/>
      <c r="AM5724" s="13"/>
      <c r="AN5724" s="13"/>
    </row>
    <row r="5725" spans="1:40" ht="15.75" hidden="1" customHeight="1" x14ac:dyDescent="0.25">
      <c r="A5725" s="13"/>
      <c r="B5725" s="13"/>
      <c r="C5725" s="13"/>
      <c r="D5725" s="13"/>
      <c r="E5725" s="13"/>
      <c r="F5725" s="13"/>
      <c r="G5725" s="13"/>
      <c r="H5725" s="13"/>
      <c r="I5725" s="13"/>
      <c r="J5725" s="13"/>
      <c r="K5725" s="13"/>
      <c r="L5725" s="13"/>
      <c r="M5725" s="13"/>
      <c r="N5725" s="13"/>
      <c r="O5725" s="13"/>
      <c r="P5725" s="13"/>
      <c r="Q5725" s="13"/>
      <c r="R5725" s="13"/>
      <c r="S5725" s="13"/>
      <c r="T5725" s="13"/>
      <c r="U5725" s="13"/>
      <c r="V5725" s="13"/>
      <c r="W5725" s="13"/>
      <c r="X5725" s="13"/>
      <c r="Y5725" s="13"/>
      <c r="Z5725" s="13"/>
      <c r="AA5725" s="13"/>
      <c r="AB5725" s="13"/>
      <c r="AC5725" s="13"/>
      <c r="AD5725" s="13"/>
      <c r="AE5725" s="13"/>
      <c r="AF5725" s="13"/>
      <c r="AG5725" s="13"/>
      <c r="AH5725" s="13"/>
      <c r="AI5725" s="13"/>
      <c r="AJ5725" s="13"/>
      <c r="AK5725" s="13"/>
      <c r="AL5725" s="13"/>
      <c r="AM5725" s="13"/>
      <c r="AN5725" s="13"/>
    </row>
    <row r="5726" spans="1:40" ht="15.75" hidden="1" customHeight="1" x14ac:dyDescent="0.25">
      <c r="A5726" s="13"/>
      <c r="B5726" s="13"/>
      <c r="C5726" s="13"/>
      <c r="D5726" s="13"/>
      <c r="E5726" s="13"/>
      <c r="F5726" s="13"/>
      <c r="G5726" s="13"/>
      <c r="H5726" s="13"/>
      <c r="I5726" s="13"/>
      <c r="J5726" s="13"/>
      <c r="K5726" s="13"/>
      <c r="L5726" s="13"/>
      <c r="M5726" s="13"/>
      <c r="N5726" s="13"/>
      <c r="O5726" s="13"/>
      <c r="P5726" s="13"/>
      <c r="Q5726" s="13"/>
      <c r="R5726" s="13"/>
      <c r="S5726" s="13"/>
      <c r="T5726" s="13"/>
      <c r="U5726" s="13"/>
      <c r="V5726" s="13"/>
      <c r="W5726" s="13"/>
      <c r="X5726" s="13"/>
      <c r="Y5726" s="13"/>
      <c r="Z5726" s="13"/>
      <c r="AA5726" s="13"/>
      <c r="AB5726" s="13"/>
      <c r="AC5726" s="13"/>
      <c r="AD5726" s="13"/>
      <c r="AE5726" s="13"/>
      <c r="AF5726" s="13"/>
      <c r="AG5726" s="13"/>
      <c r="AH5726" s="13"/>
      <c r="AI5726" s="13"/>
      <c r="AJ5726" s="13"/>
      <c r="AK5726" s="13"/>
      <c r="AL5726" s="13"/>
      <c r="AM5726" s="13"/>
      <c r="AN5726" s="13"/>
    </row>
    <row r="5727" spans="1:40" ht="15.75" hidden="1" customHeight="1" x14ac:dyDescent="0.25">
      <c r="A5727" s="13"/>
      <c r="B5727" s="13"/>
      <c r="C5727" s="13"/>
      <c r="D5727" s="13"/>
      <c r="E5727" s="13"/>
      <c r="F5727" s="13"/>
      <c r="G5727" s="13"/>
      <c r="H5727" s="13"/>
      <c r="I5727" s="13"/>
      <c r="J5727" s="13"/>
      <c r="K5727" s="13"/>
      <c r="L5727" s="13"/>
      <c r="M5727" s="13"/>
      <c r="N5727" s="13"/>
      <c r="O5727" s="13"/>
      <c r="P5727" s="13"/>
      <c r="Q5727" s="13"/>
      <c r="R5727" s="13"/>
      <c r="S5727" s="13"/>
      <c r="T5727" s="13"/>
      <c r="U5727" s="13"/>
      <c r="V5727" s="13"/>
      <c r="W5727" s="13"/>
      <c r="X5727" s="13"/>
      <c r="Y5727" s="13"/>
      <c r="Z5727" s="13"/>
      <c r="AA5727" s="13"/>
      <c r="AB5727" s="13"/>
      <c r="AC5727" s="13"/>
      <c r="AD5727" s="13"/>
      <c r="AE5727" s="13"/>
      <c r="AF5727" s="13"/>
      <c r="AG5727" s="13"/>
      <c r="AH5727" s="13"/>
      <c r="AI5727" s="13"/>
      <c r="AJ5727" s="13"/>
      <c r="AK5727" s="13"/>
      <c r="AL5727" s="13"/>
      <c r="AM5727" s="13"/>
      <c r="AN5727" s="13"/>
    </row>
    <row r="5728" spans="1:40" ht="15.75" hidden="1" customHeight="1" x14ac:dyDescent="0.25">
      <c r="A5728" s="13"/>
      <c r="B5728" s="13"/>
      <c r="C5728" s="13"/>
      <c r="D5728" s="13"/>
      <c r="E5728" s="13"/>
      <c r="F5728" s="13"/>
      <c r="G5728" s="13"/>
      <c r="H5728" s="13"/>
      <c r="I5728" s="13"/>
      <c r="J5728" s="13"/>
      <c r="K5728" s="13"/>
      <c r="L5728" s="13"/>
      <c r="M5728" s="13"/>
      <c r="N5728" s="13"/>
      <c r="O5728" s="13"/>
      <c r="P5728" s="13"/>
      <c r="Q5728" s="13"/>
      <c r="R5728" s="13"/>
      <c r="S5728" s="13"/>
      <c r="T5728" s="13"/>
      <c r="U5728" s="13"/>
      <c r="V5728" s="13"/>
      <c r="W5728" s="13"/>
      <c r="X5728" s="13"/>
      <c r="Y5728" s="13"/>
      <c r="Z5728" s="13"/>
      <c r="AA5728" s="13"/>
      <c r="AB5728" s="13"/>
      <c r="AC5728" s="13"/>
      <c r="AD5728" s="13"/>
      <c r="AE5728" s="13"/>
      <c r="AF5728" s="13"/>
      <c r="AG5728" s="13"/>
      <c r="AH5728" s="13"/>
      <c r="AI5728" s="13"/>
      <c r="AJ5728" s="13"/>
      <c r="AK5728" s="13"/>
      <c r="AL5728" s="13"/>
      <c r="AM5728" s="13"/>
      <c r="AN5728" s="13"/>
    </row>
    <row r="5729" spans="1:40" ht="15.75" hidden="1" customHeight="1" x14ac:dyDescent="0.25">
      <c r="A5729" s="13"/>
      <c r="B5729" s="13"/>
      <c r="C5729" s="13"/>
      <c r="D5729" s="13"/>
      <c r="E5729" s="13"/>
      <c r="F5729" s="13"/>
      <c r="G5729" s="13"/>
      <c r="H5729" s="13"/>
      <c r="I5729" s="13"/>
      <c r="J5729" s="13"/>
      <c r="K5729" s="13"/>
      <c r="L5729" s="13"/>
      <c r="M5729" s="13"/>
      <c r="N5729" s="13"/>
      <c r="O5729" s="13"/>
      <c r="P5729" s="13"/>
      <c r="Q5729" s="13"/>
      <c r="R5729" s="13"/>
      <c r="S5729" s="13"/>
      <c r="T5729" s="13"/>
      <c r="U5729" s="13"/>
      <c r="V5729" s="13"/>
      <c r="W5729" s="13"/>
      <c r="X5729" s="13"/>
      <c r="Y5729" s="13"/>
      <c r="Z5729" s="13"/>
      <c r="AA5729" s="13"/>
      <c r="AB5729" s="13"/>
      <c r="AC5729" s="13"/>
      <c r="AD5729" s="13"/>
      <c r="AE5729" s="13"/>
      <c r="AF5729" s="13"/>
      <c r="AG5729" s="13"/>
      <c r="AH5729" s="13"/>
      <c r="AI5729" s="13"/>
      <c r="AJ5729" s="13"/>
      <c r="AK5729" s="13"/>
      <c r="AL5729" s="13"/>
      <c r="AM5729" s="13"/>
      <c r="AN5729" s="13"/>
    </row>
    <row r="5730" spans="1:40" ht="15.75" hidden="1" customHeight="1" x14ac:dyDescent="0.25">
      <c r="A5730" s="13"/>
      <c r="B5730" s="13"/>
      <c r="C5730" s="13"/>
      <c r="D5730" s="13"/>
      <c r="E5730" s="13"/>
      <c r="F5730" s="13"/>
      <c r="G5730" s="13"/>
      <c r="H5730" s="13"/>
      <c r="I5730" s="13"/>
      <c r="J5730" s="13"/>
      <c r="K5730" s="13"/>
      <c r="L5730" s="13"/>
      <c r="M5730" s="13"/>
      <c r="N5730" s="13"/>
      <c r="O5730" s="13"/>
      <c r="P5730" s="13"/>
      <c r="Q5730" s="13"/>
      <c r="R5730" s="13"/>
      <c r="S5730" s="13"/>
      <c r="T5730" s="13"/>
      <c r="U5730" s="13"/>
      <c r="V5730" s="13"/>
      <c r="W5730" s="13"/>
      <c r="X5730" s="13"/>
      <c r="Y5730" s="13"/>
      <c r="Z5730" s="13"/>
      <c r="AA5730" s="13"/>
      <c r="AB5730" s="13"/>
      <c r="AC5730" s="13"/>
      <c r="AD5730" s="13"/>
      <c r="AE5730" s="13"/>
      <c r="AF5730" s="13"/>
      <c r="AG5730" s="13"/>
      <c r="AH5730" s="13"/>
      <c r="AI5730" s="13"/>
      <c r="AJ5730" s="13"/>
      <c r="AK5730" s="13"/>
      <c r="AL5730" s="13"/>
      <c r="AM5730" s="13"/>
      <c r="AN5730" s="13"/>
    </row>
    <row r="5731" spans="1:40" ht="15.75" hidden="1" customHeight="1" x14ac:dyDescent="0.25">
      <c r="A5731" s="13"/>
      <c r="B5731" s="13"/>
      <c r="C5731" s="13"/>
      <c r="D5731" s="13"/>
      <c r="E5731" s="13"/>
      <c r="F5731" s="13"/>
      <c r="G5731" s="13"/>
      <c r="H5731" s="13"/>
      <c r="I5731" s="13"/>
      <c r="J5731" s="13"/>
      <c r="K5731" s="13"/>
      <c r="L5731" s="13"/>
      <c r="M5731" s="13"/>
      <c r="N5731" s="13"/>
      <c r="O5731" s="13"/>
      <c r="P5731" s="13"/>
      <c r="Q5731" s="13"/>
      <c r="R5731" s="13"/>
      <c r="S5731" s="13"/>
      <c r="T5731" s="13"/>
      <c r="U5731" s="13"/>
      <c r="V5731" s="13"/>
      <c r="W5731" s="13"/>
      <c r="X5731" s="13"/>
      <c r="Y5731" s="13"/>
      <c r="Z5731" s="13"/>
      <c r="AA5731" s="13"/>
      <c r="AB5731" s="13"/>
      <c r="AC5731" s="13"/>
      <c r="AD5731" s="13"/>
      <c r="AE5731" s="13"/>
      <c r="AF5731" s="13"/>
      <c r="AG5731" s="13"/>
      <c r="AH5731" s="13"/>
      <c r="AI5731" s="13"/>
      <c r="AJ5731" s="13"/>
      <c r="AK5731" s="13"/>
      <c r="AL5731" s="13"/>
      <c r="AM5731" s="13"/>
      <c r="AN5731" s="13"/>
    </row>
    <row r="5732" spans="1:40" ht="15.75" hidden="1" customHeight="1" x14ac:dyDescent="0.25">
      <c r="A5732" s="13"/>
      <c r="B5732" s="13"/>
      <c r="C5732" s="13"/>
      <c r="D5732" s="13"/>
      <c r="E5732" s="13"/>
      <c r="F5732" s="13"/>
      <c r="G5732" s="13"/>
      <c r="H5732" s="13"/>
      <c r="I5732" s="13"/>
      <c r="J5732" s="13"/>
      <c r="K5732" s="13"/>
      <c r="L5732" s="13"/>
      <c r="M5732" s="13"/>
      <c r="N5732" s="13"/>
      <c r="O5732" s="13"/>
      <c r="P5732" s="13"/>
      <c r="Q5732" s="13"/>
      <c r="R5732" s="13"/>
      <c r="S5732" s="13"/>
      <c r="T5732" s="13"/>
      <c r="U5732" s="13"/>
      <c r="V5732" s="13"/>
      <c r="W5732" s="13"/>
      <c r="X5732" s="13"/>
      <c r="Y5732" s="13"/>
      <c r="Z5732" s="13"/>
      <c r="AA5732" s="13"/>
      <c r="AB5732" s="13"/>
      <c r="AC5732" s="13"/>
      <c r="AD5732" s="13"/>
      <c r="AE5732" s="13"/>
      <c r="AF5732" s="13"/>
      <c r="AG5732" s="13"/>
      <c r="AH5732" s="13"/>
      <c r="AI5732" s="13"/>
      <c r="AJ5732" s="13"/>
      <c r="AK5732" s="13"/>
      <c r="AL5732" s="13"/>
      <c r="AM5732" s="13"/>
      <c r="AN5732" s="13"/>
    </row>
    <row r="5733" spans="1:40" ht="15.75" hidden="1" customHeight="1" x14ac:dyDescent="0.25">
      <c r="A5733" s="13"/>
      <c r="B5733" s="13"/>
      <c r="C5733" s="13"/>
      <c r="D5733" s="13"/>
      <c r="E5733" s="13"/>
      <c r="F5733" s="13"/>
      <c r="G5733" s="13"/>
      <c r="H5733" s="13"/>
      <c r="I5733" s="13"/>
      <c r="J5733" s="13"/>
      <c r="K5733" s="13"/>
      <c r="L5733" s="13"/>
      <c r="M5733" s="13"/>
      <c r="N5733" s="13"/>
      <c r="O5733" s="13"/>
      <c r="P5733" s="13"/>
      <c r="Q5733" s="13"/>
      <c r="R5733" s="13"/>
      <c r="S5733" s="13"/>
      <c r="T5733" s="13"/>
      <c r="U5733" s="13"/>
      <c r="V5733" s="13"/>
      <c r="W5733" s="13"/>
      <c r="X5733" s="13"/>
      <c r="Y5733" s="13"/>
      <c r="Z5733" s="13"/>
      <c r="AA5733" s="13"/>
      <c r="AB5733" s="13"/>
      <c r="AC5733" s="13"/>
      <c r="AD5733" s="13"/>
      <c r="AE5733" s="13"/>
      <c r="AF5733" s="13"/>
      <c r="AG5733" s="13"/>
      <c r="AH5733" s="13"/>
      <c r="AI5733" s="13"/>
      <c r="AJ5733" s="13"/>
      <c r="AK5733" s="13"/>
      <c r="AL5733" s="13"/>
      <c r="AM5733" s="13"/>
      <c r="AN5733" s="13"/>
    </row>
    <row r="5734" spans="1:40" ht="15.75" hidden="1" customHeight="1" x14ac:dyDescent="0.25">
      <c r="A5734" s="13"/>
      <c r="B5734" s="13"/>
      <c r="C5734" s="13"/>
      <c r="D5734" s="13"/>
      <c r="E5734" s="13"/>
      <c r="F5734" s="13"/>
      <c r="G5734" s="13"/>
      <c r="H5734" s="13"/>
      <c r="I5734" s="13"/>
      <c r="J5734" s="13"/>
      <c r="K5734" s="13"/>
      <c r="L5734" s="13"/>
      <c r="M5734" s="13"/>
      <c r="N5734" s="13"/>
      <c r="O5734" s="13"/>
      <c r="P5734" s="13"/>
      <c r="Q5734" s="13"/>
      <c r="R5734" s="13"/>
      <c r="S5734" s="13"/>
      <c r="T5734" s="13"/>
      <c r="U5734" s="13"/>
      <c r="V5734" s="13"/>
      <c r="W5734" s="13"/>
      <c r="X5734" s="13"/>
      <c r="Y5734" s="13"/>
      <c r="Z5734" s="13"/>
      <c r="AA5734" s="13"/>
      <c r="AB5734" s="13"/>
      <c r="AC5734" s="13"/>
      <c r="AD5734" s="13"/>
      <c r="AE5734" s="13"/>
      <c r="AF5734" s="13"/>
      <c r="AG5734" s="13"/>
      <c r="AH5734" s="13"/>
      <c r="AI5734" s="13"/>
      <c r="AJ5734" s="13"/>
      <c r="AK5734" s="13"/>
      <c r="AL5734" s="13"/>
      <c r="AM5734" s="13"/>
      <c r="AN5734" s="13"/>
    </row>
    <row r="5735" spans="1:40" ht="15.75" hidden="1" customHeight="1" x14ac:dyDescent="0.25">
      <c r="A5735" s="13"/>
      <c r="B5735" s="13"/>
      <c r="C5735" s="13"/>
      <c r="D5735" s="13"/>
      <c r="E5735" s="13"/>
      <c r="F5735" s="13"/>
      <c r="G5735" s="13"/>
      <c r="H5735" s="13"/>
      <c r="I5735" s="13"/>
      <c r="J5735" s="13"/>
      <c r="K5735" s="13"/>
      <c r="L5735" s="13"/>
      <c r="M5735" s="13"/>
      <c r="N5735" s="13"/>
      <c r="O5735" s="13"/>
      <c r="P5735" s="13"/>
      <c r="Q5735" s="13"/>
      <c r="R5735" s="13"/>
      <c r="S5735" s="13"/>
      <c r="T5735" s="13"/>
      <c r="U5735" s="13"/>
      <c r="V5735" s="13"/>
      <c r="W5735" s="13"/>
      <c r="X5735" s="13"/>
      <c r="Y5735" s="13"/>
      <c r="Z5735" s="13"/>
      <c r="AA5735" s="13"/>
      <c r="AB5735" s="13"/>
      <c r="AC5735" s="13"/>
      <c r="AD5735" s="13"/>
      <c r="AE5735" s="13"/>
      <c r="AF5735" s="13"/>
      <c r="AG5735" s="13"/>
      <c r="AH5735" s="13"/>
      <c r="AI5735" s="13"/>
      <c r="AJ5735" s="13"/>
      <c r="AK5735" s="13"/>
      <c r="AL5735" s="13"/>
      <c r="AM5735" s="13"/>
      <c r="AN5735" s="13"/>
    </row>
    <row r="5736" spans="1:40" ht="15.75" hidden="1" customHeight="1" x14ac:dyDescent="0.25">
      <c r="A5736" s="13"/>
      <c r="B5736" s="13"/>
      <c r="C5736" s="13"/>
      <c r="D5736" s="13"/>
      <c r="E5736" s="13"/>
      <c r="F5736" s="13"/>
      <c r="G5736" s="13"/>
      <c r="H5736" s="13"/>
      <c r="I5736" s="13"/>
      <c r="J5736" s="13"/>
      <c r="K5736" s="13"/>
      <c r="L5736" s="13"/>
      <c r="M5736" s="13"/>
      <c r="N5736" s="13"/>
      <c r="O5736" s="13"/>
      <c r="P5736" s="13"/>
      <c r="Q5736" s="13"/>
      <c r="R5736" s="13"/>
      <c r="S5736" s="13"/>
      <c r="T5736" s="13"/>
      <c r="U5736" s="13"/>
      <c r="V5736" s="13"/>
      <c r="W5736" s="13"/>
      <c r="X5736" s="13"/>
      <c r="Y5736" s="13"/>
      <c r="Z5736" s="13"/>
      <c r="AA5736" s="13"/>
      <c r="AB5736" s="13"/>
      <c r="AC5736" s="13"/>
      <c r="AD5736" s="13"/>
      <c r="AE5736" s="13"/>
      <c r="AF5736" s="13"/>
      <c r="AG5736" s="13"/>
      <c r="AH5736" s="13"/>
      <c r="AI5736" s="13"/>
      <c r="AJ5736" s="13"/>
      <c r="AK5736" s="13"/>
      <c r="AL5736" s="13"/>
      <c r="AM5736" s="13"/>
      <c r="AN5736" s="13"/>
    </row>
    <row r="5737" spans="1:40" ht="15.75" hidden="1" customHeight="1" x14ac:dyDescent="0.25">
      <c r="A5737" s="13"/>
      <c r="B5737" s="13"/>
      <c r="C5737" s="13"/>
      <c r="D5737" s="13"/>
      <c r="E5737" s="13"/>
      <c r="F5737" s="13"/>
      <c r="G5737" s="13"/>
      <c r="H5737" s="13"/>
      <c r="I5737" s="13"/>
      <c r="J5737" s="13"/>
      <c r="K5737" s="13"/>
      <c r="L5737" s="13"/>
      <c r="M5737" s="13"/>
      <c r="N5737" s="13"/>
      <c r="O5737" s="13"/>
      <c r="P5737" s="13"/>
      <c r="Q5737" s="13"/>
      <c r="R5737" s="13"/>
      <c r="S5737" s="13"/>
      <c r="T5737" s="13"/>
      <c r="U5737" s="13"/>
      <c r="V5737" s="13"/>
      <c r="W5737" s="13"/>
      <c r="X5737" s="13"/>
      <c r="Y5737" s="13"/>
      <c r="Z5737" s="13"/>
      <c r="AA5737" s="13"/>
      <c r="AB5737" s="13"/>
      <c r="AC5737" s="13"/>
      <c r="AD5737" s="13"/>
      <c r="AE5737" s="13"/>
      <c r="AF5737" s="13"/>
      <c r="AG5737" s="13"/>
      <c r="AH5737" s="13"/>
      <c r="AI5737" s="13"/>
      <c r="AJ5737" s="13"/>
      <c r="AK5737" s="13"/>
      <c r="AL5737" s="13"/>
      <c r="AM5737" s="13"/>
      <c r="AN5737" s="13"/>
    </row>
    <row r="5738" spans="1:40" ht="15.75" hidden="1" customHeight="1" x14ac:dyDescent="0.25">
      <c r="A5738" s="13"/>
      <c r="B5738" s="13"/>
      <c r="C5738" s="13"/>
      <c r="D5738" s="13"/>
      <c r="E5738" s="13"/>
      <c r="F5738" s="13"/>
      <c r="G5738" s="13"/>
      <c r="H5738" s="13"/>
      <c r="I5738" s="13"/>
      <c r="J5738" s="13"/>
      <c r="K5738" s="13"/>
      <c r="L5738" s="13"/>
      <c r="M5738" s="13"/>
      <c r="N5738" s="13"/>
      <c r="O5738" s="13"/>
      <c r="P5738" s="13"/>
      <c r="Q5738" s="13"/>
      <c r="R5738" s="13"/>
      <c r="S5738" s="13"/>
      <c r="T5738" s="13"/>
      <c r="U5738" s="13"/>
      <c r="V5738" s="13"/>
      <c r="W5738" s="13"/>
      <c r="X5738" s="13"/>
      <c r="Y5738" s="13"/>
      <c r="Z5738" s="13"/>
      <c r="AA5738" s="13"/>
      <c r="AB5738" s="13"/>
      <c r="AC5738" s="13"/>
      <c r="AD5738" s="13"/>
      <c r="AE5738" s="13"/>
      <c r="AF5738" s="13"/>
      <c r="AG5738" s="13"/>
      <c r="AH5738" s="13"/>
      <c r="AI5738" s="13"/>
      <c r="AJ5738" s="13"/>
      <c r="AK5738" s="13"/>
      <c r="AL5738" s="13"/>
      <c r="AM5738" s="13"/>
      <c r="AN5738" s="13"/>
    </row>
    <row r="5739" spans="1:40" ht="15.75" hidden="1" customHeight="1" x14ac:dyDescent="0.25">
      <c r="A5739" s="13"/>
      <c r="B5739" s="13"/>
      <c r="C5739" s="13"/>
      <c r="D5739" s="13"/>
      <c r="E5739" s="13"/>
      <c r="F5739" s="13"/>
      <c r="G5739" s="13"/>
      <c r="H5739" s="13"/>
      <c r="I5739" s="13"/>
      <c r="J5739" s="13"/>
      <c r="K5739" s="13"/>
      <c r="L5739" s="13"/>
      <c r="M5739" s="13"/>
      <c r="N5739" s="13"/>
      <c r="O5739" s="13"/>
      <c r="P5739" s="13"/>
      <c r="Q5739" s="13"/>
      <c r="R5739" s="13"/>
      <c r="S5739" s="13"/>
      <c r="T5739" s="13"/>
      <c r="U5739" s="13"/>
      <c r="V5739" s="13"/>
      <c r="W5739" s="13"/>
      <c r="X5739" s="13"/>
      <c r="Y5739" s="13"/>
      <c r="Z5739" s="13"/>
      <c r="AA5739" s="13"/>
      <c r="AB5739" s="13"/>
      <c r="AC5739" s="13"/>
      <c r="AD5739" s="13"/>
      <c r="AE5739" s="13"/>
      <c r="AF5739" s="13"/>
      <c r="AG5739" s="13"/>
      <c r="AH5739" s="13"/>
      <c r="AI5739" s="13"/>
      <c r="AJ5739" s="13"/>
      <c r="AK5739" s="13"/>
      <c r="AL5739" s="13"/>
      <c r="AM5739" s="13"/>
      <c r="AN5739" s="13"/>
    </row>
    <row r="5740" spans="1:40" ht="15.75" hidden="1" customHeight="1" x14ac:dyDescent="0.25">
      <c r="A5740" s="13"/>
      <c r="B5740" s="13"/>
      <c r="C5740" s="13"/>
      <c r="D5740" s="13"/>
      <c r="E5740" s="13"/>
      <c r="F5740" s="13"/>
      <c r="G5740" s="13"/>
      <c r="H5740" s="13"/>
      <c r="I5740" s="13"/>
      <c r="J5740" s="13"/>
      <c r="K5740" s="13"/>
      <c r="L5740" s="13"/>
      <c r="M5740" s="13"/>
      <c r="N5740" s="13"/>
      <c r="O5740" s="13"/>
      <c r="P5740" s="13"/>
      <c r="Q5740" s="13"/>
      <c r="R5740" s="13"/>
      <c r="S5740" s="13"/>
      <c r="T5740" s="13"/>
      <c r="U5740" s="13"/>
      <c r="V5740" s="13"/>
      <c r="W5740" s="13"/>
      <c r="X5740" s="13"/>
      <c r="Y5740" s="13"/>
      <c r="Z5740" s="13"/>
      <c r="AA5740" s="13"/>
      <c r="AB5740" s="13"/>
      <c r="AC5740" s="13"/>
      <c r="AD5740" s="13"/>
      <c r="AE5740" s="13"/>
      <c r="AF5740" s="13"/>
      <c r="AG5740" s="13"/>
      <c r="AH5740" s="13"/>
      <c r="AI5740" s="13"/>
      <c r="AJ5740" s="13"/>
      <c r="AK5740" s="13"/>
      <c r="AL5740" s="13"/>
      <c r="AM5740" s="13"/>
      <c r="AN5740" s="13"/>
    </row>
    <row r="5741" spans="1:40" ht="15.75" hidden="1" customHeight="1" x14ac:dyDescent="0.25">
      <c r="A5741" s="13"/>
      <c r="B5741" s="13"/>
      <c r="C5741" s="13"/>
      <c r="D5741" s="13"/>
      <c r="E5741" s="13"/>
      <c r="F5741" s="13"/>
      <c r="G5741" s="13"/>
      <c r="H5741" s="13"/>
      <c r="I5741" s="13"/>
      <c r="J5741" s="13"/>
      <c r="K5741" s="13"/>
      <c r="L5741" s="13"/>
      <c r="M5741" s="13"/>
      <c r="N5741" s="13"/>
      <c r="O5741" s="13"/>
      <c r="P5741" s="13"/>
      <c r="Q5741" s="13"/>
      <c r="R5741" s="13"/>
      <c r="S5741" s="13"/>
      <c r="T5741" s="13"/>
      <c r="U5741" s="13"/>
      <c r="V5741" s="13"/>
      <c r="W5741" s="13"/>
      <c r="X5741" s="13"/>
      <c r="Y5741" s="13"/>
      <c r="Z5741" s="13"/>
      <c r="AA5741" s="13"/>
      <c r="AB5741" s="13"/>
      <c r="AC5741" s="13"/>
      <c r="AD5741" s="13"/>
      <c r="AE5741" s="13"/>
      <c r="AF5741" s="13"/>
      <c r="AG5741" s="13"/>
      <c r="AH5741" s="13"/>
      <c r="AI5741" s="13"/>
      <c r="AJ5741" s="13"/>
      <c r="AK5741" s="13"/>
      <c r="AL5741" s="13"/>
      <c r="AM5741" s="13"/>
      <c r="AN5741" s="13"/>
    </row>
    <row r="5742" spans="1:40" ht="15.75" hidden="1" customHeight="1" x14ac:dyDescent="0.25">
      <c r="A5742" s="13"/>
      <c r="B5742" s="13"/>
      <c r="C5742" s="13"/>
      <c r="D5742" s="13"/>
      <c r="E5742" s="13"/>
      <c r="F5742" s="13"/>
      <c r="G5742" s="13"/>
      <c r="H5742" s="13"/>
      <c r="I5742" s="13"/>
      <c r="J5742" s="13"/>
      <c r="K5742" s="13"/>
      <c r="L5742" s="13"/>
      <c r="M5742" s="13"/>
      <c r="N5742" s="13"/>
      <c r="O5742" s="13"/>
      <c r="P5742" s="13"/>
      <c r="Q5742" s="13"/>
      <c r="R5742" s="13"/>
      <c r="S5742" s="13"/>
      <c r="T5742" s="13"/>
      <c r="U5742" s="13"/>
      <c r="V5742" s="13"/>
      <c r="W5742" s="13"/>
      <c r="X5742" s="13"/>
      <c r="Y5742" s="13"/>
      <c r="Z5742" s="13"/>
      <c r="AA5742" s="13"/>
      <c r="AB5742" s="13"/>
      <c r="AC5742" s="13"/>
      <c r="AD5742" s="13"/>
      <c r="AE5742" s="13"/>
      <c r="AF5742" s="13"/>
      <c r="AG5742" s="13"/>
      <c r="AH5742" s="13"/>
      <c r="AI5742" s="13"/>
      <c r="AJ5742" s="13"/>
      <c r="AK5742" s="13"/>
      <c r="AL5742" s="13"/>
      <c r="AM5742" s="13"/>
      <c r="AN5742" s="13"/>
    </row>
    <row r="5743" spans="1:40" ht="15.75" hidden="1" customHeight="1" x14ac:dyDescent="0.25">
      <c r="A5743" s="13"/>
      <c r="B5743" s="13"/>
      <c r="C5743" s="13"/>
      <c r="D5743" s="13"/>
      <c r="E5743" s="13"/>
      <c r="F5743" s="13"/>
      <c r="G5743" s="13"/>
      <c r="H5743" s="13"/>
      <c r="I5743" s="13"/>
      <c r="J5743" s="13"/>
      <c r="K5743" s="13"/>
      <c r="L5743" s="13"/>
      <c r="M5743" s="13"/>
      <c r="N5743" s="13"/>
      <c r="O5743" s="13"/>
      <c r="P5743" s="13"/>
      <c r="Q5743" s="13"/>
      <c r="R5743" s="13"/>
      <c r="S5743" s="13"/>
      <c r="T5743" s="13"/>
      <c r="U5743" s="13"/>
      <c r="V5743" s="13"/>
      <c r="W5743" s="13"/>
      <c r="X5743" s="13"/>
      <c r="Y5743" s="13"/>
      <c r="Z5743" s="13"/>
      <c r="AA5743" s="13"/>
      <c r="AB5743" s="13"/>
      <c r="AC5743" s="13"/>
      <c r="AD5743" s="13"/>
      <c r="AE5743" s="13"/>
      <c r="AF5743" s="13"/>
      <c r="AG5743" s="13"/>
      <c r="AH5743" s="13"/>
      <c r="AI5743" s="13"/>
      <c r="AJ5743" s="13"/>
      <c r="AK5743" s="13"/>
      <c r="AL5743" s="13"/>
      <c r="AM5743" s="13"/>
      <c r="AN5743" s="13"/>
    </row>
    <row r="5744" spans="1:40" ht="15.75" hidden="1" customHeight="1" x14ac:dyDescent="0.25">
      <c r="A5744" s="13"/>
      <c r="B5744" s="13"/>
      <c r="C5744" s="13"/>
      <c r="D5744" s="13"/>
      <c r="E5744" s="13"/>
      <c r="F5744" s="13"/>
      <c r="G5744" s="13"/>
      <c r="H5744" s="13"/>
      <c r="I5744" s="13"/>
      <c r="J5744" s="13"/>
      <c r="K5744" s="13"/>
      <c r="L5744" s="13"/>
      <c r="M5744" s="13"/>
      <c r="N5744" s="13"/>
      <c r="O5744" s="13"/>
      <c r="P5744" s="13"/>
      <c r="Q5744" s="13"/>
      <c r="R5744" s="13"/>
      <c r="S5744" s="13"/>
      <c r="T5744" s="13"/>
      <c r="U5744" s="13"/>
      <c r="V5744" s="13"/>
      <c r="W5744" s="13"/>
      <c r="X5744" s="13"/>
      <c r="Y5744" s="13"/>
      <c r="Z5744" s="13"/>
      <c r="AA5744" s="13"/>
      <c r="AB5744" s="13"/>
      <c r="AC5744" s="13"/>
      <c r="AD5744" s="13"/>
      <c r="AE5744" s="13"/>
      <c r="AF5744" s="13"/>
      <c r="AG5744" s="13"/>
      <c r="AH5744" s="13"/>
      <c r="AI5744" s="13"/>
      <c r="AJ5744" s="13"/>
      <c r="AK5744" s="13"/>
      <c r="AL5744" s="13"/>
      <c r="AM5744" s="13"/>
      <c r="AN5744" s="13"/>
    </row>
    <row r="5745" spans="1:40" ht="15.75" hidden="1" customHeight="1" x14ac:dyDescent="0.25">
      <c r="A5745" s="13"/>
      <c r="B5745" s="13"/>
      <c r="C5745" s="13"/>
      <c r="D5745" s="13"/>
      <c r="E5745" s="13"/>
      <c r="F5745" s="13"/>
      <c r="G5745" s="13"/>
      <c r="H5745" s="13"/>
      <c r="I5745" s="13"/>
      <c r="J5745" s="13"/>
      <c r="K5745" s="13"/>
      <c r="L5745" s="13"/>
      <c r="M5745" s="13"/>
      <c r="N5745" s="13"/>
      <c r="O5745" s="13"/>
      <c r="P5745" s="13"/>
      <c r="Q5745" s="13"/>
      <c r="R5745" s="13"/>
      <c r="S5745" s="13"/>
      <c r="T5745" s="13"/>
      <c r="U5745" s="13"/>
      <c r="V5745" s="13"/>
      <c r="W5745" s="13"/>
      <c r="X5745" s="13"/>
      <c r="Y5745" s="13"/>
      <c r="Z5745" s="13"/>
      <c r="AA5745" s="13"/>
      <c r="AB5745" s="13"/>
      <c r="AC5745" s="13"/>
      <c r="AD5745" s="13"/>
      <c r="AE5745" s="13"/>
      <c r="AF5745" s="13"/>
      <c r="AG5745" s="13"/>
      <c r="AH5745" s="13"/>
      <c r="AI5745" s="13"/>
      <c r="AJ5745" s="13"/>
      <c r="AK5745" s="13"/>
      <c r="AL5745" s="13"/>
      <c r="AM5745" s="13"/>
      <c r="AN5745" s="13"/>
    </row>
    <row r="5746" spans="1:40" ht="15.75" hidden="1" customHeight="1" x14ac:dyDescent="0.25">
      <c r="A5746" s="13"/>
      <c r="B5746" s="13"/>
      <c r="C5746" s="13"/>
      <c r="D5746" s="13"/>
      <c r="E5746" s="13"/>
      <c r="F5746" s="13"/>
      <c r="G5746" s="13"/>
      <c r="H5746" s="13"/>
      <c r="I5746" s="13"/>
      <c r="J5746" s="13"/>
      <c r="K5746" s="13"/>
      <c r="L5746" s="13"/>
      <c r="M5746" s="13"/>
      <c r="N5746" s="13"/>
      <c r="O5746" s="13"/>
      <c r="P5746" s="13"/>
      <c r="Q5746" s="13"/>
      <c r="R5746" s="13"/>
      <c r="S5746" s="13"/>
      <c r="T5746" s="13"/>
      <c r="U5746" s="13"/>
      <c r="V5746" s="13"/>
      <c r="W5746" s="13"/>
      <c r="X5746" s="13"/>
      <c r="Y5746" s="13"/>
      <c r="Z5746" s="13"/>
      <c r="AA5746" s="13"/>
      <c r="AB5746" s="13"/>
      <c r="AC5746" s="13"/>
      <c r="AD5746" s="13"/>
      <c r="AE5746" s="13"/>
      <c r="AF5746" s="13"/>
      <c r="AG5746" s="13"/>
      <c r="AH5746" s="13"/>
      <c r="AI5746" s="13"/>
      <c r="AJ5746" s="13"/>
      <c r="AK5746" s="13"/>
      <c r="AL5746" s="13"/>
      <c r="AM5746" s="13"/>
      <c r="AN5746" s="13"/>
    </row>
    <row r="5747" spans="1:40" ht="15.75" hidden="1" customHeight="1" x14ac:dyDescent="0.25">
      <c r="A5747" s="13"/>
      <c r="B5747" s="13"/>
      <c r="C5747" s="13"/>
      <c r="D5747" s="13"/>
      <c r="E5747" s="13"/>
      <c r="F5747" s="13"/>
      <c r="G5747" s="13"/>
      <c r="H5747" s="13"/>
      <c r="I5747" s="13"/>
      <c r="J5747" s="13"/>
      <c r="K5747" s="13"/>
      <c r="L5747" s="13"/>
      <c r="M5747" s="13"/>
      <c r="N5747" s="13"/>
      <c r="O5747" s="13"/>
      <c r="P5747" s="13"/>
      <c r="Q5747" s="13"/>
      <c r="R5747" s="13"/>
      <c r="S5747" s="13"/>
      <c r="T5747" s="13"/>
      <c r="U5747" s="13"/>
      <c r="V5747" s="13"/>
      <c r="W5747" s="13"/>
      <c r="X5747" s="13"/>
      <c r="Y5747" s="13"/>
      <c r="Z5747" s="13"/>
      <c r="AA5747" s="13"/>
      <c r="AB5747" s="13"/>
      <c r="AC5747" s="13"/>
      <c r="AD5747" s="13"/>
      <c r="AE5747" s="13"/>
      <c r="AF5747" s="13"/>
      <c r="AG5747" s="13"/>
      <c r="AH5747" s="13"/>
      <c r="AI5747" s="13"/>
      <c r="AJ5747" s="13"/>
      <c r="AK5747" s="13"/>
      <c r="AL5747" s="13"/>
      <c r="AM5747" s="13"/>
      <c r="AN5747" s="13"/>
    </row>
    <row r="5748" spans="1:40" ht="15.75" hidden="1" customHeight="1" x14ac:dyDescent="0.25">
      <c r="A5748" s="13"/>
      <c r="B5748" s="13"/>
      <c r="C5748" s="13"/>
      <c r="D5748" s="13"/>
      <c r="E5748" s="13"/>
      <c r="F5748" s="13"/>
      <c r="G5748" s="13"/>
      <c r="H5748" s="13"/>
      <c r="I5748" s="13"/>
      <c r="J5748" s="13"/>
      <c r="K5748" s="13"/>
      <c r="L5748" s="13"/>
      <c r="M5748" s="13"/>
      <c r="N5748" s="13"/>
      <c r="O5748" s="13"/>
      <c r="P5748" s="13"/>
      <c r="Q5748" s="13"/>
      <c r="R5748" s="13"/>
      <c r="S5748" s="13"/>
      <c r="T5748" s="13"/>
      <c r="U5748" s="13"/>
      <c r="V5748" s="13"/>
      <c r="W5748" s="13"/>
      <c r="X5748" s="13"/>
      <c r="Y5748" s="13"/>
      <c r="Z5748" s="13"/>
      <c r="AA5748" s="13"/>
      <c r="AB5748" s="13"/>
      <c r="AC5748" s="13"/>
      <c r="AD5748" s="13"/>
      <c r="AE5748" s="13"/>
      <c r="AF5748" s="13"/>
      <c r="AG5748" s="13"/>
      <c r="AH5748" s="13"/>
      <c r="AI5748" s="13"/>
      <c r="AJ5748" s="13"/>
      <c r="AK5748" s="13"/>
      <c r="AL5748" s="13"/>
      <c r="AM5748" s="13"/>
      <c r="AN5748" s="13"/>
    </row>
    <row r="5749" spans="1:40" ht="15.75" hidden="1" customHeight="1" x14ac:dyDescent="0.25">
      <c r="A5749" s="13"/>
      <c r="B5749" s="13"/>
      <c r="C5749" s="13"/>
      <c r="D5749" s="13"/>
      <c r="E5749" s="13"/>
      <c r="F5749" s="13"/>
      <c r="G5749" s="13"/>
      <c r="H5749" s="13"/>
      <c r="I5749" s="13"/>
      <c r="J5749" s="13"/>
      <c r="K5749" s="13"/>
      <c r="L5749" s="13"/>
      <c r="M5749" s="13"/>
      <c r="N5749" s="13"/>
      <c r="O5749" s="13"/>
      <c r="P5749" s="13"/>
      <c r="Q5749" s="13"/>
      <c r="R5749" s="13"/>
      <c r="S5749" s="13"/>
      <c r="T5749" s="13"/>
      <c r="U5749" s="13"/>
      <c r="V5749" s="13"/>
      <c r="W5749" s="13"/>
      <c r="X5749" s="13"/>
      <c r="Y5749" s="13"/>
      <c r="Z5749" s="13"/>
      <c r="AA5749" s="13"/>
      <c r="AB5749" s="13"/>
      <c r="AC5749" s="13"/>
      <c r="AD5749" s="13"/>
      <c r="AE5749" s="13"/>
      <c r="AF5749" s="13"/>
      <c r="AG5749" s="13"/>
      <c r="AH5749" s="13"/>
      <c r="AI5749" s="13"/>
      <c r="AJ5749" s="13"/>
      <c r="AK5749" s="13"/>
      <c r="AL5749" s="13"/>
      <c r="AM5749" s="13"/>
      <c r="AN5749" s="13"/>
    </row>
    <row r="5750" spans="1:40" ht="15.75" hidden="1" customHeight="1" x14ac:dyDescent="0.25">
      <c r="A5750" s="13"/>
      <c r="B5750" s="13"/>
      <c r="C5750" s="13"/>
      <c r="D5750" s="13"/>
      <c r="E5750" s="13"/>
      <c r="F5750" s="13"/>
      <c r="G5750" s="13"/>
      <c r="H5750" s="13"/>
      <c r="I5750" s="13"/>
      <c r="J5750" s="13"/>
      <c r="K5750" s="13"/>
      <c r="L5750" s="13"/>
      <c r="M5750" s="13"/>
      <c r="N5750" s="13"/>
      <c r="O5750" s="13"/>
      <c r="P5750" s="13"/>
      <c r="Q5750" s="13"/>
      <c r="R5750" s="13"/>
      <c r="S5750" s="13"/>
      <c r="T5750" s="13"/>
      <c r="U5750" s="13"/>
      <c r="V5750" s="13"/>
      <c r="W5750" s="13"/>
      <c r="X5750" s="13"/>
      <c r="Y5750" s="13"/>
      <c r="Z5750" s="13"/>
      <c r="AA5750" s="13"/>
      <c r="AB5750" s="13"/>
      <c r="AC5750" s="13"/>
      <c r="AD5750" s="13"/>
      <c r="AE5750" s="13"/>
      <c r="AF5750" s="13"/>
      <c r="AG5750" s="13"/>
      <c r="AH5750" s="13"/>
      <c r="AI5750" s="13"/>
      <c r="AJ5750" s="13"/>
      <c r="AK5750" s="13"/>
      <c r="AL5750" s="13"/>
      <c r="AM5750" s="13"/>
      <c r="AN5750" s="13"/>
    </row>
    <row r="5751" spans="1:40" ht="15.75" hidden="1" customHeight="1" x14ac:dyDescent="0.25">
      <c r="A5751" s="13"/>
      <c r="B5751" s="13"/>
      <c r="C5751" s="13"/>
      <c r="D5751" s="13"/>
      <c r="E5751" s="13"/>
      <c r="F5751" s="13"/>
      <c r="G5751" s="13"/>
      <c r="H5751" s="13"/>
      <c r="I5751" s="13"/>
      <c r="J5751" s="13"/>
      <c r="K5751" s="13"/>
      <c r="L5751" s="13"/>
      <c r="M5751" s="13"/>
      <c r="N5751" s="13"/>
      <c r="O5751" s="13"/>
      <c r="P5751" s="13"/>
      <c r="Q5751" s="13"/>
      <c r="R5751" s="13"/>
      <c r="S5751" s="13"/>
      <c r="T5751" s="13"/>
      <c r="U5751" s="13"/>
      <c r="V5751" s="13"/>
      <c r="W5751" s="13"/>
      <c r="X5751" s="13"/>
      <c r="Y5751" s="13"/>
      <c r="Z5751" s="13"/>
      <c r="AA5751" s="13"/>
      <c r="AB5751" s="13"/>
      <c r="AC5751" s="13"/>
      <c r="AD5751" s="13"/>
      <c r="AE5751" s="13"/>
      <c r="AF5751" s="13"/>
      <c r="AG5751" s="13"/>
      <c r="AH5751" s="13"/>
      <c r="AI5751" s="13"/>
      <c r="AJ5751" s="13"/>
      <c r="AK5751" s="13"/>
      <c r="AL5751" s="13"/>
      <c r="AM5751" s="13"/>
      <c r="AN5751" s="13"/>
    </row>
    <row r="5752" spans="1:40" ht="15.75" hidden="1" customHeight="1" x14ac:dyDescent="0.25">
      <c r="A5752" s="13"/>
      <c r="B5752" s="13"/>
      <c r="C5752" s="13"/>
      <c r="D5752" s="13"/>
      <c r="E5752" s="13"/>
      <c r="F5752" s="13"/>
      <c r="G5752" s="13"/>
      <c r="H5752" s="13"/>
      <c r="I5752" s="13"/>
      <c r="J5752" s="13"/>
      <c r="K5752" s="13"/>
      <c r="L5752" s="13"/>
      <c r="M5752" s="13"/>
      <c r="N5752" s="13"/>
      <c r="O5752" s="13"/>
      <c r="P5752" s="13"/>
      <c r="Q5752" s="13"/>
      <c r="R5752" s="13"/>
      <c r="S5752" s="13"/>
      <c r="T5752" s="13"/>
      <c r="U5752" s="13"/>
      <c r="V5752" s="13"/>
      <c r="W5752" s="13"/>
      <c r="X5752" s="13"/>
      <c r="Y5752" s="13"/>
      <c r="Z5752" s="13"/>
      <c r="AA5752" s="13"/>
      <c r="AB5752" s="13"/>
      <c r="AC5752" s="13"/>
      <c r="AD5752" s="13"/>
      <c r="AE5752" s="13"/>
      <c r="AF5752" s="13"/>
      <c r="AG5752" s="13"/>
      <c r="AH5752" s="13"/>
      <c r="AI5752" s="13"/>
      <c r="AJ5752" s="13"/>
      <c r="AK5752" s="13"/>
      <c r="AL5752" s="13"/>
      <c r="AM5752" s="13"/>
      <c r="AN5752" s="13"/>
    </row>
    <row r="5753" spans="1:40" ht="15.75" hidden="1" customHeight="1" x14ac:dyDescent="0.25">
      <c r="A5753" s="13"/>
      <c r="B5753" s="13"/>
      <c r="C5753" s="13"/>
      <c r="D5753" s="13"/>
      <c r="E5753" s="13"/>
      <c r="F5753" s="13"/>
      <c r="G5753" s="13"/>
      <c r="H5753" s="13"/>
      <c r="I5753" s="13"/>
      <c r="J5753" s="13"/>
      <c r="K5753" s="13"/>
      <c r="L5753" s="13"/>
      <c r="M5753" s="13"/>
      <c r="N5753" s="13"/>
      <c r="O5753" s="13"/>
      <c r="P5753" s="13"/>
      <c r="Q5753" s="13"/>
      <c r="R5753" s="13"/>
      <c r="S5753" s="13"/>
      <c r="T5753" s="13"/>
      <c r="U5753" s="13"/>
      <c r="V5753" s="13"/>
      <c r="W5753" s="13"/>
      <c r="X5753" s="13"/>
      <c r="Y5753" s="13"/>
      <c r="Z5753" s="13"/>
      <c r="AA5753" s="13"/>
      <c r="AB5753" s="13"/>
      <c r="AC5753" s="13"/>
      <c r="AD5753" s="13"/>
      <c r="AE5753" s="13"/>
      <c r="AF5753" s="13"/>
      <c r="AG5753" s="13"/>
      <c r="AH5753" s="13"/>
      <c r="AI5753" s="13"/>
      <c r="AJ5753" s="13"/>
      <c r="AK5753" s="13"/>
      <c r="AL5753" s="13"/>
      <c r="AM5753" s="13"/>
      <c r="AN5753" s="13"/>
    </row>
    <row r="5754" spans="1:40" ht="15.75" hidden="1" customHeight="1" x14ac:dyDescent="0.25">
      <c r="A5754" s="13"/>
      <c r="B5754" s="13"/>
      <c r="C5754" s="13"/>
      <c r="D5754" s="13"/>
      <c r="E5754" s="13"/>
      <c r="F5754" s="13"/>
      <c r="G5754" s="13"/>
      <c r="H5754" s="13"/>
      <c r="I5754" s="13"/>
      <c r="J5754" s="13"/>
      <c r="K5754" s="13"/>
      <c r="L5754" s="13"/>
      <c r="M5754" s="13"/>
      <c r="N5754" s="13"/>
      <c r="O5754" s="13"/>
      <c r="P5754" s="13"/>
      <c r="Q5754" s="13"/>
      <c r="R5754" s="13"/>
      <c r="S5754" s="13"/>
      <c r="T5754" s="13"/>
      <c r="U5754" s="13"/>
      <c r="V5754" s="13"/>
      <c r="W5754" s="13"/>
      <c r="X5754" s="13"/>
      <c r="Y5754" s="13"/>
      <c r="Z5754" s="13"/>
      <c r="AA5754" s="13"/>
      <c r="AB5754" s="13"/>
      <c r="AC5754" s="13"/>
      <c r="AD5754" s="13"/>
      <c r="AE5754" s="13"/>
      <c r="AF5754" s="13"/>
      <c r="AG5754" s="13"/>
      <c r="AH5754" s="13"/>
      <c r="AI5754" s="13"/>
      <c r="AJ5754" s="13"/>
      <c r="AK5754" s="13"/>
      <c r="AL5754" s="13"/>
      <c r="AM5754" s="13"/>
      <c r="AN5754" s="13"/>
    </row>
    <row r="5755" spans="1:40" ht="15.75" hidden="1" customHeight="1" x14ac:dyDescent="0.25">
      <c r="A5755" s="13"/>
      <c r="B5755" s="13"/>
      <c r="C5755" s="13"/>
      <c r="D5755" s="13"/>
      <c r="E5755" s="13"/>
      <c r="F5755" s="13"/>
      <c r="G5755" s="13"/>
      <c r="H5755" s="13"/>
      <c r="I5755" s="13"/>
      <c r="J5755" s="13"/>
      <c r="K5755" s="13"/>
      <c r="L5755" s="13"/>
      <c r="M5755" s="13"/>
      <c r="N5755" s="13"/>
      <c r="O5755" s="13"/>
      <c r="P5755" s="13"/>
      <c r="Q5755" s="13"/>
      <c r="R5755" s="13"/>
      <c r="S5755" s="13"/>
      <c r="T5755" s="13"/>
      <c r="U5755" s="13"/>
      <c r="V5755" s="13"/>
      <c r="W5755" s="13"/>
      <c r="X5755" s="13"/>
      <c r="Y5755" s="13"/>
      <c r="Z5755" s="13"/>
      <c r="AA5755" s="13"/>
      <c r="AB5755" s="13"/>
      <c r="AC5755" s="13"/>
      <c r="AD5755" s="13"/>
      <c r="AE5755" s="13"/>
      <c r="AF5755" s="13"/>
      <c r="AG5755" s="13"/>
      <c r="AH5755" s="13"/>
      <c r="AI5755" s="13"/>
      <c r="AJ5755" s="13"/>
      <c r="AK5755" s="13"/>
      <c r="AL5755" s="13"/>
      <c r="AM5755" s="13"/>
      <c r="AN5755" s="13"/>
    </row>
    <row r="5756" spans="1:40" ht="15.75" hidden="1" customHeight="1" x14ac:dyDescent="0.25">
      <c r="A5756" s="13"/>
      <c r="B5756" s="13"/>
      <c r="C5756" s="13"/>
      <c r="D5756" s="13"/>
      <c r="E5756" s="13"/>
      <c r="F5756" s="13"/>
      <c r="G5756" s="13"/>
      <c r="H5756" s="13"/>
      <c r="I5756" s="13"/>
      <c r="J5756" s="13"/>
      <c r="K5756" s="13"/>
      <c r="L5756" s="13"/>
      <c r="M5756" s="13"/>
      <c r="N5756" s="13"/>
      <c r="O5756" s="13"/>
      <c r="P5756" s="13"/>
      <c r="Q5756" s="13"/>
      <c r="R5756" s="13"/>
      <c r="S5756" s="13"/>
      <c r="T5756" s="13"/>
      <c r="U5756" s="13"/>
      <c r="V5756" s="13"/>
      <c r="W5756" s="13"/>
      <c r="X5756" s="13"/>
      <c r="Y5756" s="13"/>
      <c r="Z5756" s="13"/>
      <c r="AA5756" s="13"/>
      <c r="AB5756" s="13"/>
      <c r="AC5756" s="13"/>
      <c r="AD5756" s="13"/>
      <c r="AE5756" s="13"/>
      <c r="AF5756" s="13"/>
      <c r="AG5756" s="13"/>
      <c r="AH5756" s="13"/>
      <c r="AI5756" s="13"/>
      <c r="AJ5756" s="13"/>
      <c r="AK5756" s="13"/>
      <c r="AL5756" s="13"/>
      <c r="AM5756" s="13"/>
      <c r="AN5756" s="13"/>
    </row>
    <row r="5757" spans="1:40" ht="15.75" hidden="1" customHeight="1" x14ac:dyDescent="0.25">
      <c r="A5757" s="13"/>
      <c r="B5757" s="13"/>
      <c r="C5757" s="13"/>
      <c r="D5757" s="13"/>
      <c r="E5757" s="13"/>
      <c r="F5757" s="13"/>
      <c r="G5757" s="13"/>
      <c r="H5757" s="13"/>
      <c r="I5757" s="13"/>
      <c r="J5757" s="13"/>
      <c r="K5757" s="13"/>
      <c r="L5757" s="13"/>
      <c r="M5757" s="13"/>
      <c r="N5757" s="13"/>
      <c r="O5757" s="13"/>
      <c r="P5757" s="13"/>
      <c r="Q5757" s="13"/>
      <c r="R5757" s="13"/>
      <c r="S5757" s="13"/>
      <c r="T5757" s="13"/>
      <c r="U5757" s="13"/>
      <c r="V5757" s="13"/>
      <c r="W5757" s="13"/>
      <c r="X5757" s="13"/>
      <c r="Y5757" s="13"/>
      <c r="Z5757" s="13"/>
      <c r="AA5757" s="13"/>
      <c r="AB5757" s="13"/>
      <c r="AC5757" s="13"/>
      <c r="AD5757" s="13"/>
      <c r="AE5757" s="13"/>
      <c r="AF5757" s="13"/>
      <c r="AG5757" s="13"/>
      <c r="AH5757" s="13"/>
      <c r="AI5757" s="13"/>
      <c r="AJ5757" s="13"/>
      <c r="AK5757" s="13"/>
      <c r="AL5757" s="13"/>
      <c r="AM5757" s="13"/>
      <c r="AN5757" s="13"/>
    </row>
    <row r="5758" spans="1:40" ht="15.75" hidden="1" customHeight="1" x14ac:dyDescent="0.25">
      <c r="A5758" s="13"/>
      <c r="B5758" s="13"/>
      <c r="C5758" s="13"/>
      <c r="D5758" s="13"/>
      <c r="E5758" s="13"/>
      <c r="F5758" s="13"/>
      <c r="G5758" s="13"/>
      <c r="H5758" s="13"/>
      <c r="I5758" s="13"/>
      <c r="J5758" s="13"/>
      <c r="K5758" s="13"/>
      <c r="L5758" s="13"/>
      <c r="M5758" s="13"/>
      <c r="N5758" s="13"/>
      <c r="O5758" s="13"/>
      <c r="P5758" s="13"/>
      <c r="Q5758" s="13"/>
      <c r="R5758" s="13"/>
      <c r="S5758" s="13"/>
      <c r="T5758" s="13"/>
      <c r="U5758" s="13"/>
      <c r="V5758" s="13"/>
      <c r="W5758" s="13"/>
      <c r="X5758" s="13"/>
      <c r="Y5758" s="13"/>
      <c r="Z5758" s="13"/>
      <c r="AA5758" s="13"/>
      <c r="AB5758" s="13"/>
      <c r="AC5758" s="13"/>
      <c r="AD5758" s="13"/>
      <c r="AE5758" s="13"/>
      <c r="AF5758" s="13"/>
      <c r="AG5758" s="13"/>
      <c r="AH5758" s="13"/>
      <c r="AI5758" s="13"/>
      <c r="AJ5758" s="13"/>
      <c r="AK5758" s="13"/>
      <c r="AL5758" s="13"/>
      <c r="AM5758" s="13"/>
      <c r="AN5758" s="13"/>
    </row>
    <row r="5759" spans="1:40" ht="15.75" hidden="1" customHeight="1" x14ac:dyDescent="0.25">
      <c r="A5759" s="13"/>
      <c r="B5759" s="13"/>
      <c r="C5759" s="13"/>
      <c r="D5759" s="13"/>
      <c r="E5759" s="13"/>
      <c r="F5759" s="13"/>
      <c r="G5759" s="13"/>
      <c r="H5759" s="13"/>
      <c r="I5759" s="13"/>
      <c r="J5759" s="13"/>
      <c r="K5759" s="13"/>
      <c r="L5759" s="13"/>
      <c r="M5759" s="13"/>
      <c r="N5759" s="13"/>
      <c r="O5759" s="13"/>
      <c r="P5759" s="13"/>
      <c r="Q5759" s="13"/>
      <c r="R5759" s="13"/>
      <c r="S5759" s="13"/>
      <c r="T5759" s="13"/>
      <c r="U5759" s="13"/>
      <c r="V5759" s="13"/>
      <c r="W5759" s="13"/>
      <c r="X5759" s="13"/>
      <c r="Y5759" s="13"/>
      <c r="Z5759" s="13"/>
      <c r="AA5759" s="13"/>
      <c r="AB5759" s="13"/>
      <c r="AC5759" s="13"/>
      <c r="AD5759" s="13"/>
      <c r="AE5759" s="13"/>
      <c r="AF5759" s="13"/>
      <c r="AG5759" s="13"/>
      <c r="AH5759" s="13"/>
      <c r="AI5759" s="13"/>
      <c r="AJ5759" s="13"/>
      <c r="AK5759" s="13"/>
      <c r="AL5759" s="13"/>
      <c r="AM5759" s="13"/>
      <c r="AN5759" s="13"/>
    </row>
    <row r="5760" spans="1:40" ht="15.75" hidden="1" customHeight="1" x14ac:dyDescent="0.25">
      <c r="A5760" s="13"/>
      <c r="B5760" s="13"/>
      <c r="C5760" s="13"/>
      <c r="D5760" s="13"/>
      <c r="E5760" s="13"/>
      <c r="F5760" s="13"/>
      <c r="G5760" s="13"/>
      <c r="H5760" s="13"/>
      <c r="I5760" s="13"/>
      <c r="J5760" s="13"/>
      <c r="K5760" s="13"/>
      <c r="L5760" s="13"/>
      <c r="M5760" s="13"/>
      <c r="N5760" s="13"/>
      <c r="O5760" s="13"/>
      <c r="P5760" s="13"/>
      <c r="Q5760" s="13"/>
      <c r="R5760" s="13"/>
      <c r="S5760" s="13"/>
      <c r="T5760" s="13"/>
      <c r="U5760" s="13"/>
      <c r="V5760" s="13"/>
      <c r="W5760" s="13"/>
      <c r="X5760" s="13"/>
      <c r="Y5760" s="13"/>
      <c r="Z5760" s="13"/>
      <c r="AA5760" s="13"/>
      <c r="AB5760" s="13"/>
      <c r="AC5760" s="13"/>
      <c r="AD5760" s="13"/>
      <c r="AE5760" s="13"/>
      <c r="AF5760" s="13"/>
      <c r="AG5760" s="13"/>
      <c r="AH5760" s="13"/>
      <c r="AI5760" s="13"/>
      <c r="AJ5760" s="13"/>
      <c r="AK5760" s="13"/>
      <c r="AL5760" s="13"/>
      <c r="AM5760" s="13"/>
      <c r="AN5760" s="13"/>
    </row>
    <row r="5761" spans="1:40" ht="15.75" hidden="1" customHeight="1" x14ac:dyDescent="0.25">
      <c r="A5761" s="13"/>
      <c r="B5761" s="13"/>
      <c r="C5761" s="13"/>
      <c r="D5761" s="13"/>
      <c r="E5761" s="13"/>
      <c r="F5761" s="13"/>
      <c r="G5761" s="13"/>
      <c r="H5761" s="13"/>
      <c r="I5761" s="13"/>
      <c r="J5761" s="13"/>
      <c r="K5761" s="13"/>
      <c r="L5761" s="13"/>
      <c r="M5761" s="13"/>
      <c r="N5761" s="13"/>
      <c r="O5761" s="13"/>
      <c r="P5761" s="13"/>
      <c r="Q5761" s="13"/>
      <c r="R5761" s="13"/>
      <c r="S5761" s="13"/>
      <c r="T5761" s="13"/>
      <c r="U5761" s="13"/>
      <c r="V5761" s="13"/>
      <c r="W5761" s="13"/>
      <c r="X5761" s="13"/>
      <c r="Y5761" s="13"/>
      <c r="Z5761" s="13"/>
      <c r="AA5761" s="13"/>
      <c r="AB5761" s="13"/>
      <c r="AC5761" s="13"/>
      <c r="AD5761" s="13"/>
      <c r="AE5761" s="13"/>
      <c r="AF5761" s="13"/>
      <c r="AG5761" s="13"/>
      <c r="AH5761" s="13"/>
      <c r="AI5761" s="13"/>
      <c r="AJ5761" s="13"/>
      <c r="AK5761" s="13"/>
      <c r="AL5761" s="13"/>
      <c r="AM5761" s="13"/>
      <c r="AN5761" s="13"/>
    </row>
    <row r="5762" spans="1:40" ht="15.75" hidden="1" customHeight="1" x14ac:dyDescent="0.25">
      <c r="A5762" s="13"/>
      <c r="B5762" s="13"/>
      <c r="C5762" s="13"/>
      <c r="D5762" s="13"/>
      <c r="E5762" s="13"/>
      <c r="F5762" s="13"/>
      <c r="G5762" s="13"/>
      <c r="H5762" s="13"/>
      <c r="I5762" s="13"/>
      <c r="J5762" s="13"/>
      <c r="K5762" s="13"/>
      <c r="L5762" s="13"/>
      <c r="M5762" s="13"/>
      <c r="N5762" s="13"/>
      <c r="O5762" s="13"/>
      <c r="P5762" s="13"/>
      <c r="Q5762" s="13"/>
      <c r="R5762" s="13"/>
      <c r="S5762" s="13"/>
      <c r="T5762" s="13"/>
      <c r="U5762" s="13"/>
      <c r="V5762" s="13"/>
      <c r="W5762" s="13"/>
      <c r="X5762" s="13"/>
      <c r="Y5762" s="13"/>
      <c r="Z5762" s="13"/>
      <c r="AA5762" s="13"/>
      <c r="AB5762" s="13"/>
      <c r="AC5762" s="13"/>
      <c r="AD5762" s="13"/>
      <c r="AE5762" s="13"/>
      <c r="AF5762" s="13"/>
      <c r="AG5762" s="13"/>
      <c r="AH5762" s="13"/>
      <c r="AI5762" s="13"/>
      <c r="AJ5762" s="13"/>
      <c r="AK5762" s="13"/>
      <c r="AL5762" s="13"/>
      <c r="AM5762" s="13"/>
      <c r="AN5762" s="13"/>
    </row>
    <row r="5763" spans="1:40" ht="15.75" hidden="1" customHeight="1" x14ac:dyDescent="0.25">
      <c r="A5763" s="13"/>
      <c r="B5763" s="13"/>
      <c r="C5763" s="13"/>
      <c r="D5763" s="13"/>
      <c r="E5763" s="13"/>
      <c r="F5763" s="13"/>
      <c r="G5763" s="13"/>
      <c r="H5763" s="13"/>
      <c r="I5763" s="13"/>
      <c r="J5763" s="13"/>
      <c r="K5763" s="13"/>
      <c r="L5763" s="13"/>
      <c r="M5763" s="13"/>
      <c r="N5763" s="13"/>
      <c r="O5763" s="13"/>
      <c r="P5763" s="13"/>
      <c r="Q5763" s="13"/>
      <c r="R5763" s="13"/>
      <c r="S5763" s="13"/>
      <c r="T5763" s="13"/>
      <c r="U5763" s="13"/>
      <c r="V5763" s="13"/>
      <c r="W5763" s="13"/>
      <c r="X5763" s="13"/>
      <c r="Y5763" s="13"/>
      <c r="Z5763" s="13"/>
      <c r="AA5763" s="13"/>
      <c r="AB5763" s="13"/>
      <c r="AC5763" s="13"/>
      <c r="AD5763" s="13"/>
      <c r="AE5763" s="13"/>
      <c r="AF5763" s="13"/>
      <c r="AG5763" s="13"/>
      <c r="AH5763" s="13"/>
      <c r="AI5763" s="13"/>
      <c r="AJ5763" s="13"/>
      <c r="AK5763" s="13"/>
      <c r="AL5763" s="13"/>
      <c r="AM5763" s="13"/>
      <c r="AN5763" s="13"/>
    </row>
    <row r="5764" spans="1:40" ht="15.75" hidden="1" customHeight="1" x14ac:dyDescent="0.25">
      <c r="A5764" s="13"/>
      <c r="B5764" s="13"/>
      <c r="C5764" s="13"/>
      <c r="D5764" s="13"/>
      <c r="E5764" s="13"/>
      <c r="F5764" s="13"/>
      <c r="G5764" s="13"/>
      <c r="H5764" s="13"/>
      <c r="I5764" s="13"/>
      <c r="J5764" s="13"/>
      <c r="K5764" s="13"/>
      <c r="L5764" s="13"/>
      <c r="M5764" s="13"/>
      <c r="N5764" s="13"/>
      <c r="O5764" s="13"/>
      <c r="P5764" s="13"/>
      <c r="Q5764" s="13"/>
      <c r="R5764" s="13"/>
      <c r="S5764" s="13"/>
      <c r="T5764" s="13"/>
      <c r="U5764" s="13"/>
      <c r="V5764" s="13"/>
      <c r="W5764" s="13"/>
      <c r="X5764" s="13"/>
      <c r="Y5764" s="13"/>
      <c r="Z5764" s="13"/>
      <c r="AA5764" s="13"/>
      <c r="AB5764" s="13"/>
      <c r="AC5764" s="13"/>
      <c r="AD5764" s="13"/>
      <c r="AE5764" s="13"/>
      <c r="AF5764" s="13"/>
      <c r="AG5764" s="13"/>
      <c r="AH5764" s="13"/>
      <c r="AI5764" s="13"/>
      <c r="AJ5764" s="13"/>
      <c r="AK5764" s="13"/>
      <c r="AL5764" s="13"/>
      <c r="AM5764" s="13"/>
      <c r="AN5764" s="13"/>
    </row>
    <row r="5765" spans="1:40" ht="15.75" hidden="1" customHeight="1" x14ac:dyDescent="0.25">
      <c r="A5765" s="13"/>
      <c r="B5765" s="13"/>
      <c r="C5765" s="13"/>
      <c r="D5765" s="13"/>
      <c r="E5765" s="13"/>
      <c r="F5765" s="13"/>
      <c r="G5765" s="13"/>
      <c r="H5765" s="13"/>
      <c r="I5765" s="13"/>
      <c r="J5765" s="13"/>
      <c r="K5765" s="13"/>
      <c r="L5765" s="13"/>
      <c r="M5765" s="13"/>
      <c r="N5765" s="13"/>
      <c r="O5765" s="13"/>
      <c r="P5765" s="13"/>
      <c r="Q5765" s="13"/>
      <c r="R5765" s="13"/>
      <c r="S5765" s="13"/>
      <c r="T5765" s="13"/>
      <c r="U5765" s="13"/>
      <c r="V5765" s="13"/>
      <c r="W5765" s="13"/>
      <c r="X5765" s="13"/>
      <c r="Y5765" s="13"/>
      <c r="Z5765" s="13"/>
      <c r="AA5765" s="13"/>
      <c r="AB5765" s="13"/>
      <c r="AC5765" s="13"/>
      <c r="AD5765" s="13"/>
      <c r="AE5765" s="13"/>
      <c r="AF5765" s="13"/>
      <c r="AG5765" s="13"/>
      <c r="AH5765" s="13"/>
      <c r="AI5765" s="13"/>
      <c r="AJ5765" s="13"/>
      <c r="AK5765" s="13"/>
      <c r="AL5765" s="13"/>
      <c r="AM5765" s="13"/>
      <c r="AN5765" s="13"/>
    </row>
    <row r="5766" spans="1:40" ht="15.75" hidden="1" customHeight="1" x14ac:dyDescent="0.25">
      <c r="A5766" s="13"/>
      <c r="B5766" s="13"/>
      <c r="C5766" s="13"/>
      <c r="D5766" s="13"/>
      <c r="E5766" s="13"/>
      <c r="F5766" s="13"/>
      <c r="G5766" s="13"/>
      <c r="H5766" s="13"/>
      <c r="I5766" s="13"/>
      <c r="J5766" s="13"/>
      <c r="K5766" s="13"/>
      <c r="L5766" s="13"/>
      <c r="M5766" s="13"/>
      <c r="N5766" s="13"/>
      <c r="O5766" s="13"/>
      <c r="P5766" s="13"/>
      <c r="Q5766" s="13"/>
      <c r="R5766" s="13"/>
      <c r="S5766" s="13"/>
      <c r="T5766" s="13"/>
      <c r="U5766" s="13"/>
      <c r="V5766" s="13"/>
      <c r="W5766" s="13"/>
      <c r="X5766" s="13"/>
      <c r="Y5766" s="13"/>
      <c r="Z5766" s="13"/>
      <c r="AA5766" s="13"/>
      <c r="AB5766" s="13"/>
      <c r="AC5766" s="13"/>
      <c r="AD5766" s="13"/>
      <c r="AE5766" s="13"/>
      <c r="AF5766" s="13"/>
      <c r="AG5766" s="13"/>
      <c r="AH5766" s="13"/>
      <c r="AI5766" s="13"/>
      <c r="AJ5766" s="13"/>
      <c r="AK5766" s="13"/>
      <c r="AL5766" s="13"/>
      <c r="AM5766" s="13"/>
      <c r="AN5766" s="13"/>
    </row>
    <row r="5767" spans="1:40" ht="15.75" hidden="1" customHeight="1" x14ac:dyDescent="0.25">
      <c r="A5767" s="13"/>
      <c r="B5767" s="13"/>
      <c r="C5767" s="13"/>
      <c r="D5767" s="13"/>
      <c r="E5767" s="13"/>
      <c r="F5767" s="13"/>
      <c r="G5767" s="13"/>
      <c r="H5767" s="13"/>
      <c r="I5767" s="13"/>
      <c r="J5767" s="13"/>
      <c r="K5767" s="13"/>
      <c r="L5767" s="13"/>
      <c r="M5767" s="13"/>
      <c r="N5767" s="13"/>
      <c r="O5767" s="13"/>
      <c r="P5767" s="13"/>
      <c r="Q5767" s="13"/>
      <c r="R5767" s="13"/>
      <c r="S5767" s="13"/>
      <c r="T5767" s="13"/>
      <c r="U5767" s="13"/>
      <c r="V5767" s="13"/>
      <c r="W5767" s="13"/>
      <c r="X5767" s="13"/>
      <c r="Y5767" s="13"/>
      <c r="Z5767" s="13"/>
      <c r="AA5767" s="13"/>
      <c r="AB5767" s="13"/>
      <c r="AC5767" s="13"/>
      <c r="AD5767" s="13"/>
      <c r="AE5767" s="13"/>
      <c r="AF5767" s="13"/>
      <c r="AG5767" s="13"/>
      <c r="AH5767" s="13"/>
      <c r="AI5767" s="13"/>
      <c r="AJ5767" s="13"/>
      <c r="AK5767" s="13"/>
      <c r="AL5767" s="13"/>
      <c r="AM5767" s="13"/>
      <c r="AN5767" s="13"/>
    </row>
    <row r="5768" spans="1:40" ht="15.75" hidden="1" customHeight="1" x14ac:dyDescent="0.25">
      <c r="A5768" s="13"/>
      <c r="B5768" s="13"/>
      <c r="C5768" s="13"/>
      <c r="D5768" s="13"/>
      <c r="E5768" s="13"/>
      <c r="F5768" s="13"/>
      <c r="G5768" s="13"/>
      <c r="H5768" s="13"/>
      <c r="I5768" s="13"/>
      <c r="J5768" s="13"/>
      <c r="K5768" s="13"/>
      <c r="L5768" s="13"/>
      <c r="M5768" s="13"/>
      <c r="N5768" s="13"/>
      <c r="O5768" s="13"/>
      <c r="P5768" s="13"/>
      <c r="Q5768" s="13"/>
      <c r="R5768" s="13"/>
      <c r="S5768" s="13"/>
      <c r="T5768" s="13"/>
      <c r="U5768" s="13"/>
      <c r="V5768" s="13"/>
      <c r="W5768" s="13"/>
      <c r="X5768" s="13"/>
      <c r="Y5768" s="13"/>
      <c r="Z5768" s="13"/>
      <c r="AA5768" s="13"/>
      <c r="AB5768" s="13"/>
      <c r="AC5768" s="13"/>
      <c r="AD5768" s="13"/>
      <c r="AE5768" s="13"/>
      <c r="AF5768" s="13"/>
      <c r="AG5768" s="13"/>
      <c r="AH5768" s="13"/>
      <c r="AI5768" s="13"/>
      <c r="AJ5768" s="13"/>
      <c r="AK5768" s="13"/>
      <c r="AL5768" s="13"/>
      <c r="AM5768" s="13"/>
      <c r="AN5768" s="13"/>
    </row>
    <row r="5769" spans="1:40" ht="15.75" hidden="1" customHeight="1" x14ac:dyDescent="0.25">
      <c r="A5769" s="13"/>
      <c r="B5769" s="13"/>
      <c r="C5769" s="13"/>
      <c r="D5769" s="13"/>
      <c r="E5769" s="13"/>
      <c r="F5769" s="13"/>
      <c r="G5769" s="13"/>
      <c r="H5769" s="13"/>
      <c r="I5769" s="13"/>
      <c r="J5769" s="13"/>
      <c r="K5769" s="13"/>
      <c r="L5769" s="13"/>
      <c r="M5769" s="13"/>
      <c r="N5769" s="13"/>
      <c r="O5769" s="13"/>
      <c r="P5769" s="13"/>
      <c r="Q5769" s="13"/>
      <c r="R5769" s="13"/>
      <c r="S5769" s="13"/>
      <c r="T5769" s="13"/>
      <c r="U5769" s="13"/>
      <c r="V5769" s="13"/>
      <c r="W5769" s="13"/>
      <c r="X5769" s="13"/>
      <c r="Y5769" s="13"/>
      <c r="Z5769" s="13"/>
      <c r="AA5769" s="13"/>
      <c r="AB5769" s="13"/>
      <c r="AC5769" s="13"/>
      <c r="AD5769" s="13"/>
      <c r="AE5769" s="13"/>
      <c r="AF5769" s="13"/>
      <c r="AG5769" s="13"/>
      <c r="AH5769" s="13"/>
      <c r="AI5769" s="13"/>
      <c r="AJ5769" s="13"/>
      <c r="AK5769" s="13"/>
      <c r="AL5769" s="13"/>
      <c r="AM5769" s="13"/>
      <c r="AN5769" s="13"/>
    </row>
    <row r="5770" spans="1:40" ht="15.75" hidden="1" customHeight="1" x14ac:dyDescent="0.25">
      <c r="A5770" s="13"/>
      <c r="B5770" s="13"/>
      <c r="C5770" s="13"/>
      <c r="D5770" s="13"/>
      <c r="E5770" s="13"/>
      <c r="F5770" s="13"/>
      <c r="G5770" s="13"/>
      <c r="H5770" s="13"/>
      <c r="I5770" s="13"/>
      <c r="J5770" s="13"/>
      <c r="K5770" s="13"/>
      <c r="L5770" s="13"/>
      <c r="M5770" s="13"/>
      <c r="N5770" s="13"/>
      <c r="O5770" s="13"/>
      <c r="P5770" s="13"/>
      <c r="Q5770" s="13"/>
      <c r="R5770" s="13"/>
      <c r="S5770" s="13"/>
      <c r="T5770" s="13"/>
      <c r="U5770" s="13"/>
      <c r="V5770" s="13"/>
      <c r="W5770" s="13"/>
      <c r="X5770" s="13"/>
      <c r="Y5770" s="13"/>
      <c r="Z5770" s="13"/>
      <c r="AA5770" s="13"/>
      <c r="AB5770" s="13"/>
      <c r="AC5770" s="13"/>
      <c r="AD5770" s="13"/>
      <c r="AE5770" s="13"/>
      <c r="AF5770" s="13"/>
      <c r="AG5770" s="13"/>
      <c r="AH5770" s="13"/>
      <c r="AI5770" s="13"/>
      <c r="AJ5770" s="13"/>
      <c r="AK5770" s="13"/>
      <c r="AL5770" s="13"/>
      <c r="AM5770" s="13"/>
      <c r="AN5770" s="13"/>
    </row>
    <row r="5771" spans="1:40" ht="15.75" hidden="1" customHeight="1" x14ac:dyDescent="0.25">
      <c r="A5771" s="13"/>
      <c r="B5771" s="13"/>
      <c r="C5771" s="13"/>
      <c r="D5771" s="13"/>
      <c r="E5771" s="13"/>
      <c r="F5771" s="13"/>
      <c r="G5771" s="13"/>
      <c r="H5771" s="13"/>
      <c r="I5771" s="13"/>
      <c r="J5771" s="13"/>
      <c r="K5771" s="13"/>
      <c r="L5771" s="13"/>
      <c r="M5771" s="13"/>
      <c r="N5771" s="13"/>
      <c r="O5771" s="13"/>
      <c r="P5771" s="13"/>
      <c r="Q5771" s="13"/>
      <c r="R5771" s="13"/>
      <c r="S5771" s="13"/>
      <c r="T5771" s="13"/>
      <c r="U5771" s="13"/>
      <c r="V5771" s="13"/>
      <c r="W5771" s="13"/>
      <c r="X5771" s="13"/>
      <c r="Y5771" s="13"/>
      <c r="Z5771" s="13"/>
      <c r="AA5771" s="13"/>
      <c r="AB5771" s="13"/>
      <c r="AC5771" s="13"/>
      <c r="AD5771" s="13"/>
      <c r="AE5771" s="13"/>
      <c r="AF5771" s="13"/>
      <c r="AG5771" s="13"/>
      <c r="AH5771" s="13"/>
      <c r="AI5771" s="13"/>
      <c r="AJ5771" s="13"/>
      <c r="AK5771" s="13"/>
      <c r="AL5771" s="13"/>
      <c r="AM5771" s="13"/>
      <c r="AN5771" s="13"/>
    </row>
    <row r="5772" spans="1:40" ht="15.75" hidden="1" customHeight="1" x14ac:dyDescent="0.25">
      <c r="A5772" s="13"/>
      <c r="B5772" s="13"/>
      <c r="C5772" s="13"/>
      <c r="D5772" s="13"/>
      <c r="E5772" s="13"/>
      <c r="F5772" s="13"/>
      <c r="G5772" s="13"/>
      <c r="H5772" s="13"/>
      <c r="I5772" s="13"/>
      <c r="J5772" s="13"/>
      <c r="K5772" s="13"/>
      <c r="L5772" s="13"/>
      <c r="M5772" s="13"/>
      <c r="N5772" s="13"/>
      <c r="O5772" s="13"/>
      <c r="P5772" s="13"/>
      <c r="Q5772" s="13"/>
      <c r="R5772" s="13"/>
      <c r="S5772" s="13"/>
      <c r="T5772" s="13"/>
      <c r="U5772" s="13"/>
      <c r="V5772" s="13"/>
      <c r="W5772" s="13"/>
      <c r="X5772" s="13"/>
      <c r="Y5772" s="13"/>
      <c r="Z5772" s="13"/>
      <c r="AA5772" s="13"/>
      <c r="AB5772" s="13"/>
      <c r="AC5772" s="13"/>
      <c r="AD5772" s="13"/>
      <c r="AE5772" s="13"/>
      <c r="AF5772" s="13"/>
      <c r="AG5772" s="13"/>
      <c r="AH5772" s="13"/>
      <c r="AI5772" s="13"/>
      <c r="AJ5772" s="13"/>
      <c r="AK5772" s="13"/>
      <c r="AL5772" s="13"/>
      <c r="AM5772" s="13"/>
      <c r="AN5772" s="13"/>
    </row>
    <row r="5773" spans="1:40" ht="15.75" hidden="1" customHeight="1" x14ac:dyDescent="0.25">
      <c r="A5773" s="13"/>
      <c r="B5773" s="13"/>
      <c r="C5773" s="13"/>
      <c r="D5773" s="13"/>
      <c r="E5773" s="13"/>
      <c r="F5773" s="13"/>
      <c r="G5773" s="13"/>
      <c r="H5773" s="13"/>
      <c r="I5773" s="13"/>
      <c r="J5773" s="13"/>
      <c r="K5773" s="13"/>
      <c r="L5773" s="13"/>
      <c r="M5773" s="13"/>
      <c r="N5773" s="13"/>
      <c r="O5773" s="13"/>
      <c r="P5773" s="13"/>
      <c r="Q5773" s="13"/>
      <c r="R5773" s="13"/>
      <c r="S5773" s="13"/>
      <c r="T5773" s="13"/>
      <c r="U5773" s="13"/>
      <c r="V5773" s="13"/>
      <c r="W5773" s="13"/>
      <c r="X5773" s="13"/>
      <c r="Y5773" s="13"/>
      <c r="Z5773" s="13"/>
      <c r="AA5773" s="13"/>
      <c r="AB5773" s="13"/>
      <c r="AC5773" s="13"/>
      <c r="AD5773" s="13"/>
      <c r="AE5773" s="13"/>
      <c r="AF5773" s="13"/>
      <c r="AG5773" s="13"/>
      <c r="AH5773" s="13"/>
      <c r="AI5773" s="13"/>
      <c r="AJ5773" s="13"/>
      <c r="AK5773" s="13"/>
      <c r="AL5773" s="13"/>
      <c r="AM5773" s="13"/>
      <c r="AN5773" s="13"/>
    </row>
    <row r="5774" spans="1:40" ht="15.75" hidden="1" customHeight="1" x14ac:dyDescent="0.25">
      <c r="A5774" s="13"/>
      <c r="B5774" s="13"/>
      <c r="C5774" s="13"/>
      <c r="D5774" s="13"/>
      <c r="E5774" s="13"/>
      <c r="F5774" s="13"/>
      <c r="G5774" s="13"/>
      <c r="H5774" s="13"/>
      <c r="I5774" s="13"/>
      <c r="J5774" s="13"/>
      <c r="K5774" s="13"/>
      <c r="L5774" s="13"/>
      <c r="M5774" s="13"/>
      <c r="N5774" s="13"/>
      <c r="O5774" s="13"/>
      <c r="P5774" s="13"/>
      <c r="Q5774" s="13"/>
      <c r="R5774" s="13"/>
      <c r="S5774" s="13"/>
      <c r="T5774" s="13"/>
      <c r="U5774" s="13"/>
      <c r="V5774" s="13"/>
      <c r="W5774" s="13"/>
      <c r="X5774" s="13"/>
      <c r="Y5774" s="13"/>
      <c r="Z5774" s="13"/>
      <c r="AA5774" s="13"/>
      <c r="AB5774" s="13"/>
      <c r="AC5774" s="13"/>
      <c r="AD5774" s="13"/>
      <c r="AE5774" s="13"/>
      <c r="AF5774" s="13"/>
      <c r="AG5774" s="13"/>
      <c r="AH5774" s="13"/>
      <c r="AI5774" s="13"/>
      <c r="AJ5774" s="13"/>
      <c r="AK5774" s="13"/>
      <c r="AL5774" s="13"/>
      <c r="AM5774" s="13"/>
      <c r="AN5774" s="13"/>
    </row>
    <row r="5775" spans="1:40" ht="15.75" hidden="1" customHeight="1" x14ac:dyDescent="0.25">
      <c r="A5775" s="13"/>
      <c r="B5775" s="13"/>
      <c r="C5775" s="13"/>
      <c r="D5775" s="13"/>
      <c r="E5775" s="13"/>
      <c r="F5775" s="13"/>
      <c r="G5775" s="13"/>
      <c r="H5775" s="13"/>
      <c r="I5775" s="13"/>
      <c r="J5775" s="13"/>
      <c r="K5775" s="13"/>
      <c r="L5775" s="13"/>
      <c r="M5775" s="13"/>
      <c r="N5775" s="13"/>
      <c r="O5775" s="13"/>
      <c r="P5775" s="13"/>
      <c r="Q5775" s="13"/>
      <c r="R5775" s="13"/>
      <c r="S5775" s="13"/>
      <c r="T5775" s="13"/>
      <c r="U5775" s="13"/>
      <c r="V5775" s="13"/>
      <c r="W5775" s="13"/>
      <c r="X5775" s="13"/>
      <c r="Y5775" s="13"/>
      <c r="Z5775" s="13"/>
      <c r="AA5775" s="13"/>
      <c r="AB5775" s="13"/>
      <c r="AC5775" s="13"/>
      <c r="AD5775" s="13"/>
      <c r="AE5775" s="13"/>
      <c r="AF5775" s="13"/>
      <c r="AG5775" s="13"/>
      <c r="AH5775" s="13"/>
      <c r="AI5775" s="13"/>
      <c r="AJ5775" s="13"/>
      <c r="AK5775" s="13"/>
      <c r="AL5775" s="13"/>
      <c r="AM5775" s="13"/>
      <c r="AN5775" s="13"/>
    </row>
    <row r="5776" spans="1:40" ht="15.75" hidden="1" customHeight="1" x14ac:dyDescent="0.25">
      <c r="A5776" s="13"/>
      <c r="B5776" s="13"/>
      <c r="C5776" s="13"/>
      <c r="D5776" s="13"/>
      <c r="E5776" s="13"/>
      <c r="F5776" s="13"/>
      <c r="G5776" s="13"/>
      <c r="H5776" s="13"/>
      <c r="I5776" s="13"/>
      <c r="J5776" s="13"/>
      <c r="K5776" s="13"/>
      <c r="L5776" s="13"/>
      <c r="M5776" s="13"/>
      <c r="N5776" s="13"/>
      <c r="O5776" s="13"/>
      <c r="P5776" s="13"/>
      <c r="Q5776" s="13"/>
      <c r="R5776" s="13"/>
      <c r="S5776" s="13"/>
      <c r="T5776" s="13"/>
      <c r="U5776" s="13"/>
      <c r="V5776" s="13"/>
      <c r="W5776" s="13"/>
      <c r="X5776" s="13"/>
      <c r="Y5776" s="13"/>
      <c r="Z5776" s="13"/>
      <c r="AA5776" s="13"/>
      <c r="AB5776" s="13"/>
      <c r="AC5776" s="13"/>
      <c r="AD5776" s="13"/>
      <c r="AE5776" s="13"/>
      <c r="AF5776" s="13"/>
      <c r="AG5776" s="13"/>
      <c r="AH5776" s="13"/>
      <c r="AI5776" s="13"/>
      <c r="AJ5776" s="13"/>
      <c r="AK5776" s="13"/>
      <c r="AL5776" s="13"/>
      <c r="AM5776" s="13"/>
      <c r="AN5776" s="13"/>
    </row>
    <row r="5777" spans="1:40" ht="15.75" hidden="1" customHeight="1" x14ac:dyDescent="0.25">
      <c r="A5777" s="13"/>
      <c r="B5777" s="13"/>
      <c r="C5777" s="13"/>
      <c r="D5777" s="13"/>
      <c r="E5777" s="13"/>
      <c r="F5777" s="13"/>
      <c r="G5777" s="13"/>
      <c r="H5777" s="13"/>
      <c r="I5777" s="13"/>
      <c r="J5777" s="13"/>
      <c r="K5777" s="13"/>
      <c r="L5777" s="13"/>
      <c r="M5777" s="13"/>
      <c r="N5777" s="13"/>
      <c r="O5777" s="13"/>
      <c r="P5777" s="13"/>
      <c r="Q5777" s="13"/>
      <c r="R5777" s="13"/>
      <c r="S5777" s="13"/>
      <c r="T5777" s="13"/>
      <c r="U5777" s="13"/>
      <c r="V5777" s="13"/>
      <c r="W5777" s="13"/>
      <c r="X5777" s="13"/>
      <c r="Y5777" s="13"/>
      <c r="Z5777" s="13"/>
      <c r="AA5777" s="13"/>
      <c r="AB5777" s="13"/>
      <c r="AC5777" s="13"/>
      <c r="AD5777" s="13"/>
      <c r="AE5777" s="13"/>
      <c r="AF5777" s="13"/>
      <c r="AG5777" s="13"/>
      <c r="AH5777" s="13"/>
      <c r="AI5777" s="13"/>
      <c r="AJ5777" s="13"/>
      <c r="AK5777" s="13"/>
      <c r="AL5777" s="13"/>
      <c r="AM5777" s="13"/>
      <c r="AN5777" s="13"/>
    </row>
    <row r="5778" spans="1:40" ht="15.75" hidden="1" customHeight="1" x14ac:dyDescent="0.25">
      <c r="A5778" s="13"/>
      <c r="B5778" s="13"/>
      <c r="C5778" s="13"/>
      <c r="D5778" s="13"/>
      <c r="E5778" s="13"/>
      <c r="F5778" s="13"/>
      <c r="G5778" s="13"/>
      <c r="H5778" s="13"/>
      <c r="I5778" s="13"/>
      <c r="J5778" s="13"/>
      <c r="K5778" s="13"/>
      <c r="L5778" s="13"/>
      <c r="M5778" s="13"/>
      <c r="N5778" s="13"/>
      <c r="O5778" s="13"/>
      <c r="P5778" s="13"/>
      <c r="Q5778" s="13"/>
      <c r="R5778" s="13"/>
      <c r="S5778" s="13"/>
      <c r="T5778" s="13"/>
      <c r="U5778" s="13"/>
      <c r="V5778" s="13"/>
      <c r="W5778" s="13"/>
      <c r="X5778" s="13"/>
      <c r="Y5778" s="13"/>
      <c r="Z5778" s="13"/>
      <c r="AA5778" s="13"/>
      <c r="AB5778" s="13"/>
      <c r="AC5778" s="13"/>
      <c r="AD5778" s="13"/>
      <c r="AE5778" s="13"/>
      <c r="AF5778" s="13"/>
      <c r="AG5778" s="13"/>
      <c r="AH5778" s="13"/>
      <c r="AI5778" s="13"/>
      <c r="AJ5778" s="13"/>
      <c r="AK5778" s="13"/>
      <c r="AL5778" s="13"/>
      <c r="AM5778" s="13"/>
      <c r="AN5778" s="13"/>
    </row>
    <row r="5779" spans="1:40" ht="15.75" hidden="1" customHeight="1" x14ac:dyDescent="0.25">
      <c r="A5779" s="13"/>
      <c r="B5779" s="13"/>
      <c r="C5779" s="13"/>
      <c r="D5779" s="13"/>
      <c r="E5779" s="13"/>
      <c r="F5779" s="13"/>
      <c r="G5779" s="13"/>
      <c r="H5779" s="13"/>
      <c r="I5779" s="13"/>
      <c r="J5779" s="13"/>
      <c r="K5779" s="13"/>
      <c r="L5779" s="13"/>
      <c r="M5779" s="13"/>
      <c r="N5779" s="13"/>
      <c r="O5779" s="13"/>
      <c r="P5779" s="13"/>
      <c r="Q5779" s="13"/>
      <c r="R5779" s="13"/>
      <c r="S5779" s="13"/>
      <c r="T5779" s="13"/>
      <c r="U5779" s="13"/>
      <c r="V5779" s="13"/>
      <c r="W5779" s="13"/>
      <c r="X5779" s="13"/>
      <c r="Y5779" s="13"/>
      <c r="Z5779" s="13"/>
      <c r="AA5779" s="13"/>
      <c r="AB5779" s="13"/>
      <c r="AC5779" s="13"/>
      <c r="AD5779" s="13"/>
      <c r="AE5779" s="13"/>
      <c r="AF5779" s="13"/>
      <c r="AG5779" s="13"/>
      <c r="AH5779" s="13"/>
      <c r="AI5779" s="13"/>
      <c r="AJ5779" s="13"/>
      <c r="AK5779" s="13"/>
      <c r="AL5779" s="13"/>
      <c r="AM5779" s="13"/>
      <c r="AN5779" s="13"/>
    </row>
    <row r="5780" spans="1:40" ht="15.75" hidden="1" customHeight="1" x14ac:dyDescent="0.25">
      <c r="A5780" s="13"/>
      <c r="B5780" s="13"/>
      <c r="C5780" s="13"/>
      <c r="D5780" s="13"/>
      <c r="E5780" s="13"/>
      <c r="F5780" s="13"/>
      <c r="G5780" s="13"/>
      <c r="H5780" s="13"/>
      <c r="I5780" s="13"/>
      <c r="J5780" s="13"/>
      <c r="K5780" s="13"/>
      <c r="L5780" s="13"/>
      <c r="M5780" s="13"/>
      <c r="N5780" s="13"/>
      <c r="O5780" s="13"/>
      <c r="P5780" s="13"/>
      <c r="Q5780" s="13"/>
      <c r="R5780" s="13"/>
      <c r="S5780" s="13"/>
      <c r="T5780" s="13"/>
      <c r="U5780" s="13"/>
      <c r="V5780" s="13"/>
      <c r="W5780" s="13"/>
      <c r="X5780" s="13"/>
      <c r="Y5780" s="13"/>
      <c r="Z5780" s="13"/>
      <c r="AA5780" s="13"/>
      <c r="AB5780" s="13"/>
      <c r="AC5780" s="13"/>
      <c r="AD5780" s="13"/>
      <c r="AE5780" s="13"/>
      <c r="AF5780" s="13"/>
      <c r="AG5780" s="13"/>
      <c r="AH5780" s="13"/>
      <c r="AI5780" s="13"/>
      <c r="AJ5780" s="13"/>
      <c r="AK5780" s="13"/>
      <c r="AL5780" s="13"/>
      <c r="AM5780" s="13"/>
      <c r="AN5780" s="13"/>
    </row>
  </sheetData>
  <conditionalFormatting sqref="AB1:AB1048576">
    <cfRule type="cellIs" dxfId="10" priority="1" operator="lessThan">
      <formula>20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Department Specifics</vt:lpstr>
      <vt:lpstr>SourceData17_18</vt:lpstr>
      <vt:lpstr>'Department Specifics'!Print_Area</vt:lpstr>
      <vt:lpstr>'Department Specifics'!Print_Titles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Boegel</dc:creator>
  <cp:lastModifiedBy>Kristina Whalen</cp:lastModifiedBy>
  <cp:lastPrinted>2018-08-28T13:17:36Z</cp:lastPrinted>
  <dcterms:created xsi:type="dcterms:W3CDTF">2015-11-13T21:10:23Z</dcterms:created>
  <dcterms:modified xsi:type="dcterms:W3CDTF">2019-01-15T20:30:33Z</dcterms:modified>
</cp:coreProperties>
</file>